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1475" tabRatio="841" firstSheet="6" activeTab="15"/>
  </bookViews>
  <sheets>
    <sheet name="Tables 1-15" sheetId="33" r:id="rId1"/>
    <sheet name="calculations" sheetId="31" state="hidden" r:id="rId2"/>
    <sheet name="Table PS1" sheetId="16" r:id="rId3"/>
    <sheet name="Table PS2-4" sheetId="8" r:id="rId4"/>
    <sheet name="Fns PS1-4" sheetId="17" r:id="rId5"/>
    <sheet name="Table TRS1" sheetId="18" r:id="rId6"/>
    <sheet name="Tables TRS2-3" sheetId="12" r:id="rId7"/>
    <sheet name="Table TRS4" sheetId="14" r:id="rId8"/>
    <sheet name="Table TRS5" sheetId="22" r:id="rId9"/>
    <sheet name="Table CCP1" sheetId="23" r:id="rId10"/>
    <sheet name="Tables CCP2-3" sheetId="24" r:id="rId11"/>
    <sheet name="Table CCP4" sheetId="25" r:id="rId12"/>
    <sheet name="Table CSD1" sheetId="27" r:id="rId13"/>
    <sheet name="Tables CSD2-3" sheetId="28" r:id="rId14"/>
    <sheet name="Table CSD4" sheetId="29" r:id="rId15"/>
    <sheet name="Table CSD5" sheetId="30" r:id="rId16"/>
  </sheets>
  <definedNames>
    <definedName name="_xlnm._FilterDatabase" localSheetId="0" hidden="1">'Tables 1-15'!$A$1:$BA$2941</definedName>
    <definedName name="_xlnm.Print_Area" localSheetId="4">'Fns PS1-4'!$A$1:$I$35</definedName>
    <definedName name="_xlnm.Print_Area" localSheetId="9">'Table CCP1'!$A$1:$F$191</definedName>
    <definedName name="_xlnm.Print_Area" localSheetId="11">'Table CCP4'!$A$3:$F$90</definedName>
    <definedName name="_xlnm.Print_Area" localSheetId="12">'Table CSD1'!$A$1:$F$182</definedName>
    <definedName name="_xlnm.Print_Area" localSheetId="14">'Table CSD4'!$A$3:$F$77</definedName>
    <definedName name="_xlnm.Print_Area" localSheetId="15">'Table CSD5'!$A$3:$K$90</definedName>
    <definedName name="_xlnm.Print_Area" localSheetId="2">'Table PS1'!$A$1:$G$226</definedName>
    <definedName name="_xlnm.Print_Area" localSheetId="3">'Table PS2-4'!$A$3:$K$594</definedName>
    <definedName name="_xlnm.Print_Area" localSheetId="5">'Table TRS1'!$A$1:$F$106</definedName>
    <definedName name="_xlnm.Print_Area" localSheetId="7">'Table TRS4'!$A$3:$F$95</definedName>
    <definedName name="_xlnm.Print_Area" localSheetId="8">'Table TRS5'!$A$3:$K$96</definedName>
    <definedName name="_xlnm.Print_Area" localSheetId="0">'Tables 1-15'!$A$2:$K$2941</definedName>
    <definedName name="_xlnm.Print_Area" localSheetId="10">'Tables CCP2-3'!$A$3:$K$267</definedName>
    <definedName name="_xlnm.Print_Area" localSheetId="13">'Tables CSD2-3'!$A$3:$K$235</definedName>
    <definedName name="_xlnm.Print_Area" localSheetId="6">'Tables TRS2-3'!$A$3:$K$308</definedName>
    <definedName name="_xlnm.Print_Area">'Table CSD5'!$A$3:$K$111</definedName>
  </definedNames>
  <calcPr calcId="145621"/>
</workbook>
</file>

<file path=xl/calcChain.xml><?xml version="1.0" encoding="utf-8"?>
<calcChain xmlns="http://schemas.openxmlformats.org/spreadsheetml/2006/main">
  <c r="K130" i="31" l="1"/>
  <c r="K128" i="31"/>
  <c r="K150" i="31"/>
  <c r="K147" i="31"/>
  <c r="K146" i="31"/>
  <c r="F145" i="31"/>
  <c r="K111" i="31"/>
  <c r="K142" i="31"/>
  <c r="K154" i="31"/>
  <c r="M2919" i="31"/>
  <c r="M2920" i="31"/>
  <c r="M2921" i="31"/>
  <c r="M2922" i="31"/>
  <c r="M2934" i="31"/>
  <c r="M2935" i="31"/>
  <c r="M2936" i="31"/>
  <c r="L2916" i="31"/>
  <c r="L2917" i="31"/>
  <c r="L2918" i="31"/>
  <c r="L2920" i="31"/>
  <c r="L2934" i="31"/>
  <c r="M2892" i="31"/>
  <c r="M2894" i="31"/>
  <c r="M2896" i="31"/>
  <c r="M2903" i="31"/>
  <c r="L2884" i="31"/>
  <c r="L2892" i="31"/>
  <c r="L2894" i="31"/>
  <c r="L2895" i="31"/>
  <c r="L2896" i="31"/>
  <c r="L2898" i="31"/>
  <c r="L2899" i="31"/>
  <c r="L2901" i="31"/>
  <c r="L2903" i="31"/>
  <c r="L2904" i="31"/>
  <c r="M2780" i="31"/>
  <c r="M2781" i="31"/>
  <c r="M2789" i="31"/>
  <c r="L2778" i="31"/>
  <c r="L2787" i="31"/>
  <c r="L2792" i="31"/>
  <c r="M2747" i="31"/>
  <c r="M2757" i="31"/>
  <c r="L2750" i="31"/>
  <c r="L2756" i="31"/>
  <c r="L2760" i="31"/>
  <c r="L2766" i="31"/>
  <c r="M2510" i="31"/>
  <c r="M2513" i="31"/>
  <c r="M2515" i="31"/>
  <c r="M2519" i="31"/>
  <c r="M2522" i="31"/>
  <c r="L2506" i="31"/>
  <c r="L2510" i="31"/>
  <c r="L2511" i="31"/>
  <c r="M2475" i="31"/>
  <c r="M2490" i="31"/>
  <c r="M2297" i="31"/>
  <c r="M2305" i="31"/>
  <c r="M2318" i="31"/>
  <c r="L2296" i="31"/>
  <c r="L2299" i="31"/>
  <c r="L2305" i="31"/>
  <c r="L2306" i="31"/>
  <c r="L2315" i="31"/>
  <c r="C2316" i="31"/>
  <c r="M2270" i="31"/>
  <c r="M2273" i="31"/>
  <c r="M2274" i="31"/>
  <c r="M2275" i="31"/>
  <c r="M2277" i="31"/>
  <c r="M2282" i="31"/>
  <c r="M2284" i="31"/>
  <c r="M2286" i="31"/>
  <c r="L2273" i="31"/>
  <c r="L2280" i="31"/>
  <c r="M2064" i="31"/>
  <c r="M2073" i="31"/>
  <c r="M2082" i="31"/>
  <c r="M2083" i="31"/>
  <c r="M2085" i="31"/>
  <c r="L2067" i="31"/>
  <c r="L2084" i="31"/>
  <c r="E2166" i="31"/>
  <c r="B2067" i="31"/>
  <c r="M2031" i="31"/>
  <c r="M2039" i="31"/>
  <c r="M2040" i="31"/>
  <c r="L2041" i="31"/>
  <c r="M2044" i="31"/>
  <c r="M2049" i="31"/>
  <c r="L2053" i="31"/>
  <c r="I2034" i="31"/>
  <c r="M2002" i="31"/>
  <c r="M2010" i="31"/>
  <c r="L2002" i="31"/>
  <c r="L2004" i="31"/>
  <c r="L2007" i="31"/>
  <c r="L2009" i="31"/>
  <c r="L2020" i="31"/>
  <c r="L2022" i="31"/>
  <c r="M1474" i="31"/>
  <c r="M1476" i="31"/>
  <c r="M1481" i="31"/>
  <c r="M1483" i="31"/>
  <c r="M1484" i="31"/>
  <c r="M1485" i="31"/>
  <c r="M1491" i="31"/>
  <c r="M1492" i="31"/>
  <c r="L1470" i="31"/>
  <c r="L1471" i="31"/>
  <c r="L1472" i="31"/>
  <c r="L1473" i="31"/>
  <c r="L1484" i="31"/>
  <c r="L1488" i="31"/>
  <c r="L1490" i="31"/>
  <c r="L1491" i="31"/>
  <c r="K1474" i="31"/>
  <c r="J1735" i="31"/>
  <c r="I1474" i="31"/>
  <c r="E1476" i="31"/>
  <c r="M1443" i="31"/>
  <c r="M1444" i="31"/>
  <c r="M1451" i="31"/>
  <c r="M1453" i="31"/>
  <c r="M1454" i="31"/>
  <c r="M1455" i="31"/>
  <c r="M1459" i="31"/>
  <c r="L1440" i="31"/>
  <c r="L1444" i="31"/>
  <c r="L1449" i="31"/>
  <c r="L1450" i="31"/>
  <c r="L1453" i="31"/>
  <c r="L1454" i="31"/>
  <c r="L1455" i="31"/>
  <c r="L1457" i="31"/>
  <c r="L1459" i="31"/>
  <c r="L1460" i="31"/>
  <c r="E1440" i="31"/>
  <c r="M1405" i="31"/>
  <c r="M1406" i="31"/>
  <c r="M1407" i="31"/>
  <c r="M1409" i="31"/>
  <c r="M1414" i="31"/>
  <c r="M1420" i="31"/>
  <c r="M1425" i="31"/>
  <c r="L1406" i="31"/>
  <c r="L1414" i="31"/>
  <c r="L1416" i="31"/>
  <c r="L1417" i="31"/>
  <c r="L1420" i="31"/>
  <c r="L1423" i="31"/>
  <c r="L1424" i="31"/>
  <c r="L1425" i="31"/>
  <c r="L1426" i="31"/>
  <c r="M1377" i="31"/>
  <c r="M1378" i="31"/>
  <c r="M1379" i="31"/>
  <c r="M1385" i="31"/>
  <c r="M1388" i="31"/>
  <c r="M1389" i="31"/>
  <c r="M1393" i="31"/>
  <c r="M1394" i="31"/>
  <c r="M1013" i="31"/>
  <c r="M1014" i="31"/>
  <c r="M1016" i="31"/>
  <c r="M1019" i="31"/>
  <c r="M1020" i="31"/>
  <c r="M1021" i="31"/>
  <c r="M1022" i="31"/>
  <c r="M1024" i="31"/>
  <c r="M1025" i="31"/>
  <c r="M1027" i="31"/>
  <c r="M1028" i="31"/>
  <c r="M1029" i="31"/>
  <c r="M1030" i="31"/>
  <c r="M1033" i="31"/>
  <c r="M843" i="31"/>
  <c r="M847" i="31"/>
  <c r="M858" i="31"/>
  <c r="M859" i="31"/>
  <c r="M862" i="31"/>
  <c r="L848" i="31"/>
  <c r="L850" i="31"/>
  <c r="L852" i="31"/>
  <c r="L854" i="31"/>
  <c r="E847" i="31"/>
  <c r="M819" i="31"/>
  <c r="M820" i="31"/>
  <c r="M825" i="31"/>
  <c r="L812" i="31"/>
  <c r="L816" i="31"/>
  <c r="L821" i="31"/>
  <c r="L823" i="31"/>
  <c r="D812" i="31"/>
  <c r="C812" i="31"/>
  <c r="B824" i="31"/>
  <c r="M779" i="31"/>
  <c r="M784" i="31"/>
  <c r="M794" i="31"/>
  <c r="M798" i="31"/>
  <c r="L780" i="31"/>
  <c r="L787" i="31"/>
  <c r="L792" i="31"/>
  <c r="L793" i="31"/>
  <c r="L795" i="31"/>
  <c r="L798" i="31"/>
  <c r="L799" i="31"/>
  <c r="E784" i="31"/>
  <c r="E796" i="31"/>
  <c r="M747" i="31"/>
  <c r="M752" i="31"/>
  <c r="M753" i="31"/>
  <c r="M762" i="31"/>
  <c r="M767" i="31"/>
  <c r="L750" i="31"/>
  <c r="L756" i="31"/>
  <c r="L763" i="31"/>
  <c r="J2523" i="31"/>
  <c r="J2522" i="31"/>
  <c r="J2521" i="31"/>
  <c r="J2520" i="31"/>
  <c r="J2519" i="31"/>
  <c r="J2518" i="31"/>
  <c r="J2517" i="31"/>
  <c r="J2515" i="31"/>
  <c r="J2514" i="31"/>
  <c r="J2513" i="31"/>
  <c r="J2512" i="31"/>
  <c r="J2511" i="31"/>
  <c r="J2510" i="31"/>
  <c r="J2509" i="31"/>
  <c r="J2508" i="31"/>
  <c r="J2507" i="31"/>
  <c r="J2506" i="31"/>
  <c r="J2504" i="31"/>
  <c r="J2502" i="31"/>
  <c r="J2501" i="31"/>
  <c r="K2502" i="31"/>
  <c r="K2514" i="31"/>
  <c r="K2501" i="31"/>
  <c r="K2503" i="31"/>
  <c r="K2504" i="31"/>
  <c r="K2509" i="31"/>
  <c r="K2511" i="31"/>
  <c r="K2512" i="31"/>
  <c r="K2516" i="31"/>
  <c r="K2517" i="31"/>
  <c r="K2521" i="31"/>
  <c r="K2522" i="31"/>
  <c r="I2523" i="31"/>
  <c r="I2522" i="31"/>
  <c r="I2521" i="31"/>
  <c r="I2518" i="31"/>
  <c r="I2517" i="31"/>
  <c r="I2514" i="31"/>
  <c r="I2513" i="31"/>
  <c r="I2511" i="31"/>
  <c r="I2510" i="31"/>
  <c r="I2509" i="31"/>
  <c r="I2508" i="31"/>
  <c r="I2506" i="31"/>
  <c r="I2503" i="31"/>
  <c r="I2501" i="31"/>
  <c r="H2523" i="31"/>
  <c r="H2521" i="31"/>
  <c r="H2520" i="31"/>
  <c r="H2519" i="31"/>
  <c r="H2518" i="31"/>
  <c r="H2517" i="31"/>
  <c r="H2515" i="31"/>
  <c r="H2514" i="31"/>
  <c r="H2513" i="31"/>
  <c r="H2511" i="31"/>
  <c r="H2510" i="31"/>
  <c r="H2508" i="31"/>
  <c r="H2507" i="31"/>
  <c r="H2506" i="31"/>
  <c r="H2503" i="31"/>
  <c r="H2502" i="31"/>
  <c r="H2501" i="31"/>
  <c r="G2523" i="31"/>
  <c r="G2522" i="31"/>
  <c r="G2521" i="31"/>
  <c r="G2520" i="31"/>
  <c r="G2519" i="31"/>
  <c r="G2518" i="31"/>
  <c r="G2517" i="31"/>
  <c r="G2516" i="31"/>
  <c r="G2514" i="31"/>
  <c r="G2513" i="31"/>
  <c r="G2511" i="31"/>
  <c r="G2510" i="31"/>
  <c r="G2509" i="31"/>
  <c r="G2508" i="31"/>
  <c r="G2504" i="31"/>
  <c r="G2503" i="31"/>
  <c r="G2502" i="31"/>
  <c r="G2501" i="31"/>
  <c r="M2052" i="31"/>
  <c r="M2051" i="31"/>
  <c r="M2048" i="31"/>
  <c r="M2046" i="31"/>
  <c r="M2045" i="31"/>
  <c r="M2043" i="31"/>
  <c r="M2042" i="31"/>
  <c r="M2037" i="31"/>
  <c r="M2036" i="31"/>
  <c r="M2035" i="31"/>
  <c r="M2033" i="31"/>
  <c r="M2032" i="31"/>
  <c r="G2032" i="31"/>
  <c r="G2033" i="31"/>
  <c r="G2034" i="31"/>
  <c r="G2039" i="31"/>
  <c r="G2041" i="31"/>
  <c r="G2042" i="31"/>
  <c r="G2044" i="31"/>
  <c r="G2045" i="31"/>
  <c r="G2047" i="31"/>
  <c r="G2049" i="31"/>
  <c r="G2050" i="31"/>
  <c r="G2053" i="31"/>
  <c r="G2035" i="31"/>
  <c r="G2038" i="31"/>
  <c r="G2048" i="31"/>
  <c r="F949" i="31"/>
  <c r="F954" i="31"/>
  <c r="F966" i="31"/>
  <c r="J2166" i="31"/>
  <c r="E951" i="31"/>
  <c r="J2145" i="31"/>
  <c r="E63" i="31"/>
  <c r="D951" i="31"/>
  <c r="D2121" i="31"/>
  <c r="C951" i="31"/>
  <c r="C1688" i="31"/>
  <c r="C2354" i="31"/>
  <c r="B951" i="31"/>
  <c r="E834" i="31"/>
  <c r="E833" i="31"/>
  <c r="E832" i="31"/>
  <c r="E831" i="31"/>
  <c r="E830" i="31"/>
  <c r="E829" i="31"/>
  <c r="E827" i="31"/>
  <c r="E818" i="31"/>
  <c r="E815" i="31"/>
  <c r="E814" i="31"/>
  <c r="E813" i="31"/>
  <c r="F814" i="31"/>
  <c r="F815" i="31"/>
  <c r="F816" i="31"/>
  <c r="F818" i="31"/>
  <c r="F826" i="31"/>
  <c r="F827" i="31"/>
  <c r="F828" i="31"/>
  <c r="F829" i="31"/>
  <c r="F830" i="31"/>
  <c r="F831" i="31"/>
  <c r="F832" i="31"/>
  <c r="F833" i="31"/>
  <c r="F834" i="31"/>
  <c r="F819" i="31"/>
  <c r="D834" i="31"/>
  <c r="D833" i="31"/>
  <c r="D832" i="31"/>
  <c r="D831" i="31"/>
  <c r="D830" i="31"/>
  <c r="D829" i="31"/>
  <c r="D827" i="31"/>
  <c r="D820" i="31"/>
  <c r="D818" i="31"/>
  <c r="D816" i="31"/>
  <c r="D815" i="31"/>
  <c r="D814" i="31"/>
  <c r="D813" i="31"/>
  <c r="C834" i="31"/>
  <c r="C832" i="31"/>
  <c r="C831" i="31"/>
  <c r="C830" i="31"/>
  <c r="C829" i="31"/>
  <c r="C828" i="31"/>
  <c r="C827" i="31"/>
  <c r="C824" i="31"/>
  <c r="C823" i="31"/>
  <c r="C818" i="31"/>
  <c r="C817" i="31"/>
  <c r="C816" i="31"/>
  <c r="C815" i="31"/>
  <c r="C813" i="31"/>
  <c r="B834" i="31"/>
  <c r="B833" i="31"/>
  <c r="B831" i="31"/>
  <c r="B830" i="31"/>
  <c r="B826" i="31"/>
  <c r="B825" i="31"/>
  <c r="B823" i="31"/>
  <c r="B821" i="31"/>
  <c r="B818" i="31"/>
  <c r="B817" i="31"/>
  <c r="B815" i="31"/>
  <c r="B814" i="31"/>
  <c r="B813" i="31"/>
  <c r="M2617" i="31"/>
  <c r="J155" i="31"/>
  <c r="I155" i="31"/>
  <c r="H155" i="31"/>
  <c r="G155" i="31"/>
  <c r="M469" i="31"/>
  <c r="K336" i="31"/>
  <c r="I336" i="31"/>
  <c r="G466" i="31"/>
  <c r="H434" i="31"/>
  <c r="I331" i="31"/>
  <c r="H330" i="31"/>
  <c r="H326" i="31"/>
  <c r="J323" i="31"/>
  <c r="C961" i="31"/>
  <c r="F51" i="31"/>
  <c r="H2169" i="31"/>
  <c r="M434" i="31"/>
  <c r="M429" i="31"/>
  <c r="M423" i="31"/>
  <c r="P1095" i="31"/>
  <c r="O1095" i="31"/>
  <c r="M1095" i="31"/>
  <c r="L1095" i="31"/>
  <c r="J1089" i="31"/>
  <c r="D395" i="31"/>
  <c r="H1089" i="31"/>
  <c r="G1089" i="31"/>
  <c r="P1088" i="31"/>
  <c r="J362" i="31"/>
  <c r="N1088" i="31"/>
  <c r="L1088" i="31"/>
  <c r="K361" i="31"/>
  <c r="K1086" i="31"/>
  <c r="M1086" i="31"/>
  <c r="G1086" i="31"/>
  <c r="K357" i="31"/>
  <c r="K356" i="31"/>
  <c r="J355" i="31"/>
  <c r="I355" i="31"/>
  <c r="H1081" i="31"/>
  <c r="G355" i="31"/>
  <c r="O1080" i="31"/>
  <c r="K1079" i="31"/>
  <c r="I1079" i="31"/>
  <c r="G1079" i="31"/>
  <c r="O1078" i="31"/>
  <c r="N1078" i="31"/>
  <c r="H1078" i="31"/>
  <c r="G1078" i="31"/>
  <c r="P1077" i="31"/>
  <c r="I1077" i="31"/>
  <c r="M1077" i="31"/>
  <c r="L1077" i="31"/>
  <c r="P1076" i="31"/>
  <c r="N1076" i="31"/>
  <c r="H1076" i="31"/>
  <c r="L1076" i="31"/>
  <c r="P1075" i="31"/>
  <c r="O1075" i="31"/>
  <c r="M1075" i="31"/>
  <c r="G1074" i="31"/>
  <c r="K302" i="31"/>
  <c r="J302" i="31"/>
  <c r="G302" i="31"/>
  <c r="J301" i="31"/>
  <c r="K300" i="31"/>
  <c r="J300" i="31"/>
  <c r="H300" i="31"/>
  <c r="K299" i="31"/>
  <c r="K298" i="31"/>
  <c r="G298" i="31"/>
  <c r="J297" i="31"/>
  <c r="H297" i="31"/>
  <c r="I296" i="31"/>
  <c r="J294" i="31"/>
  <c r="H294" i="31"/>
  <c r="K291" i="31"/>
  <c r="I291" i="31"/>
  <c r="G291" i="31"/>
  <c r="K290" i="31"/>
  <c r="G289" i="31"/>
  <c r="K288" i="31"/>
  <c r="I288" i="31"/>
  <c r="G288" i="31"/>
  <c r="J286" i="31"/>
  <c r="I286" i="31"/>
  <c r="G286" i="31"/>
  <c r="K285" i="31"/>
  <c r="J285" i="31"/>
  <c r="I285" i="31"/>
  <c r="I284" i="31"/>
  <c r="K283" i="31"/>
  <c r="J283" i="31"/>
  <c r="I283" i="31"/>
  <c r="G283" i="31"/>
  <c r="G285" i="31"/>
  <c r="G292" i="31"/>
  <c r="G293" i="31"/>
  <c r="G294" i="31"/>
  <c r="G295" i="31"/>
  <c r="G296" i="31"/>
  <c r="G301" i="31"/>
  <c r="H285" i="31"/>
  <c r="H289" i="31"/>
  <c r="H291" i="31"/>
  <c r="H292" i="31"/>
  <c r="H293" i="31"/>
  <c r="H295" i="31"/>
  <c r="H296" i="31"/>
  <c r="H298" i="31"/>
  <c r="H301" i="31"/>
  <c r="I281" i="31"/>
  <c r="I289" i="31"/>
  <c r="I292" i="31"/>
  <c r="I293" i="31"/>
  <c r="I294" i="31"/>
  <c r="I295" i="31"/>
  <c r="I297" i="31"/>
  <c r="I298" i="31"/>
  <c r="I300" i="31"/>
  <c r="J288" i="31"/>
  <c r="J289" i="31"/>
  <c r="J292" i="31"/>
  <c r="J293" i="31"/>
  <c r="J295" i="31"/>
  <c r="J296" i="31"/>
  <c r="J298" i="31"/>
  <c r="K281" i="31"/>
  <c r="K284" i="31"/>
  <c r="K293" i="31"/>
  <c r="K294" i="31"/>
  <c r="K295" i="31"/>
  <c r="K297" i="31"/>
  <c r="K301" i="31"/>
  <c r="K269" i="31"/>
  <c r="I269" i="31"/>
  <c r="K268" i="31"/>
  <c r="H268" i="31"/>
  <c r="H267" i="31"/>
  <c r="J266" i="31"/>
  <c r="K265" i="31"/>
  <c r="J265" i="31"/>
  <c r="I265" i="31"/>
  <c r="G265" i="31"/>
  <c r="I264" i="31"/>
  <c r="K263" i="31"/>
  <c r="J263" i="31"/>
  <c r="I263" i="31"/>
  <c r="H263" i="31"/>
  <c r="I262" i="31"/>
  <c r="G262" i="31"/>
  <c r="J261" i="31"/>
  <c r="I261" i="31"/>
  <c r="H261" i="31"/>
  <c r="G261" i="31"/>
  <c r="K259" i="31"/>
  <c r="G259" i="31"/>
  <c r="H257" i="31"/>
  <c r="K253" i="31"/>
  <c r="I253" i="31"/>
  <c r="K252" i="31"/>
  <c r="I252" i="31"/>
  <c r="G250" i="31"/>
  <c r="J132" i="31"/>
  <c r="I164" i="31"/>
  <c r="H164" i="31"/>
  <c r="G164" i="31"/>
  <c r="I163" i="31"/>
  <c r="H130" i="31"/>
  <c r="I161" i="31"/>
  <c r="G161" i="31"/>
  <c r="J128" i="31"/>
  <c r="I128" i="31"/>
  <c r="H160" i="31"/>
  <c r="G160" i="31"/>
  <c r="I127" i="31"/>
  <c r="G159" i="31"/>
  <c r="I158" i="31"/>
  <c r="H158" i="31"/>
  <c r="G126" i="31"/>
  <c r="J157" i="31"/>
  <c r="I157" i="31"/>
  <c r="H157" i="31"/>
  <c r="G125" i="31"/>
  <c r="I156" i="31"/>
  <c r="G156" i="31"/>
  <c r="J153" i="31"/>
  <c r="I153" i="31"/>
  <c r="H121" i="31"/>
  <c r="G153" i="31"/>
  <c r="I152" i="31"/>
  <c r="I119" i="31"/>
  <c r="J149" i="31"/>
  <c r="I117" i="31"/>
  <c r="H149" i="31"/>
  <c r="G149" i="31"/>
  <c r="I148" i="31"/>
  <c r="H148" i="31"/>
  <c r="J145" i="31"/>
  <c r="D145" i="31"/>
  <c r="H145" i="31"/>
  <c r="G113" i="31"/>
  <c r="J144" i="31"/>
  <c r="G144" i="31"/>
  <c r="J111" i="31"/>
  <c r="I143" i="31"/>
  <c r="H143" i="31"/>
  <c r="H141" i="31"/>
  <c r="G141" i="31"/>
  <c r="F63" i="31"/>
  <c r="D63" i="31"/>
  <c r="G1857" i="31"/>
  <c r="P62" i="31"/>
  <c r="D62" i="31"/>
  <c r="M62" i="31"/>
  <c r="B62" i="31"/>
  <c r="P61" i="31"/>
  <c r="E61" i="31"/>
  <c r="D1855" i="31"/>
  <c r="C61" i="31"/>
  <c r="L61" i="31"/>
  <c r="K1820" i="31"/>
  <c r="N60" i="31"/>
  <c r="G1820" i="31"/>
  <c r="J1884" i="31"/>
  <c r="C59" i="31"/>
  <c r="F58" i="31"/>
  <c r="D58" i="31"/>
  <c r="C1852" i="31"/>
  <c r="B58" i="31"/>
  <c r="P57" i="31"/>
  <c r="D57" i="31"/>
  <c r="B57" i="31"/>
  <c r="J1785" i="31"/>
  <c r="J1880" i="31"/>
  <c r="D55" i="31"/>
  <c r="C55" i="31"/>
  <c r="P54" i="31"/>
  <c r="O54" i="31"/>
  <c r="N54" i="31"/>
  <c r="C54" i="31"/>
  <c r="B393" i="31"/>
  <c r="O53" i="31"/>
  <c r="F52" i="31"/>
  <c r="O52" i="31"/>
  <c r="D52" i="31"/>
  <c r="C1085" i="31"/>
  <c r="E51" i="31"/>
  <c r="D1811" i="31"/>
  <c r="B51" i="31"/>
  <c r="K1875" i="31"/>
  <c r="J1810" i="31"/>
  <c r="I1844" i="31"/>
  <c r="H1810" i="31"/>
  <c r="B50" i="31"/>
  <c r="J1874" i="31"/>
  <c r="M49" i="31"/>
  <c r="L49" i="31"/>
  <c r="P48" i="31"/>
  <c r="D48" i="31"/>
  <c r="B48" i="31"/>
  <c r="K1872" i="31"/>
  <c r="E47" i="31"/>
  <c r="N47" i="31"/>
  <c r="C1841" i="31"/>
  <c r="G1872" i="31"/>
  <c r="E46" i="31"/>
  <c r="C46" i="31"/>
  <c r="F45" i="31"/>
  <c r="D45" i="31"/>
  <c r="B45" i="31"/>
  <c r="E44" i="31"/>
  <c r="I1869" i="31"/>
  <c r="M44" i="31"/>
  <c r="B44" i="31"/>
  <c r="P43" i="31"/>
  <c r="E43" i="31"/>
  <c r="D1837" i="31"/>
  <c r="C43" i="31"/>
  <c r="K1771" i="31"/>
  <c r="E42" i="31"/>
  <c r="C42" i="31"/>
  <c r="P41" i="31"/>
  <c r="N41" i="31"/>
  <c r="L41" i="31"/>
  <c r="F46" i="31"/>
  <c r="F53" i="31"/>
  <c r="F54" i="31"/>
  <c r="F55" i="31"/>
  <c r="F57" i="31"/>
  <c r="P44" i="31"/>
  <c r="P46" i="31"/>
  <c r="P49" i="31"/>
  <c r="P51" i="31"/>
  <c r="P45" i="31"/>
  <c r="E41" i="31"/>
  <c r="E48" i="31"/>
  <c r="E53" i="31"/>
  <c r="E55" i="31"/>
  <c r="E57" i="31"/>
  <c r="E58" i="31"/>
  <c r="E59" i="31"/>
  <c r="E60" i="31"/>
  <c r="E62" i="31"/>
  <c r="O41" i="31"/>
  <c r="O43" i="31"/>
  <c r="O50" i="31"/>
  <c r="O58" i="31"/>
  <c r="O59" i="31"/>
  <c r="O60" i="31"/>
  <c r="O62" i="31"/>
  <c r="O45" i="31"/>
  <c r="D43" i="31"/>
  <c r="D46" i="31"/>
  <c r="D47" i="31"/>
  <c r="D51" i="31"/>
  <c r="D59" i="31"/>
  <c r="N46" i="31"/>
  <c r="N48" i="31"/>
  <c r="N51" i="31"/>
  <c r="N59" i="31"/>
  <c r="C41" i="31"/>
  <c r="C44" i="31"/>
  <c r="C47" i="31"/>
  <c r="C53" i="31"/>
  <c r="C60" i="31"/>
  <c r="C62" i="31"/>
  <c r="C45" i="31"/>
  <c r="M41" i="31"/>
  <c r="M43" i="31"/>
  <c r="M47" i="31"/>
  <c r="M48" i="31"/>
  <c r="M59" i="31"/>
  <c r="B43" i="31"/>
  <c r="B46" i="31"/>
  <c r="B49" i="31"/>
  <c r="B52" i="31"/>
  <c r="B59" i="31"/>
  <c r="L46" i="31"/>
  <c r="L51" i="31"/>
  <c r="L52" i="31"/>
  <c r="L57" i="31"/>
  <c r="L58" i="31"/>
  <c r="M2280" i="31"/>
  <c r="M2269" i="31"/>
  <c r="M2265" i="31"/>
  <c r="M2266" i="31"/>
  <c r="G2266" i="31"/>
  <c r="M2267" i="31"/>
  <c r="M2268" i="31"/>
  <c r="G2270" i="31"/>
  <c r="M2271" i="31"/>
  <c r="G2271" i="31"/>
  <c r="G2273" i="31"/>
  <c r="G2275" i="31"/>
  <c r="M2276" i="31"/>
  <c r="G2276" i="31"/>
  <c r="M2278" i="31"/>
  <c r="G2278" i="31"/>
  <c r="M2279" i="31"/>
  <c r="M2281" i="31"/>
  <c r="G2281" i="31"/>
  <c r="G2282" i="31"/>
  <c r="M2283" i="31"/>
  <c r="M2285" i="31"/>
  <c r="G2285" i="31"/>
  <c r="G2286" i="31"/>
  <c r="M2287" i="31"/>
  <c r="G2287" i="31"/>
  <c r="M2272" i="31"/>
  <c r="G2269" i="31"/>
  <c r="G2272" i="31"/>
  <c r="J2280" i="31"/>
  <c r="J2269" i="31"/>
  <c r="K2265" i="31"/>
  <c r="K2266" i="31"/>
  <c r="J2267" i="31"/>
  <c r="J2268" i="31"/>
  <c r="J2270" i="31"/>
  <c r="K2271" i="31"/>
  <c r="K2273" i="31"/>
  <c r="J2274" i="31"/>
  <c r="J2275" i="31"/>
  <c r="J2276" i="31"/>
  <c r="K2276" i="31"/>
  <c r="J2277" i="31"/>
  <c r="K2278" i="31"/>
  <c r="J2279" i="31"/>
  <c r="K2279" i="31"/>
  <c r="K2281" i="31"/>
  <c r="J2282" i="31"/>
  <c r="K2283" i="31"/>
  <c r="J2284" i="31"/>
  <c r="K2284" i="31"/>
  <c r="K2285" i="31"/>
  <c r="J2286" i="31"/>
  <c r="K2286" i="31"/>
  <c r="J2287" i="31"/>
  <c r="K2287" i="31"/>
  <c r="J2272" i="31"/>
  <c r="K2269" i="31"/>
  <c r="K2280" i="31"/>
  <c r="I2269" i="31"/>
  <c r="I2265" i="31"/>
  <c r="I2266" i="31"/>
  <c r="I2267" i="31"/>
  <c r="I2270" i="31"/>
  <c r="I2271" i="31"/>
  <c r="I2275" i="31"/>
  <c r="I2276" i="31"/>
  <c r="I2278" i="31"/>
  <c r="I2279" i="31"/>
  <c r="I2281" i="31"/>
  <c r="I2282" i="31"/>
  <c r="I2285" i="31"/>
  <c r="I2287" i="31"/>
  <c r="I2272" i="31"/>
  <c r="H2280" i="31"/>
  <c r="H2265" i="31"/>
  <c r="H2267" i="31"/>
  <c r="H2268" i="31"/>
  <c r="H2270" i="31"/>
  <c r="H2274" i="31"/>
  <c r="H2276" i="31"/>
  <c r="H2277" i="31"/>
  <c r="H2279" i="31"/>
  <c r="H2281" i="31"/>
  <c r="H2282" i="31"/>
  <c r="H2283" i="31"/>
  <c r="H2284" i="31"/>
  <c r="H2285" i="31"/>
  <c r="H2286" i="31"/>
  <c r="H2287" i="31"/>
  <c r="H2272" i="31"/>
  <c r="K2272" i="31"/>
  <c r="E2280" i="31"/>
  <c r="E2269" i="31"/>
  <c r="E2265" i="31"/>
  <c r="F2265" i="31"/>
  <c r="E2266" i="31"/>
  <c r="F2266" i="31"/>
  <c r="E2267" i="31"/>
  <c r="E2268" i="31"/>
  <c r="F2268" i="31"/>
  <c r="E2270" i="31"/>
  <c r="F2270" i="31"/>
  <c r="E2271" i="31"/>
  <c r="F2271" i="31"/>
  <c r="E2273" i="31"/>
  <c r="F2273" i="31"/>
  <c r="E2274" i="31"/>
  <c r="F2274" i="31"/>
  <c r="E2275" i="31"/>
  <c r="F2275" i="31"/>
  <c r="E2276" i="31"/>
  <c r="F2276" i="31"/>
  <c r="E2277" i="31"/>
  <c r="F2277" i="31"/>
  <c r="E2278" i="31"/>
  <c r="E2279" i="31"/>
  <c r="F2279" i="31"/>
  <c r="E2281" i="31"/>
  <c r="F2281" i="31"/>
  <c r="F2282" i="31"/>
  <c r="E2283" i="31"/>
  <c r="F2283" i="31"/>
  <c r="E2284" i="31"/>
  <c r="F2284" i="31"/>
  <c r="E2285" i="31"/>
  <c r="F2285" i="31"/>
  <c r="E2286" i="31"/>
  <c r="F2286" i="31"/>
  <c r="E2287" i="31"/>
  <c r="F2287" i="31"/>
  <c r="E2272" i="31"/>
  <c r="F2269" i="31"/>
  <c r="D2280" i="31"/>
  <c r="D2269" i="31"/>
  <c r="D2265" i="31"/>
  <c r="D2266" i="31"/>
  <c r="D2267" i="31"/>
  <c r="D2268" i="31"/>
  <c r="D2270" i="31"/>
  <c r="D2271" i="31"/>
  <c r="D2273" i="31"/>
  <c r="D2274" i="31"/>
  <c r="D2275" i="31"/>
  <c r="D2276" i="31"/>
  <c r="D2277" i="31"/>
  <c r="D2278" i="31"/>
  <c r="D2279" i="31"/>
  <c r="D2281" i="31"/>
  <c r="D2282" i="31"/>
  <c r="D2283" i="31"/>
  <c r="D2285" i="31"/>
  <c r="D2286" i="31"/>
  <c r="D2287" i="31"/>
  <c r="D2272" i="31"/>
  <c r="C2269" i="31"/>
  <c r="C2265" i="31"/>
  <c r="C2266" i="31"/>
  <c r="C2267" i="31"/>
  <c r="C2268" i="31"/>
  <c r="C2270" i="31"/>
  <c r="C2271" i="31"/>
  <c r="C2273" i="31"/>
  <c r="C2274" i="31"/>
  <c r="C2275" i="31"/>
  <c r="C2276" i="31"/>
  <c r="C2277" i="31"/>
  <c r="C2278" i="31"/>
  <c r="C2279" i="31"/>
  <c r="C2281" i="31"/>
  <c r="C2283" i="31"/>
  <c r="C2284" i="31"/>
  <c r="C2285" i="31"/>
  <c r="C2286" i="31"/>
  <c r="C2287" i="31"/>
  <c r="C2272" i="31"/>
  <c r="F2272" i="31"/>
  <c r="B2269" i="31"/>
  <c r="B2265" i="31"/>
  <c r="B2266" i="31"/>
  <c r="B2268" i="31"/>
  <c r="B2270" i="31"/>
  <c r="B2271" i="31"/>
  <c r="B2273" i="31"/>
  <c r="B2274" i="31"/>
  <c r="B2275" i="31"/>
  <c r="B2276" i="31"/>
  <c r="B2277" i="31"/>
  <c r="B2278" i="31"/>
  <c r="B2279" i="31"/>
  <c r="B2281" i="31"/>
  <c r="B2282" i="31"/>
  <c r="B2283" i="31"/>
  <c r="B2285" i="31"/>
  <c r="B2286" i="31"/>
  <c r="B2287" i="31"/>
  <c r="B2272" i="31"/>
  <c r="L2269" i="31"/>
  <c r="L2265" i="31"/>
  <c r="L2266" i="31"/>
  <c r="L2267" i="31"/>
  <c r="L2268" i="31"/>
  <c r="L2270" i="31"/>
  <c r="L2271" i="31"/>
  <c r="L2274" i="31"/>
  <c r="L2275" i="31"/>
  <c r="L2276" i="31"/>
  <c r="L2277" i="31"/>
  <c r="L2278" i="31"/>
  <c r="L2279" i="31"/>
  <c r="L2281" i="31"/>
  <c r="L2282" i="31"/>
  <c r="L2283" i="31"/>
  <c r="L2284" i="31"/>
  <c r="L2285" i="31"/>
  <c r="L2286" i="31"/>
  <c r="L2287" i="31"/>
  <c r="L2272" i="31"/>
  <c r="K2166" i="31"/>
  <c r="K2177" i="31"/>
  <c r="K2162" i="31"/>
  <c r="K2163" i="31"/>
  <c r="K2167" i="31"/>
  <c r="K2169" i="31"/>
  <c r="K2171" i="31"/>
  <c r="K2172" i="31"/>
  <c r="K2173" i="31"/>
  <c r="K2175" i="31"/>
  <c r="K2176" i="31"/>
  <c r="K2178" i="31"/>
  <c r="K2179" i="31"/>
  <c r="K2180" i="31"/>
  <c r="K2182" i="31"/>
  <c r="J2177" i="31"/>
  <c r="J2162" i="31"/>
  <c r="J2164" i="31"/>
  <c r="J2165" i="31"/>
  <c r="J2168" i="31"/>
  <c r="J2170" i="31"/>
  <c r="J2172" i="31"/>
  <c r="J2173" i="31"/>
  <c r="J2175" i="31"/>
  <c r="J2176" i="31"/>
  <c r="J2178" i="31"/>
  <c r="J2179" i="31"/>
  <c r="J2180" i="31"/>
  <c r="J2182" i="31"/>
  <c r="I2177" i="31"/>
  <c r="I2162" i="31"/>
  <c r="I2168" i="31"/>
  <c r="I2169" i="31"/>
  <c r="I2170" i="31"/>
  <c r="I2172" i="31"/>
  <c r="I2173" i="31"/>
  <c r="I2175" i="31"/>
  <c r="I2176" i="31"/>
  <c r="I2178" i="31"/>
  <c r="I2179" i="31"/>
  <c r="I2180" i="31"/>
  <c r="I2181" i="31"/>
  <c r="I2183" i="31"/>
  <c r="I2184" i="31"/>
  <c r="H2177" i="31"/>
  <c r="H2165" i="31"/>
  <c r="H2167" i="31"/>
  <c r="H2168" i="31"/>
  <c r="H2170" i="31"/>
  <c r="H2171" i="31"/>
  <c r="H2172" i="31"/>
  <c r="H2173" i="31"/>
  <c r="H2178" i="31"/>
  <c r="H2179" i="31"/>
  <c r="H2180" i="31"/>
  <c r="H2182" i="31"/>
  <c r="G2162" i="31"/>
  <c r="G2165" i="31"/>
  <c r="G2169" i="31"/>
  <c r="G2170" i="31"/>
  <c r="G2171" i="31"/>
  <c r="G2172" i="31"/>
  <c r="G2174" i="31"/>
  <c r="G2176" i="31"/>
  <c r="G2178" i="31"/>
  <c r="G2179" i="31"/>
  <c r="G2180" i="31"/>
  <c r="G2183" i="31"/>
  <c r="F2177" i="31"/>
  <c r="F2184" i="31"/>
  <c r="F2162" i="31"/>
  <c r="F2163" i="31"/>
  <c r="F2165" i="31"/>
  <c r="F2167" i="31"/>
  <c r="F2169" i="31"/>
  <c r="F2170" i="31"/>
  <c r="F2171" i="31"/>
  <c r="F2172" i="31"/>
  <c r="F2173" i="31"/>
  <c r="F2174" i="31"/>
  <c r="F2175" i="31"/>
  <c r="F2176" i="31"/>
  <c r="F2178" i="31"/>
  <c r="F2179" i="31"/>
  <c r="F2180" i="31"/>
  <c r="F2181" i="31"/>
  <c r="E2177" i="31"/>
  <c r="E2184" i="31"/>
  <c r="E2165" i="31"/>
  <c r="E2167" i="31"/>
  <c r="E2168" i="31"/>
  <c r="E2169" i="31"/>
  <c r="E2171" i="31"/>
  <c r="E2172" i="31"/>
  <c r="E2174" i="31"/>
  <c r="E2175" i="31"/>
  <c r="E2176" i="31"/>
  <c r="E2178" i="31"/>
  <c r="E2179" i="31"/>
  <c r="E2180" i="31"/>
  <c r="E2181" i="31"/>
  <c r="E2182" i="31"/>
  <c r="D2177" i="31"/>
  <c r="D2184" i="31"/>
  <c r="D2162" i="31"/>
  <c r="D2163" i="31"/>
  <c r="D2164" i="31"/>
  <c r="D2165" i="31"/>
  <c r="D2167" i="31"/>
  <c r="D2168" i="31"/>
  <c r="D2169" i="31"/>
  <c r="D2171" i="31"/>
  <c r="D2172" i="31"/>
  <c r="D2173" i="31"/>
  <c r="D2174" i="31"/>
  <c r="D2175" i="31"/>
  <c r="D2176" i="31"/>
  <c r="D2178" i="31"/>
  <c r="D2179" i="31"/>
  <c r="D2180" i="31"/>
  <c r="D2181" i="31"/>
  <c r="D2182" i="31"/>
  <c r="C2177" i="31"/>
  <c r="C2184" i="31"/>
  <c r="C2164" i="31"/>
  <c r="C2167" i="31"/>
  <c r="C2169" i="31"/>
  <c r="C2170" i="31"/>
  <c r="C2171" i="31"/>
  <c r="C2172" i="31"/>
  <c r="C2175" i="31"/>
  <c r="C2176" i="31"/>
  <c r="C2178" i="31"/>
  <c r="C2179" i="31"/>
  <c r="C2180" i="31"/>
  <c r="C2181" i="31"/>
  <c r="C2182" i="31"/>
  <c r="B2177" i="31"/>
  <c r="B2184" i="31"/>
  <c r="B2162" i="31"/>
  <c r="B2164" i="31"/>
  <c r="B2165" i="31"/>
  <c r="B2167" i="31"/>
  <c r="B2169" i="31"/>
  <c r="B2171" i="31"/>
  <c r="B2172" i="31"/>
  <c r="B2173" i="31"/>
  <c r="B2174" i="31"/>
  <c r="B2175" i="31"/>
  <c r="B2176" i="31"/>
  <c r="B2178" i="31"/>
  <c r="B2179" i="31"/>
  <c r="B2180" i="31"/>
  <c r="B2181" i="31"/>
  <c r="B2182" i="31"/>
  <c r="B2183" i="31"/>
  <c r="K2130" i="31"/>
  <c r="K2132" i="31"/>
  <c r="K2135" i="31"/>
  <c r="K2137" i="31"/>
  <c r="K2138" i="31"/>
  <c r="K2139" i="31"/>
  <c r="K2142" i="31"/>
  <c r="K2144" i="31"/>
  <c r="K2147" i="31"/>
  <c r="K2148" i="31"/>
  <c r="K2150" i="31"/>
  <c r="K2151" i="31"/>
  <c r="J2132" i="31"/>
  <c r="J2135" i="31"/>
  <c r="J2136" i="31"/>
  <c r="J2137" i="31"/>
  <c r="J2142" i="31"/>
  <c r="J2143" i="31"/>
  <c r="J2144" i="31"/>
  <c r="J2147" i="31"/>
  <c r="J2151" i="31"/>
  <c r="I2134" i="31"/>
  <c r="I2130" i="31"/>
  <c r="I2131" i="31"/>
  <c r="I2132" i="31"/>
  <c r="I2136" i="31"/>
  <c r="I2137" i="31"/>
  <c r="I2140" i="31"/>
  <c r="I2141" i="31"/>
  <c r="I2143" i="31"/>
  <c r="I2147" i="31"/>
  <c r="I2148" i="31"/>
  <c r="H2145" i="31"/>
  <c r="H2134" i="31"/>
  <c r="H2132" i="31"/>
  <c r="H2133" i="31"/>
  <c r="H2136" i="31"/>
  <c r="H2140" i="31"/>
  <c r="H2142" i="31"/>
  <c r="H2144" i="31"/>
  <c r="H2147" i="31"/>
  <c r="H2150" i="31"/>
  <c r="H2151" i="31"/>
  <c r="G2134" i="31"/>
  <c r="G2131" i="31"/>
  <c r="G2132" i="31"/>
  <c r="G2135" i="31"/>
  <c r="G2137" i="31"/>
  <c r="G2139" i="31"/>
  <c r="G2140" i="31"/>
  <c r="G2141" i="31"/>
  <c r="G2143" i="31"/>
  <c r="G2144" i="31"/>
  <c r="G2146" i="31"/>
  <c r="G2147" i="31"/>
  <c r="G2148" i="31"/>
  <c r="G2152" i="31"/>
  <c r="F2135" i="31"/>
  <c r="F2144" i="31"/>
  <c r="F2146" i="31"/>
  <c r="F2147" i="31"/>
  <c r="E2135" i="31"/>
  <c r="E2144" i="31"/>
  <c r="E2147" i="31"/>
  <c r="D2135" i="31"/>
  <c r="D2147" i="31"/>
  <c r="C2135" i="31"/>
  <c r="C2137" i="31"/>
  <c r="C2147" i="31"/>
  <c r="B2135" i="31"/>
  <c r="B2144" i="31"/>
  <c r="B2146" i="31"/>
  <c r="B2147" i="31"/>
  <c r="K2103" i="31"/>
  <c r="K2114" i="31"/>
  <c r="K2099" i="31"/>
  <c r="K2100" i="31"/>
  <c r="K2101" i="31"/>
  <c r="K2102" i="31"/>
  <c r="K2104" i="31"/>
  <c r="K2107" i="31"/>
  <c r="K2110" i="31"/>
  <c r="K2111" i="31"/>
  <c r="K2112" i="31"/>
  <c r="K2113" i="31"/>
  <c r="K2116" i="31"/>
  <c r="K2117" i="31"/>
  <c r="K2120" i="31"/>
  <c r="K2121" i="31"/>
  <c r="J2114" i="31"/>
  <c r="J2099" i="31"/>
  <c r="J2101" i="31"/>
  <c r="J2102" i="31"/>
  <c r="J2104" i="31"/>
  <c r="J2105" i="31"/>
  <c r="J2106" i="31"/>
  <c r="J2109" i="31"/>
  <c r="J2111" i="31"/>
  <c r="J2113" i="31"/>
  <c r="J2116" i="31"/>
  <c r="J2119" i="31"/>
  <c r="I2103" i="31"/>
  <c r="I2114" i="31"/>
  <c r="I2099" i="31"/>
  <c r="I2102" i="31"/>
  <c r="I2108" i="31"/>
  <c r="I2110" i="31"/>
  <c r="I2111" i="31"/>
  <c r="I2112" i="31"/>
  <c r="I2113" i="31"/>
  <c r="I2116" i="31"/>
  <c r="I2117" i="31"/>
  <c r="I2119" i="31"/>
  <c r="I2120" i="31"/>
  <c r="I2121" i="31"/>
  <c r="H2114" i="31"/>
  <c r="H2099" i="31"/>
  <c r="H2101" i="31"/>
  <c r="H2102" i="31"/>
  <c r="H2104" i="31"/>
  <c r="H2105" i="31"/>
  <c r="H2109" i="31"/>
  <c r="H2111" i="31"/>
  <c r="H2113" i="31"/>
  <c r="H2116" i="31"/>
  <c r="H2119" i="31"/>
  <c r="H2120" i="31"/>
  <c r="G2103" i="31"/>
  <c r="G2114" i="31"/>
  <c r="G2099" i="31"/>
  <c r="G2101" i="31"/>
  <c r="G2102" i="31"/>
  <c r="G2108" i="31"/>
  <c r="G2109" i="31"/>
  <c r="G2110" i="31"/>
  <c r="G2111" i="31"/>
  <c r="G2112" i="31"/>
  <c r="G2113" i="31"/>
  <c r="G2115" i="31"/>
  <c r="G2116" i="31"/>
  <c r="G2117" i="31"/>
  <c r="G2120" i="31"/>
  <c r="G2121" i="31"/>
  <c r="F2099" i="31"/>
  <c r="F2102" i="31"/>
  <c r="F2104" i="31"/>
  <c r="F2105" i="31"/>
  <c r="F2106" i="31"/>
  <c r="F2107" i="31"/>
  <c r="F2109" i="31"/>
  <c r="F2110" i="31"/>
  <c r="F2112" i="31"/>
  <c r="F2113" i="31"/>
  <c r="F2115" i="31"/>
  <c r="F2116" i="31"/>
  <c r="F2117" i="31"/>
  <c r="F2120" i="31"/>
  <c r="F2121" i="31"/>
  <c r="E2114" i="31"/>
  <c r="E2099" i="31"/>
  <c r="E2101" i="31"/>
  <c r="E2102" i="31"/>
  <c r="E2105" i="31"/>
  <c r="E2106" i="31"/>
  <c r="E2107" i="31"/>
  <c r="E2108" i="31"/>
  <c r="E2109" i="31"/>
  <c r="E2110" i="31"/>
  <c r="E2111" i="31"/>
  <c r="E2112" i="31"/>
  <c r="E2113" i="31"/>
  <c r="E2115" i="31"/>
  <c r="E2116" i="31"/>
  <c r="E2117" i="31"/>
  <c r="E2119" i="31"/>
  <c r="D2099" i="31"/>
  <c r="D2100" i="31"/>
  <c r="D2101" i="31"/>
  <c r="D2102" i="31"/>
  <c r="D2104" i="31"/>
  <c r="D2105" i="31"/>
  <c r="D2107" i="31"/>
  <c r="D2109" i="31"/>
  <c r="D2110" i="31"/>
  <c r="D2112" i="31"/>
  <c r="D2113" i="31"/>
  <c r="D2115" i="31"/>
  <c r="D2116" i="31"/>
  <c r="D2117" i="31"/>
  <c r="D2120" i="31"/>
  <c r="C2114" i="31"/>
  <c r="C2101" i="31"/>
  <c r="C2102" i="31"/>
  <c r="C2104" i="31"/>
  <c r="C2106" i="31"/>
  <c r="C2107" i="31"/>
  <c r="C2109" i="31"/>
  <c r="C2110" i="31"/>
  <c r="C2112" i="31"/>
  <c r="C2116" i="31"/>
  <c r="C2117" i="31"/>
  <c r="C2119" i="31"/>
  <c r="C2121" i="31"/>
  <c r="B2099" i="31"/>
  <c r="B2102" i="31"/>
  <c r="B2104" i="31"/>
  <c r="B2105" i="31"/>
  <c r="B2106" i="31"/>
  <c r="B2107" i="31"/>
  <c r="B2108" i="31"/>
  <c r="B2109" i="31"/>
  <c r="B2112" i="31"/>
  <c r="B2113" i="31"/>
  <c r="B2115" i="31"/>
  <c r="B2116" i="31"/>
  <c r="B2117" i="31"/>
  <c r="B2120" i="31"/>
  <c r="B2121" i="31"/>
  <c r="M2063" i="31"/>
  <c r="L2063" i="31"/>
  <c r="K2063" i="31"/>
  <c r="J2063" i="31"/>
  <c r="I2063" i="31"/>
  <c r="H2063" i="31"/>
  <c r="G2063" i="31"/>
  <c r="F2063" i="31"/>
  <c r="D2063" i="31"/>
  <c r="B2063" i="31"/>
  <c r="L2085" i="31"/>
  <c r="J2085" i="31"/>
  <c r="F2085" i="31"/>
  <c r="E2085" i="31"/>
  <c r="D2085" i="31"/>
  <c r="C2085" i="31"/>
  <c r="B2085" i="31"/>
  <c r="M2084" i="31"/>
  <c r="J2084" i="31"/>
  <c r="I2084" i="31"/>
  <c r="H2084" i="31"/>
  <c r="G2084" i="31"/>
  <c r="E2084" i="31"/>
  <c r="C2084" i="31"/>
  <c r="L2083" i="31"/>
  <c r="K2083" i="31"/>
  <c r="J2083" i="31"/>
  <c r="H2083" i="31"/>
  <c r="E2083" i="31"/>
  <c r="D2083" i="31"/>
  <c r="C2083" i="31"/>
  <c r="B2083" i="31"/>
  <c r="L2082" i="31"/>
  <c r="K2082" i="31"/>
  <c r="J2082" i="31"/>
  <c r="H2082" i="31"/>
  <c r="F2082" i="31"/>
  <c r="E2082" i="31"/>
  <c r="D2082" i="31"/>
  <c r="C2082" i="31"/>
  <c r="B2082" i="31"/>
  <c r="M2081" i="31"/>
  <c r="L2081" i="31"/>
  <c r="K2081" i="31"/>
  <c r="J2081" i="31"/>
  <c r="I2081" i="31"/>
  <c r="H2081" i="31"/>
  <c r="G2081" i="31"/>
  <c r="F2081" i="31"/>
  <c r="E2081" i="31"/>
  <c r="D2081" i="31"/>
  <c r="C2081" i="31"/>
  <c r="B2081" i="31"/>
  <c r="M2080" i="31"/>
  <c r="L2080" i="31"/>
  <c r="K2080" i="31"/>
  <c r="J2080" i="31"/>
  <c r="I2080" i="31"/>
  <c r="H2080" i="31"/>
  <c r="G2080" i="31"/>
  <c r="F2080" i="31"/>
  <c r="E2080" i="31"/>
  <c r="D2080" i="31"/>
  <c r="C2080" i="31"/>
  <c r="B2080" i="31"/>
  <c r="M2079" i="31"/>
  <c r="L2079" i="31"/>
  <c r="K2079" i="31"/>
  <c r="J2079" i="31"/>
  <c r="I2079" i="31"/>
  <c r="H2079" i="31"/>
  <c r="G2079" i="31"/>
  <c r="F2079" i="31"/>
  <c r="E2079" i="31"/>
  <c r="D2079" i="31"/>
  <c r="C2079" i="31"/>
  <c r="B2079" i="31"/>
  <c r="M2078" i="31"/>
  <c r="L2078" i="31"/>
  <c r="K2078" i="31"/>
  <c r="J2078" i="31"/>
  <c r="I2078" i="31"/>
  <c r="H2078" i="31"/>
  <c r="G2078" i="31"/>
  <c r="F2078" i="31"/>
  <c r="E2078" i="31"/>
  <c r="D2078" i="31"/>
  <c r="C2078" i="31"/>
  <c r="B2078" i="31"/>
  <c r="M2077" i="31"/>
  <c r="L2077" i="31"/>
  <c r="K2077" i="31"/>
  <c r="J2077" i="31"/>
  <c r="I2077" i="31"/>
  <c r="H2077" i="31"/>
  <c r="G2077" i="31"/>
  <c r="F2077" i="31"/>
  <c r="E2077" i="31"/>
  <c r="D2077" i="31"/>
  <c r="C2077" i="31"/>
  <c r="B2077" i="31"/>
  <c r="L2076" i="31"/>
  <c r="J2076" i="31"/>
  <c r="E2076" i="31"/>
  <c r="D2076" i="31"/>
  <c r="C2076" i="31"/>
  <c r="B2076" i="31"/>
  <c r="M2075" i="31"/>
  <c r="L2075" i="31"/>
  <c r="J2075" i="31"/>
  <c r="I2075" i="31"/>
  <c r="H2075" i="31"/>
  <c r="G2075" i="31"/>
  <c r="E2075" i="31"/>
  <c r="D2075" i="31"/>
  <c r="C2075" i="31"/>
  <c r="B2075" i="31"/>
  <c r="M2074" i="31"/>
  <c r="L2074" i="31"/>
  <c r="K2074" i="31"/>
  <c r="J2074" i="31"/>
  <c r="I2074" i="31"/>
  <c r="H2074" i="31"/>
  <c r="G2074" i="31"/>
  <c r="E2074" i="31"/>
  <c r="D2074" i="31"/>
  <c r="C2074" i="31"/>
  <c r="B2074" i="31"/>
  <c r="L2073" i="31"/>
  <c r="K2073" i="31"/>
  <c r="J2073" i="31"/>
  <c r="I2073" i="31"/>
  <c r="H2073" i="31"/>
  <c r="G2073" i="31"/>
  <c r="F2073" i="31"/>
  <c r="E2073" i="31"/>
  <c r="D2073" i="31"/>
  <c r="C2073" i="31"/>
  <c r="B2073" i="31"/>
  <c r="M2072" i="31"/>
  <c r="L2072" i="31"/>
  <c r="K2072" i="31"/>
  <c r="J2072" i="31"/>
  <c r="I2072" i="31"/>
  <c r="H2072" i="31"/>
  <c r="G2072" i="31"/>
  <c r="F2072" i="31"/>
  <c r="E2072" i="31"/>
  <c r="D2072" i="31"/>
  <c r="C2072" i="31"/>
  <c r="B2072" i="31"/>
  <c r="M2071" i="31"/>
  <c r="L2071" i="31"/>
  <c r="K2071" i="31"/>
  <c r="I2071" i="31"/>
  <c r="H2071" i="31"/>
  <c r="G2071" i="31"/>
  <c r="E2071" i="31"/>
  <c r="C2071" i="31"/>
  <c r="M2070" i="31"/>
  <c r="L2070" i="31"/>
  <c r="K2070" i="31"/>
  <c r="J2070" i="31"/>
  <c r="I2070" i="31"/>
  <c r="H2070" i="31"/>
  <c r="G2070" i="31"/>
  <c r="F2070" i="31"/>
  <c r="E2070" i="31"/>
  <c r="D2070" i="31"/>
  <c r="C2070" i="31"/>
  <c r="B2070" i="31"/>
  <c r="M2069" i="31"/>
  <c r="L2069" i="31"/>
  <c r="K2069" i="31"/>
  <c r="J2069" i="31"/>
  <c r="I2069" i="31"/>
  <c r="H2069" i="31"/>
  <c r="G2069" i="31"/>
  <c r="F2069" i="31"/>
  <c r="D2069" i="31"/>
  <c r="C2069" i="31"/>
  <c r="B2069" i="31"/>
  <c r="M2068" i="31"/>
  <c r="L2068" i="31"/>
  <c r="K2068" i="31"/>
  <c r="I2068" i="31"/>
  <c r="H2068" i="31"/>
  <c r="G2068" i="31"/>
  <c r="F2068" i="31"/>
  <c r="E2068" i="31"/>
  <c r="D2068" i="31"/>
  <c r="C2068" i="31"/>
  <c r="B2068" i="31"/>
  <c r="M2067" i="31"/>
  <c r="K2067" i="31"/>
  <c r="J2067" i="31"/>
  <c r="I2067" i="31"/>
  <c r="H2067" i="31"/>
  <c r="G2067" i="31"/>
  <c r="M2066" i="31"/>
  <c r="L2066" i="31"/>
  <c r="K2066" i="31"/>
  <c r="I2066" i="31"/>
  <c r="H2066" i="31"/>
  <c r="G2066" i="31"/>
  <c r="F2066" i="31"/>
  <c r="E2066" i="31"/>
  <c r="D2066" i="31"/>
  <c r="B2066" i="31"/>
  <c r="M2065" i="31"/>
  <c r="L2065" i="31"/>
  <c r="K2065" i="31"/>
  <c r="I2065" i="31"/>
  <c r="F2065" i="31"/>
  <c r="D2065" i="31"/>
  <c r="C2065" i="31"/>
  <c r="B2065" i="31"/>
  <c r="L2064" i="31"/>
  <c r="J2064" i="31"/>
  <c r="D2064" i="31"/>
  <c r="I2053" i="31"/>
  <c r="K2052" i="31"/>
  <c r="J2052" i="31"/>
  <c r="H2052" i="31"/>
  <c r="J2051" i="31"/>
  <c r="I2050" i="31"/>
  <c r="K2049" i="31"/>
  <c r="I2049" i="31"/>
  <c r="L2048" i="31"/>
  <c r="K2048" i="31"/>
  <c r="J2048" i="31"/>
  <c r="I2048" i="31"/>
  <c r="H2048" i="31"/>
  <c r="F2048" i="31"/>
  <c r="E2048" i="31"/>
  <c r="D2048" i="31"/>
  <c r="C2048" i="31"/>
  <c r="B2048" i="31"/>
  <c r="K2047" i="31"/>
  <c r="H2047" i="31"/>
  <c r="K2046" i="31"/>
  <c r="J2046" i="31"/>
  <c r="I2046" i="31"/>
  <c r="H2046" i="31"/>
  <c r="F2046" i="31"/>
  <c r="K2045" i="31"/>
  <c r="J2045" i="31"/>
  <c r="I2045" i="31"/>
  <c r="H2045" i="31"/>
  <c r="F2045" i="31"/>
  <c r="B2045" i="31"/>
  <c r="K2044" i="31"/>
  <c r="I2044" i="31"/>
  <c r="K2043" i="31"/>
  <c r="J2043" i="31"/>
  <c r="I2043" i="31"/>
  <c r="H2043" i="31"/>
  <c r="J2042" i="31"/>
  <c r="I2042" i="31"/>
  <c r="H2042" i="31"/>
  <c r="K2041" i="31"/>
  <c r="J2041" i="31"/>
  <c r="I2041" i="31"/>
  <c r="K2040" i="31"/>
  <c r="I2040" i="31"/>
  <c r="K2039" i="31"/>
  <c r="I2039" i="31"/>
  <c r="K2038" i="31"/>
  <c r="J2038" i="31"/>
  <c r="I2038" i="31"/>
  <c r="C2038" i="31"/>
  <c r="K2037" i="31"/>
  <c r="I2037" i="31"/>
  <c r="H2037" i="31"/>
  <c r="F2036" i="31"/>
  <c r="E2036" i="31"/>
  <c r="D2036" i="31"/>
  <c r="C2036" i="31"/>
  <c r="B2036" i="31"/>
  <c r="K2035" i="31"/>
  <c r="J2035" i="31"/>
  <c r="I2035" i="31"/>
  <c r="K2034" i="31"/>
  <c r="K2033" i="31"/>
  <c r="J2033" i="31"/>
  <c r="I2033" i="31"/>
  <c r="H2033" i="31"/>
  <c r="K2031" i="31"/>
  <c r="I2031" i="31"/>
  <c r="J2032" i="31"/>
  <c r="H2032" i="31"/>
  <c r="M2004" i="31"/>
  <c r="M2015" i="31"/>
  <c r="M2000" i="31"/>
  <c r="G2000" i="31"/>
  <c r="M2001" i="31"/>
  <c r="G2002" i="31"/>
  <c r="M2003" i="31"/>
  <c r="G2003" i="31"/>
  <c r="M2005" i="31"/>
  <c r="M2006" i="31"/>
  <c r="M2007" i="31"/>
  <c r="M2008" i="31"/>
  <c r="M2009" i="31"/>
  <c r="G2009" i="31"/>
  <c r="G2010" i="31"/>
  <c r="M2011" i="31"/>
  <c r="G2011" i="31"/>
  <c r="M2012" i="31"/>
  <c r="M2013" i="31"/>
  <c r="M2014" i="31"/>
  <c r="G2014" i="31"/>
  <c r="M2016" i="31"/>
  <c r="M2017" i="31"/>
  <c r="G2017" i="31"/>
  <c r="M2018" i="31"/>
  <c r="G2018" i="31"/>
  <c r="M2019" i="31"/>
  <c r="M2020" i="31"/>
  <c r="M2021" i="31"/>
  <c r="G2021" i="31"/>
  <c r="M2022" i="31"/>
  <c r="G2022" i="31"/>
  <c r="G2004" i="31"/>
  <c r="G2015" i="31"/>
  <c r="J2015" i="31"/>
  <c r="K2000" i="31"/>
  <c r="J2002" i="31"/>
  <c r="J2003" i="31"/>
  <c r="K2003" i="31"/>
  <c r="J2005" i="31"/>
  <c r="J2006" i="31"/>
  <c r="K2007" i="31"/>
  <c r="K2008" i="31"/>
  <c r="K2009" i="31"/>
  <c r="J2010" i="31"/>
  <c r="J2011" i="31"/>
  <c r="K2011" i="31"/>
  <c r="J2012" i="31"/>
  <c r="K2013" i="31"/>
  <c r="J2014" i="31"/>
  <c r="K2014" i="31"/>
  <c r="J2016" i="31"/>
  <c r="K2016" i="31"/>
  <c r="J2017" i="31"/>
  <c r="K2017" i="31"/>
  <c r="K2018" i="31"/>
  <c r="J2019" i="31"/>
  <c r="K2019" i="31"/>
  <c r="K2021" i="31"/>
  <c r="K2022" i="31"/>
  <c r="K2004" i="31"/>
  <c r="K2015" i="31"/>
  <c r="I2004" i="31"/>
  <c r="I2015" i="31"/>
  <c r="I2000" i="31"/>
  <c r="I2001" i="31"/>
  <c r="I2003" i="31"/>
  <c r="I2005" i="31"/>
  <c r="I2006" i="31"/>
  <c r="I2008" i="31"/>
  <c r="I2009" i="31"/>
  <c r="I2011" i="31"/>
  <c r="I2012" i="31"/>
  <c r="I2013" i="31"/>
  <c r="I2014" i="31"/>
  <c r="I2017" i="31"/>
  <c r="I2018" i="31"/>
  <c r="I2021" i="31"/>
  <c r="I2022" i="31"/>
  <c r="H2015" i="31"/>
  <c r="H2000" i="31"/>
  <c r="H2002" i="31"/>
  <c r="H2003" i="31"/>
  <c r="H2005" i="31"/>
  <c r="H2006" i="31"/>
  <c r="H2010" i="31"/>
  <c r="H2011" i="31"/>
  <c r="H2012" i="31"/>
  <c r="H2013" i="31"/>
  <c r="H2014" i="31"/>
  <c r="H2016" i="31"/>
  <c r="H2017" i="31"/>
  <c r="H2018" i="31"/>
  <c r="H2019" i="31"/>
  <c r="H2020" i="31"/>
  <c r="E2004" i="31"/>
  <c r="E2015" i="31"/>
  <c r="E2000" i="31"/>
  <c r="F2000" i="31"/>
  <c r="F2001" i="31"/>
  <c r="E2002" i="31"/>
  <c r="E2003" i="31"/>
  <c r="F2003" i="31"/>
  <c r="F2005" i="31"/>
  <c r="E2006" i="31"/>
  <c r="F2006" i="31"/>
  <c r="E2007" i="31"/>
  <c r="F2007" i="31"/>
  <c r="F2008" i="31"/>
  <c r="E2009" i="31"/>
  <c r="E2010" i="31"/>
  <c r="F2010" i="31"/>
  <c r="E2011" i="31"/>
  <c r="E2012" i="31"/>
  <c r="F2012" i="31"/>
  <c r="E2013" i="31"/>
  <c r="F2013" i="31"/>
  <c r="F2014" i="31"/>
  <c r="E2016" i="31"/>
  <c r="F2016" i="31"/>
  <c r="E2017" i="31"/>
  <c r="F2017" i="31"/>
  <c r="E2018" i="31"/>
  <c r="F2018" i="31"/>
  <c r="E2020" i="31"/>
  <c r="E2021" i="31"/>
  <c r="F2021" i="31"/>
  <c r="E2022" i="31"/>
  <c r="D2000" i="31"/>
  <c r="D2001" i="31"/>
  <c r="D2003" i="31"/>
  <c r="D2005" i="31"/>
  <c r="D2006" i="31"/>
  <c r="D2008" i="31"/>
  <c r="D2010" i="31"/>
  <c r="D2012" i="31"/>
  <c r="D2013" i="31"/>
  <c r="D2014" i="31"/>
  <c r="D2016" i="31"/>
  <c r="D2017" i="31"/>
  <c r="D2018" i="31"/>
  <c r="D2021" i="31"/>
  <c r="D2022" i="31"/>
  <c r="C2004" i="31"/>
  <c r="C2015" i="31"/>
  <c r="C2000" i="31"/>
  <c r="C2001" i="31"/>
  <c r="C2002" i="31"/>
  <c r="C2006" i="31"/>
  <c r="C2007" i="31"/>
  <c r="C2009" i="31"/>
  <c r="C2010" i="31"/>
  <c r="C2011" i="31"/>
  <c r="C2012" i="31"/>
  <c r="C2013" i="31"/>
  <c r="C2014" i="31"/>
  <c r="C2016" i="31"/>
  <c r="C2017" i="31"/>
  <c r="C2018" i="31"/>
  <c r="C2020" i="31"/>
  <c r="C2021" i="31"/>
  <c r="C2022" i="31"/>
  <c r="B2000" i="31"/>
  <c r="B2001" i="31"/>
  <c r="B2003" i="31"/>
  <c r="B2005" i="31"/>
  <c r="B2006" i="31"/>
  <c r="B2008" i="31"/>
  <c r="B2009" i="31"/>
  <c r="B2010" i="31"/>
  <c r="B2011" i="31"/>
  <c r="B2012" i="31"/>
  <c r="B2013" i="31"/>
  <c r="B2014" i="31"/>
  <c r="B2016" i="31"/>
  <c r="B2017" i="31"/>
  <c r="B2018" i="31"/>
  <c r="B2019" i="31"/>
  <c r="B2020" i="31"/>
  <c r="B2021" i="31"/>
  <c r="L2015" i="31"/>
  <c r="L2000" i="31"/>
  <c r="L2001" i="31"/>
  <c r="L2003" i="31"/>
  <c r="L2005" i="31"/>
  <c r="L2006" i="31"/>
  <c r="L2008" i="31"/>
  <c r="L2010" i="31"/>
  <c r="L2011" i="31"/>
  <c r="L2012" i="31"/>
  <c r="L2013" i="31"/>
  <c r="L2014" i="31"/>
  <c r="L2016" i="31"/>
  <c r="L2017" i="31"/>
  <c r="L2018" i="31"/>
  <c r="L2019" i="31"/>
  <c r="L2021" i="31"/>
  <c r="K1867" i="31"/>
  <c r="K1869" i="31"/>
  <c r="K1871" i="31"/>
  <c r="K1876" i="31"/>
  <c r="K1878" i="31"/>
  <c r="K1882" i="31"/>
  <c r="K1883" i="31"/>
  <c r="K1884" i="31"/>
  <c r="K1887" i="31"/>
  <c r="J1870" i="31"/>
  <c r="J1881" i="31"/>
  <c r="J1866" i="31"/>
  <c r="J1868" i="31"/>
  <c r="J1872" i="31"/>
  <c r="J1878" i="31"/>
  <c r="J1879" i="31"/>
  <c r="J1883" i="31"/>
  <c r="J1887" i="31"/>
  <c r="I1867" i="31"/>
  <c r="I1868" i="31"/>
  <c r="I1871" i="31"/>
  <c r="I1873" i="31"/>
  <c r="I1876" i="31"/>
  <c r="I1879" i="31"/>
  <c r="I1882" i="31"/>
  <c r="I1883" i="31"/>
  <c r="I1884" i="31"/>
  <c r="H1870" i="31"/>
  <c r="H1866" i="31"/>
  <c r="H1872" i="31"/>
  <c r="H1878" i="31"/>
  <c r="H1879" i="31"/>
  <c r="H1883" i="31"/>
  <c r="G1867" i="31"/>
  <c r="G1868" i="31"/>
  <c r="G1876" i="31"/>
  <c r="G1877" i="31"/>
  <c r="G1882" i="31"/>
  <c r="G1883" i="31"/>
  <c r="F1870" i="31"/>
  <c r="F1888" i="31"/>
  <c r="F1873" i="31"/>
  <c r="F1871" i="31"/>
  <c r="F1875" i="31"/>
  <c r="F1876" i="31"/>
  <c r="F1877" i="31"/>
  <c r="F1882" i="31"/>
  <c r="F1883" i="31"/>
  <c r="F1885" i="31"/>
  <c r="E1888" i="31"/>
  <c r="E1873" i="31"/>
  <c r="E1869" i="31"/>
  <c r="E1876" i="31"/>
  <c r="E1878" i="31"/>
  <c r="E1882" i="31"/>
  <c r="E1883" i="31"/>
  <c r="E1885" i="31"/>
  <c r="D1888" i="31"/>
  <c r="D1866" i="31"/>
  <c r="D1873" i="31"/>
  <c r="D1868" i="31"/>
  <c r="D1871" i="31"/>
  <c r="D1872" i="31"/>
  <c r="D1875" i="31"/>
  <c r="D1876" i="31"/>
  <c r="D1877" i="31"/>
  <c r="D1878" i="31"/>
  <c r="D1879" i="31"/>
  <c r="D1880" i="31"/>
  <c r="D1882" i="31"/>
  <c r="D1883" i="31"/>
  <c r="C1888" i="31"/>
  <c r="C1873" i="31"/>
  <c r="C1868" i="31"/>
  <c r="C1869" i="31"/>
  <c r="C1871" i="31"/>
  <c r="C1876" i="31"/>
  <c r="C1877" i="31"/>
  <c r="C1878" i="31"/>
  <c r="C1883" i="31"/>
  <c r="C1885" i="31"/>
  <c r="C1886" i="31"/>
  <c r="C1887" i="31"/>
  <c r="B1870" i="31"/>
  <c r="B1881" i="31"/>
  <c r="B1888" i="31"/>
  <c r="B1873" i="31"/>
  <c r="B1868" i="31"/>
  <c r="B1869" i="31"/>
  <c r="B1871" i="31"/>
  <c r="B1874" i="31"/>
  <c r="B1875" i="31"/>
  <c r="B1876" i="31"/>
  <c r="B1877" i="31"/>
  <c r="B1880" i="31"/>
  <c r="B1882" i="31"/>
  <c r="B1883" i="31"/>
  <c r="K1835" i="31"/>
  <c r="K1842" i="31"/>
  <c r="K1836" i="31"/>
  <c r="K1845" i="31"/>
  <c r="K1849" i="31"/>
  <c r="K1852" i="31"/>
  <c r="K1857" i="31"/>
  <c r="J1835" i="31"/>
  <c r="J1839" i="31"/>
  <c r="J1842" i="31"/>
  <c r="J1840" i="31"/>
  <c r="J1851" i="31"/>
  <c r="J1852" i="31"/>
  <c r="J1856" i="31"/>
  <c r="J1857" i="31"/>
  <c r="I1839" i="31"/>
  <c r="I1842" i="31"/>
  <c r="I1840" i="31"/>
  <c r="I1849" i="31"/>
  <c r="I1852" i="31"/>
  <c r="I1854" i="31"/>
  <c r="H1835" i="31"/>
  <c r="H1842" i="31"/>
  <c r="H1837" i="31"/>
  <c r="H1841" i="31"/>
  <c r="H1844" i="31"/>
  <c r="H1845" i="31"/>
  <c r="H1851" i="31"/>
  <c r="H1852" i="31"/>
  <c r="H1853" i="31"/>
  <c r="H1854" i="31"/>
  <c r="H1857" i="31"/>
  <c r="G1842" i="31"/>
  <c r="G1846" i="31"/>
  <c r="G1848" i="31"/>
  <c r="G1852" i="31"/>
  <c r="G1853" i="31"/>
  <c r="G1856" i="31"/>
  <c r="F1839" i="31"/>
  <c r="F1842" i="31"/>
  <c r="F1838" i="31"/>
  <c r="F1845" i="31"/>
  <c r="F1854" i="31"/>
  <c r="F1857" i="31"/>
  <c r="E1835" i="31"/>
  <c r="E1839" i="31"/>
  <c r="E1842" i="31"/>
  <c r="E1837" i="31"/>
  <c r="E1841" i="31"/>
  <c r="E1847" i="31"/>
  <c r="E1853" i="31"/>
  <c r="D1842" i="31"/>
  <c r="D1838" i="31"/>
  <c r="C1835" i="31"/>
  <c r="C1839" i="31"/>
  <c r="C1842" i="31"/>
  <c r="C1837" i="31"/>
  <c r="C1848" i="31"/>
  <c r="B1842" i="31"/>
  <c r="B1837" i="31"/>
  <c r="B1840" i="31"/>
  <c r="B1841" i="31"/>
  <c r="B1846" i="31"/>
  <c r="B1851" i="31"/>
  <c r="B1852" i="31"/>
  <c r="B1853" i="31"/>
  <c r="B1854" i="31"/>
  <c r="K1823" i="31"/>
  <c r="J1823" i="31"/>
  <c r="I1823" i="31"/>
  <c r="G1823" i="31"/>
  <c r="E1823" i="31"/>
  <c r="C1823" i="31"/>
  <c r="J1822" i="31"/>
  <c r="H1822" i="31"/>
  <c r="F1822" i="31"/>
  <c r="E1822" i="31"/>
  <c r="D1822" i="31"/>
  <c r="C1822" i="31"/>
  <c r="B1822" i="31"/>
  <c r="K1821" i="31"/>
  <c r="I1821" i="31"/>
  <c r="G1821" i="31"/>
  <c r="E1821" i="31"/>
  <c r="C1821" i="31"/>
  <c r="H1820" i="31"/>
  <c r="K1819" i="31"/>
  <c r="J1819" i="31"/>
  <c r="I1819" i="31"/>
  <c r="H1819" i="31"/>
  <c r="G1819" i="31"/>
  <c r="D1819" i="31"/>
  <c r="K1818" i="31"/>
  <c r="J1818" i="31"/>
  <c r="I1818" i="31"/>
  <c r="H1818" i="31"/>
  <c r="G1818" i="31"/>
  <c r="C1818" i="31"/>
  <c r="B1818" i="31"/>
  <c r="K1817" i="31"/>
  <c r="J1817" i="31"/>
  <c r="I1817" i="31"/>
  <c r="H1817" i="31"/>
  <c r="G1817" i="31"/>
  <c r="D1817" i="31"/>
  <c r="J1816" i="31"/>
  <c r="E1816" i="31"/>
  <c r="J1814" i="31"/>
  <c r="F1814" i="31"/>
  <c r="D1814" i="31"/>
  <c r="B1814" i="31"/>
  <c r="J1813" i="31"/>
  <c r="H1813" i="31"/>
  <c r="E1813" i="31"/>
  <c r="C1813" i="31"/>
  <c r="B1812" i="31"/>
  <c r="I1811" i="31"/>
  <c r="F1811" i="31"/>
  <c r="B1811" i="31"/>
  <c r="K1809" i="31"/>
  <c r="I1809" i="31"/>
  <c r="G1809" i="31"/>
  <c r="K1808" i="31"/>
  <c r="J1808" i="31"/>
  <c r="I1808" i="31"/>
  <c r="H1808" i="31"/>
  <c r="G1808" i="31"/>
  <c r="F1808" i="31"/>
  <c r="E1808" i="31"/>
  <c r="D1808" i="31"/>
  <c r="C1808" i="31"/>
  <c r="B1808" i="31"/>
  <c r="I1807" i="31"/>
  <c r="D1807" i="31"/>
  <c r="I1806" i="31"/>
  <c r="F1806" i="31"/>
  <c r="D1806" i="31"/>
  <c r="B1806" i="31"/>
  <c r="K1805" i="31"/>
  <c r="J1805" i="31"/>
  <c r="H1805" i="31"/>
  <c r="E1805" i="31"/>
  <c r="K1804" i="31"/>
  <c r="I1804" i="31"/>
  <c r="G1804" i="31"/>
  <c r="F1804" i="31"/>
  <c r="D1804" i="31"/>
  <c r="G1803" i="31"/>
  <c r="E1803" i="31"/>
  <c r="K1801" i="31"/>
  <c r="I1801" i="31"/>
  <c r="G1801" i="31"/>
  <c r="E1801" i="31"/>
  <c r="C1801" i="31"/>
  <c r="K1777" i="31"/>
  <c r="K1780" i="31"/>
  <c r="K1790" i="31"/>
  <c r="J1774" i="31"/>
  <c r="J1777" i="31"/>
  <c r="J1776" i="31"/>
  <c r="J1778" i="31"/>
  <c r="J1782" i="31"/>
  <c r="J1784" i="31"/>
  <c r="J1789" i="31"/>
  <c r="J1792" i="31"/>
  <c r="I1774" i="31"/>
  <c r="I1777" i="31"/>
  <c r="I1780" i="31"/>
  <c r="I1782" i="31"/>
  <c r="I1788" i="31"/>
  <c r="I1790" i="31"/>
  <c r="I1791" i="31"/>
  <c r="H1785" i="31"/>
  <c r="H1770" i="31"/>
  <c r="H1777" i="31"/>
  <c r="H1776" i="31"/>
  <c r="H1784" i="31"/>
  <c r="H1789" i="31"/>
  <c r="G1774" i="31"/>
  <c r="G1777" i="31"/>
  <c r="G1784" i="31"/>
  <c r="G1790" i="31"/>
  <c r="K1738" i="31"/>
  <c r="K1735" i="31"/>
  <c r="K1736" i="31"/>
  <c r="K1737" i="31"/>
  <c r="K1741" i="31"/>
  <c r="K1742" i="31"/>
  <c r="K1744" i="31"/>
  <c r="K1747" i="31"/>
  <c r="K1751" i="31"/>
  <c r="K1752" i="31"/>
  <c r="J1738" i="31"/>
  <c r="J1734" i="31"/>
  <c r="J1737" i="31"/>
  <c r="J1739" i="31"/>
  <c r="J1742" i="31"/>
  <c r="J1746" i="31"/>
  <c r="J1748" i="31"/>
  <c r="J1750" i="31"/>
  <c r="J1751" i="31"/>
  <c r="J1753" i="31"/>
  <c r="I1735" i="31"/>
  <c r="I1736" i="31"/>
  <c r="I1737" i="31"/>
  <c r="I1740" i="31"/>
  <c r="I1741" i="31"/>
  <c r="I1742" i="31"/>
  <c r="I1743" i="31"/>
  <c r="I1744" i="31"/>
  <c r="I1750" i="31"/>
  <c r="I1751" i="31"/>
  <c r="I1752" i="31"/>
  <c r="I1755" i="31"/>
  <c r="H1738" i="31"/>
  <c r="H1749" i="31"/>
  <c r="H1734" i="31"/>
  <c r="H1737" i="31"/>
  <c r="H1742" i="31"/>
  <c r="H1745" i="31"/>
  <c r="H1751" i="31"/>
  <c r="H1755" i="31"/>
  <c r="G1738" i="31"/>
  <c r="G1749" i="31"/>
  <c r="G1735" i="31"/>
  <c r="G1736" i="31"/>
  <c r="G1737" i="31"/>
  <c r="G1739" i="31"/>
  <c r="G1741" i="31"/>
  <c r="G1742" i="31"/>
  <c r="G1743" i="31"/>
  <c r="G1744" i="31"/>
  <c r="G1745" i="31"/>
  <c r="G1750" i="31"/>
  <c r="G1751" i="31"/>
  <c r="G1752" i="31"/>
  <c r="F1738" i="31"/>
  <c r="F1756" i="31"/>
  <c r="F1734" i="31"/>
  <c r="F1736" i="31"/>
  <c r="F1737" i="31"/>
  <c r="F1739" i="31"/>
  <c r="F1741" i="31"/>
  <c r="F1742" i="31"/>
  <c r="F1743" i="31"/>
  <c r="F1744" i="31"/>
  <c r="F1745" i="31"/>
  <c r="F1747" i="31"/>
  <c r="F1750" i="31"/>
  <c r="F1751" i="31"/>
  <c r="F1752" i="31"/>
  <c r="F1753" i="31"/>
  <c r="F1755" i="31"/>
  <c r="E1756" i="31"/>
  <c r="E1734" i="31"/>
  <c r="E1736" i="31"/>
  <c r="E1737" i="31"/>
  <c r="E1739" i="31"/>
  <c r="E1741" i="31"/>
  <c r="E1742" i="31"/>
  <c r="E1743" i="31"/>
  <c r="E1744" i="31"/>
  <c r="E1745" i="31"/>
  <c r="E1746" i="31"/>
  <c r="E1748" i="31"/>
  <c r="E1751" i="31"/>
  <c r="E1752" i="31"/>
  <c r="E1753" i="31"/>
  <c r="E1755" i="31"/>
  <c r="D1756" i="31"/>
  <c r="D1734" i="31"/>
  <c r="D1736" i="31"/>
  <c r="D1739" i="31"/>
  <c r="D1740" i="31"/>
  <c r="D1741" i="31"/>
  <c r="D1742" i="31"/>
  <c r="D1743" i="31"/>
  <c r="D1744" i="31"/>
  <c r="D1745" i="31"/>
  <c r="D1747" i="31"/>
  <c r="D1750" i="31"/>
  <c r="D1751" i="31"/>
  <c r="D1752" i="31"/>
  <c r="C1756" i="31"/>
  <c r="C1734" i="31"/>
  <c r="C1735" i="31"/>
  <c r="C1736" i="31"/>
  <c r="C1737" i="31"/>
  <c r="C1741" i="31"/>
  <c r="C1742" i="31"/>
  <c r="C1744" i="31"/>
  <c r="C1745" i="31"/>
  <c r="C1746" i="31"/>
  <c r="C1748" i="31"/>
  <c r="C1751" i="31"/>
  <c r="C1752" i="31"/>
  <c r="C1753" i="31"/>
  <c r="C1755" i="31"/>
  <c r="B1756" i="31"/>
  <c r="B1737" i="31"/>
  <c r="B1739" i="31"/>
  <c r="B1740" i="31"/>
  <c r="B1741" i="31"/>
  <c r="B1742" i="31"/>
  <c r="B1743" i="31"/>
  <c r="B1744" i="31"/>
  <c r="B1745" i="31"/>
  <c r="B1746" i="31"/>
  <c r="B1747" i="31"/>
  <c r="B1750" i="31"/>
  <c r="B1751" i="31"/>
  <c r="B1752" i="31"/>
  <c r="B1753" i="31"/>
  <c r="K1718" i="31"/>
  <c r="K1705" i="31"/>
  <c r="K1706" i="31"/>
  <c r="K1709" i="31"/>
  <c r="K1710" i="31"/>
  <c r="K1711" i="31"/>
  <c r="K1713" i="31"/>
  <c r="K1714" i="31"/>
  <c r="K1716" i="31"/>
  <c r="K1720" i="31"/>
  <c r="K1721" i="31"/>
  <c r="K1722" i="31"/>
  <c r="K1724" i="31"/>
  <c r="K1725" i="31"/>
  <c r="J1703" i="31"/>
  <c r="J1707" i="31"/>
  <c r="J1705" i="31"/>
  <c r="J1706" i="31"/>
  <c r="J1710" i="31"/>
  <c r="J1711" i="31"/>
  <c r="J1713" i="31"/>
  <c r="J1717" i="31"/>
  <c r="J1719" i="31"/>
  <c r="J1720" i="31"/>
  <c r="J1721" i="31"/>
  <c r="J1723" i="31"/>
  <c r="J1724" i="31"/>
  <c r="I1705" i="31"/>
  <c r="I1706" i="31"/>
  <c r="I1709" i="31"/>
  <c r="I1710" i="31"/>
  <c r="I1712" i="31"/>
  <c r="I1714" i="31"/>
  <c r="I1716" i="31"/>
  <c r="I1719" i="31"/>
  <c r="I1720" i="31"/>
  <c r="I1721" i="31"/>
  <c r="I1722" i="31"/>
  <c r="H1703" i="31"/>
  <c r="H1718" i="31"/>
  <c r="H1705" i="31"/>
  <c r="H1709" i="31"/>
  <c r="H1710" i="31"/>
  <c r="H1711" i="31"/>
  <c r="H1713" i="31"/>
  <c r="H1716" i="31"/>
  <c r="H1719" i="31"/>
  <c r="H1720" i="31"/>
  <c r="H1721" i="31"/>
  <c r="H1723" i="31"/>
  <c r="H1724" i="31"/>
  <c r="G1703" i="31"/>
  <c r="G1705" i="31"/>
  <c r="G1709" i="31"/>
  <c r="G1710" i="31"/>
  <c r="G1711" i="31"/>
  <c r="G1712" i="31"/>
  <c r="G1714" i="31"/>
  <c r="G1715" i="31"/>
  <c r="G1716" i="31"/>
  <c r="G1720" i="31"/>
  <c r="G1721" i="31"/>
  <c r="G1722" i="31"/>
  <c r="G1724" i="31"/>
  <c r="G1725" i="31"/>
  <c r="F1703" i="31"/>
  <c r="F1718" i="31"/>
  <c r="F1705" i="31"/>
  <c r="F1706" i="31"/>
  <c r="F1710" i="31"/>
  <c r="F1714" i="31"/>
  <c r="F1716" i="31"/>
  <c r="F1720" i="31"/>
  <c r="F1723" i="31"/>
  <c r="F1724" i="31"/>
  <c r="F1725" i="31"/>
  <c r="E1703" i="31"/>
  <c r="E1705" i="31"/>
  <c r="E1706" i="31"/>
  <c r="E1708" i="31"/>
  <c r="E1710" i="31"/>
  <c r="E1712" i="31"/>
  <c r="E1715" i="31"/>
  <c r="E1716" i="31"/>
  <c r="E1720" i="31"/>
  <c r="E1721" i="31"/>
  <c r="E1723" i="31"/>
  <c r="D1707" i="31"/>
  <c r="D1718" i="31"/>
  <c r="D1705" i="31"/>
  <c r="D1706" i="31"/>
  <c r="D1709" i="31"/>
  <c r="D1710" i="31"/>
  <c r="D1711" i="31"/>
  <c r="D1712" i="31"/>
  <c r="D1714" i="31"/>
  <c r="D1716" i="31"/>
  <c r="D1720" i="31"/>
  <c r="D1724" i="31"/>
  <c r="D1725" i="31"/>
  <c r="C1703" i="31"/>
  <c r="C1705" i="31"/>
  <c r="C1706" i="31"/>
  <c r="C1708" i="31"/>
  <c r="C1709" i="31"/>
  <c r="C1710" i="31"/>
  <c r="C1712" i="31"/>
  <c r="C1714" i="31"/>
  <c r="C1716" i="31"/>
  <c r="C1720" i="31"/>
  <c r="C1721" i="31"/>
  <c r="B1703" i="31"/>
  <c r="B1707" i="31"/>
  <c r="B1718" i="31"/>
  <c r="B1705" i="31"/>
  <c r="B1706" i="31"/>
  <c r="B1710" i="31"/>
  <c r="B1712" i="31"/>
  <c r="B1716" i="31"/>
  <c r="B1719" i="31"/>
  <c r="B1720" i="31"/>
  <c r="B1723" i="31"/>
  <c r="B1724" i="31"/>
  <c r="B1725" i="31"/>
  <c r="K1691" i="31"/>
  <c r="J1691" i="31"/>
  <c r="G1691" i="31"/>
  <c r="K1690" i="31"/>
  <c r="J1690" i="31"/>
  <c r="I1690" i="31"/>
  <c r="H1690" i="31"/>
  <c r="G1690" i="31"/>
  <c r="J1689" i="31"/>
  <c r="H1689" i="31"/>
  <c r="K1688" i="31"/>
  <c r="G1688" i="31"/>
  <c r="J1687" i="31"/>
  <c r="H1687" i="31"/>
  <c r="K1686" i="31"/>
  <c r="J1686" i="31"/>
  <c r="I1686" i="31"/>
  <c r="H1686" i="31"/>
  <c r="G1686" i="31"/>
  <c r="K1685" i="31"/>
  <c r="J1685" i="31"/>
  <c r="I1685" i="31"/>
  <c r="G1685" i="31"/>
  <c r="G1684" i="31"/>
  <c r="K1683" i="31"/>
  <c r="G1683" i="31"/>
  <c r="K1682" i="31"/>
  <c r="I1682" i="31"/>
  <c r="G1682" i="31"/>
  <c r="I1681" i="31"/>
  <c r="H1680" i="31"/>
  <c r="K1679" i="31"/>
  <c r="J1679" i="31"/>
  <c r="I1679" i="31"/>
  <c r="H1679" i="31"/>
  <c r="G1679" i="31"/>
  <c r="I1678" i="31"/>
  <c r="G1678" i="31"/>
  <c r="J1677" i="31"/>
  <c r="H1677" i="31"/>
  <c r="K1676" i="31"/>
  <c r="J1676" i="31"/>
  <c r="I1676" i="31"/>
  <c r="H1676" i="31"/>
  <c r="G1676" i="31"/>
  <c r="K1675" i="31"/>
  <c r="I1675" i="31"/>
  <c r="G1675" i="31"/>
  <c r="K1674" i="31"/>
  <c r="J1674" i="31"/>
  <c r="I1674" i="31"/>
  <c r="H1674" i="31"/>
  <c r="G1674" i="31"/>
  <c r="J1673" i="31"/>
  <c r="K1672" i="31"/>
  <c r="J1672" i="31"/>
  <c r="I1672" i="31"/>
  <c r="H1672" i="31"/>
  <c r="G1672" i="31"/>
  <c r="K1671" i="31"/>
  <c r="J1671" i="31"/>
  <c r="I1671" i="31"/>
  <c r="H1671" i="31"/>
  <c r="G1671" i="31"/>
  <c r="K1669" i="31"/>
  <c r="J1669" i="31"/>
  <c r="I1669" i="31"/>
  <c r="G1669" i="31"/>
  <c r="F1671" i="31"/>
  <c r="F1672" i="31"/>
  <c r="F1674" i="31"/>
  <c r="F1676" i="31"/>
  <c r="F1677" i="31"/>
  <c r="F1679" i="31"/>
  <c r="F1682" i="31"/>
  <c r="F1685" i="31"/>
  <c r="F1686" i="31"/>
  <c r="F1687" i="31"/>
  <c r="F1688" i="31"/>
  <c r="F1690" i="31"/>
  <c r="F1691" i="31"/>
  <c r="E1669" i="31"/>
  <c r="E1671" i="31"/>
  <c r="E1672" i="31"/>
  <c r="E1674" i="31"/>
  <c r="E1675" i="31"/>
  <c r="E1676" i="31"/>
  <c r="E1679" i="31"/>
  <c r="E1680" i="31"/>
  <c r="E1681" i="31"/>
  <c r="E1682" i="31"/>
  <c r="E1685" i="31"/>
  <c r="E1686" i="31"/>
  <c r="E1687" i="31"/>
  <c r="E1689" i="31"/>
  <c r="E1690" i="31"/>
  <c r="E1691" i="31"/>
  <c r="D1669" i="31"/>
  <c r="D1671" i="31"/>
  <c r="D1672" i="31"/>
  <c r="D1674" i="31"/>
  <c r="D1675" i="31"/>
  <c r="D1676" i="31"/>
  <c r="D1677" i="31"/>
  <c r="D1679" i="31"/>
  <c r="D1680" i="31"/>
  <c r="D1682" i="31"/>
  <c r="D1685" i="31"/>
  <c r="D1686" i="31"/>
  <c r="D1687" i="31"/>
  <c r="D1690" i="31"/>
  <c r="C1671" i="31"/>
  <c r="C1672" i="31"/>
  <c r="C1674" i="31"/>
  <c r="C1676" i="31"/>
  <c r="C1679" i="31"/>
  <c r="C1680" i="31"/>
  <c r="C1682" i="31"/>
  <c r="C1683" i="31"/>
  <c r="C1686" i="31"/>
  <c r="C1687" i="31"/>
  <c r="C1689" i="31"/>
  <c r="C1690" i="31"/>
  <c r="B1669" i="31"/>
  <c r="B1671" i="31"/>
  <c r="B1672" i="31"/>
  <c r="B1674" i="31"/>
  <c r="B1675" i="31"/>
  <c r="B1676" i="31"/>
  <c r="B1677" i="31"/>
  <c r="B1679" i="31"/>
  <c r="B1681" i="31"/>
  <c r="B1685" i="31"/>
  <c r="B1686" i="31"/>
  <c r="B1690" i="31"/>
  <c r="B1691" i="31"/>
  <c r="K1653" i="31"/>
  <c r="K1642" i="31"/>
  <c r="K1638" i="31"/>
  <c r="K1640" i="31"/>
  <c r="K1641" i="31"/>
  <c r="K1645" i="31"/>
  <c r="K1646" i="31"/>
  <c r="K1647" i="31"/>
  <c r="K1649" i="31"/>
  <c r="K1652" i="31"/>
  <c r="K1655" i="31"/>
  <c r="K1656" i="31"/>
  <c r="K1657" i="31"/>
  <c r="K1658" i="31"/>
  <c r="K1659" i="31"/>
  <c r="J1642" i="31"/>
  <c r="J1638" i="31"/>
  <c r="J1640" i="31"/>
  <c r="J1641" i="31"/>
  <c r="J1643" i="31"/>
  <c r="J1645" i="31"/>
  <c r="J1646" i="31"/>
  <c r="J1655" i="31"/>
  <c r="J1656" i="31"/>
  <c r="J1659" i="31"/>
  <c r="I1653" i="31"/>
  <c r="I1642" i="31"/>
  <c r="I1639" i="31"/>
  <c r="I1640" i="31"/>
  <c r="I1641" i="31"/>
  <c r="I1644" i="31"/>
  <c r="I1645" i="31"/>
  <c r="I1647" i="31"/>
  <c r="I1652" i="31"/>
  <c r="I1655" i="31"/>
  <c r="I1656" i="31"/>
  <c r="I1657" i="31"/>
  <c r="I1658" i="31"/>
  <c r="I1659" i="31"/>
  <c r="H1653" i="31"/>
  <c r="H1642" i="31"/>
  <c r="H1639" i="31"/>
  <c r="H1640" i="31"/>
  <c r="H1641" i="31"/>
  <c r="H1645" i="31"/>
  <c r="H1646" i="31"/>
  <c r="H1647" i="31"/>
  <c r="H1655" i="31"/>
  <c r="H1659" i="31"/>
  <c r="G1653" i="31"/>
  <c r="G1638" i="31"/>
  <c r="G1641" i="31"/>
  <c r="G1644" i="31"/>
  <c r="G1645" i="31"/>
  <c r="G1647" i="31"/>
  <c r="G1655" i="31"/>
  <c r="G1658" i="31"/>
  <c r="G1659" i="31"/>
  <c r="G1660" i="31"/>
  <c r="J1474" i="31"/>
  <c r="J1470" i="31"/>
  <c r="J1472" i="31"/>
  <c r="K1472" i="31"/>
  <c r="J1473" i="31"/>
  <c r="K1473" i="31"/>
  <c r="J1476" i="31"/>
  <c r="K1477" i="31"/>
  <c r="J1478" i="31"/>
  <c r="K1478" i="31"/>
  <c r="K1479" i="31"/>
  <c r="J1480" i="31"/>
  <c r="J1481" i="31"/>
  <c r="K1481" i="31"/>
  <c r="J1482" i="31"/>
  <c r="K1482" i="31"/>
  <c r="J1484" i="31"/>
  <c r="K1484" i="31"/>
  <c r="J1486" i="31"/>
  <c r="K1486" i="31"/>
  <c r="J1487" i="31"/>
  <c r="K1487" i="31"/>
  <c r="J1488" i="31"/>
  <c r="K1488" i="31"/>
  <c r="K1489" i="31"/>
  <c r="K1471" i="31"/>
  <c r="K1480" i="31"/>
  <c r="K1492" i="31"/>
  <c r="I1485" i="31"/>
  <c r="I1470" i="31"/>
  <c r="I1471" i="31"/>
  <c r="I1472" i="31"/>
  <c r="I1473" i="31"/>
  <c r="I1475" i="31"/>
  <c r="I1477" i="31"/>
  <c r="I1478" i="31"/>
  <c r="I1479" i="31"/>
  <c r="I1480" i="31"/>
  <c r="I1483" i="31"/>
  <c r="I1486" i="31"/>
  <c r="I1487" i="31"/>
  <c r="I1488" i="31"/>
  <c r="I1489" i="31"/>
  <c r="I1490" i="31"/>
  <c r="I1491" i="31"/>
  <c r="H1474" i="31"/>
  <c r="H1470" i="31"/>
  <c r="H1472" i="31"/>
  <c r="H1473" i="31"/>
  <c r="H1476" i="31"/>
  <c r="H1478" i="31"/>
  <c r="H1481" i="31"/>
  <c r="H1482" i="31"/>
  <c r="H1483" i="31"/>
  <c r="H1484" i="31"/>
  <c r="H1486" i="31"/>
  <c r="H1487" i="31"/>
  <c r="H1488" i="31"/>
  <c r="H1490" i="31"/>
  <c r="H1491" i="31"/>
  <c r="H1492" i="31"/>
  <c r="G1474" i="31"/>
  <c r="G1485" i="31"/>
  <c r="G1470" i="31"/>
  <c r="G1471" i="31"/>
  <c r="G1472" i="31"/>
  <c r="G1473" i="31"/>
  <c r="G1475" i="31"/>
  <c r="G1476" i="31"/>
  <c r="G1477" i="31"/>
  <c r="G1478" i="31"/>
  <c r="G1479" i="31"/>
  <c r="G1480" i="31"/>
  <c r="G1481" i="31"/>
  <c r="G1482" i="31"/>
  <c r="G1483" i="31"/>
  <c r="G1486" i="31"/>
  <c r="G1487" i="31"/>
  <c r="G1488" i="31"/>
  <c r="M1470" i="31"/>
  <c r="M1471" i="31"/>
  <c r="M1472" i="31"/>
  <c r="M1473" i="31"/>
  <c r="M1475" i="31"/>
  <c r="M1477" i="31"/>
  <c r="M1478" i="31"/>
  <c r="M1479" i="31"/>
  <c r="M1480" i="31"/>
  <c r="M1482" i="31"/>
  <c r="M1486" i="31"/>
  <c r="M1487" i="31"/>
  <c r="M1488" i="31"/>
  <c r="M1489" i="31"/>
  <c r="M1490" i="31"/>
  <c r="E1474" i="31"/>
  <c r="E1492" i="31"/>
  <c r="E1477" i="31"/>
  <c r="E1470" i="31"/>
  <c r="E1471" i="31"/>
  <c r="E1473" i="31"/>
  <c r="F1473" i="31"/>
  <c r="E1475" i="31"/>
  <c r="F1475" i="31"/>
  <c r="F1476" i="31"/>
  <c r="E1478" i="31"/>
  <c r="F1478" i="31"/>
  <c r="E1479" i="31"/>
  <c r="F1479" i="31"/>
  <c r="E1480" i="31"/>
  <c r="F1480" i="31"/>
  <c r="F1481" i="31"/>
  <c r="E1482" i="31"/>
  <c r="F1483" i="31"/>
  <c r="E1484" i="31"/>
  <c r="F1484" i="31"/>
  <c r="F1486" i="31"/>
  <c r="E1487" i="31"/>
  <c r="F1487" i="31"/>
  <c r="F1488" i="31"/>
  <c r="E1489" i="31"/>
  <c r="E1490" i="31"/>
  <c r="E1491" i="31"/>
  <c r="F1491" i="31"/>
  <c r="D1474" i="31"/>
  <c r="D1492" i="31"/>
  <c r="D1477" i="31"/>
  <c r="D1473" i="31"/>
  <c r="D1475" i="31"/>
  <c r="D1476" i="31"/>
  <c r="D1478" i="31"/>
  <c r="D1479" i="31"/>
  <c r="D1480" i="31"/>
  <c r="D1481" i="31"/>
  <c r="D1482" i="31"/>
  <c r="D1483" i="31"/>
  <c r="D1484" i="31"/>
  <c r="D1486" i="31"/>
  <c r="D1487" i="31"/>
  <c r="D1489" i="31"/>
  <c r="C1492" i="31"/>
  <c r="C1477" i="31"/>
  <c r="C1471" i="31"/>
  <c r="C1472" i="31"/>
  <c r="C1473" i="31"/>
  <c r="C1478" i="31"/>
  <c r="C1479" i="31"/>
  <c r="C1480" i="31"/>
  <c r="C1482" i="31"/>
  <c r="C1484" i="31"/>
  <c r="C1487" i="31"/>
  <c r="C1489" i="31"/>
  <c r="C1490" i="31"/>
  <c r="C1491" i="31"/>
  <c r="F1492" i="31"/>
  <c r="F1477" i="31"/>
  <c r="B1474" i="31"/>
  <c r="B1492" i="31"/>
  <c r="B1477" i="31"/>
  <c r="B1470" i="31"/>
  <c r="B1473" i="31"/>
  <c r="B1475" i="31"/>
  <c r="B1476" i="31"/>
  <c r="B1478" i="31"/>
  <c r="B1479" i="31"/>
  <c r="B1480" i="31"/>
  <c r="B1481" i="31"/>
  <c r="B1483" i="31"/>
  <c r="B1484" i="31"/>
  <c r="B1486" i="31"/>
  <c r="B1487" i="31"/>
  <c r="B1489" i="31"/>
  <c r="B1491" i="31"/>
  <c r="L1474" i="31"/>
  <c r="L1485" i="31"/>
  <c r="L1492" i="31"/>
  <c r="L1477" i="31"/>
  <c r="L1475" i="31"/>
  <c r="L1476" i="31"/>
  <c r="L1478" i="31"/>
  <c r="L1479" i="31"/>
  <c r="L1480" i="31"/>
  <c r="L1481" i="31"/>
  <c r="L1482" i="31"/>
  <c r="L1483" i="31"/>
  <c r="L1486" i="31"/>
  <c r="L1487" i="31"/>
  <c r="L1489" i="31"/>
  <c r="M1461" i="31"/>
  <c r="M1460" i="31"/>
  <c r="M1458" i="31"/>
  <c r="M1457" i="31"/>
  <c r="M1456" i="31"/>
  <c r="M1452" i="31"/>
  <c r="M1450" i="31"/>
  <c r="M1449" i="31"/>
  <c r="M1448" i="31"/>
  <c r="M1447" i="31"/>
  <c r="M1446" i="31"/>
  <c r="M1445" i="31"/>
  <c r="M1442" i="31"/>
  <c r="M1441" i="31"/>
  <c r="M1439" i="31"/>
  <c r="L1461" i="31"/>
  <c r="L1458" i="31"/>
  <c r="L1456" i="31"/>
  <c r="L1452" i="31"/>
  <c r="L1451" i="31"/>
  <c r="L1448" i="31"/>
  <c r="L1447" i="31"/>
  <c r="L1446" i="31"/>
  <c r="L1445" i="31"/>
  <c r="L1443" i="31"/>
  <c r="L1442" i="31"/>
  <c r="L1441" i="31"/>
  <c r="L1439" i="31"/>
  <c r="K1461" i="31"/>
  <c r="J1461" i="31"/>
  <c r="I1461" i="31"/>
  <c r="H1461" i="31"/>
  <c r="G1461" i="31"/>
  <c r="J1460" i="31"/>
  <c r="H1460" i="31"/>
  <c r="H1459" i="31"/>
  <c r="K1458" i="31"/>
  <c r="J1458" i="31"/>
  <c r="I1458" i="31"/>
  <c r="H1458" i="31"/>
  <c r="G1458" i="31"/>
  <c r="K1457" i="31"/>
  <c r="J1457" i="31"/>
  <c r="I1457" i="31"/>
  <c r="H1457" i="31"/>
  <c r="G1457" i="31"/>
  <c r="K1456" i="31"/>
  <c r="J1456" i="31"/>
  <c r="I1456" i="31"/>
  <c r="H1456" i="31"/>
  <c r="G1456" i="31"/>
  <c r="J1455" i="31"/>
  <c r="H1455" i="31"/>
  <c r="J1453" i="31"/>
  <c r="H1453" i="31"/>
  <c r="K1452" i="31"/>
  <c r="J1452" i="31"/>
  <c r="I1452" i="31"/>
  <c r="H1452" i="31"/>
  <c r="G1452" i="31"/>
  <c r="H1451" i="31"/>
  <c r="K1450" i="31"/>
  <c r="I1450" i="31"/>
  <c r="G1450" i="31"/>
  <c r="K1449" i="31"/>
  <c r="J1449" i="31"/>
  <c r="I1449" i="31"/>
  <c r="H1449" i="31"/>
  <c r="G1449" i="31"/>
  <c r="K1448" i="31"/>
  <c r="I1448" i="31"/>
  <c r="G1448" i="31"/>
  <c r="K1447" i="31"/>
  <c r="J1447" i="31"/>
  <c r="I1447" i="31"/>
  <c r="H1447" i="31"/>
  <c r="G1447" i="31"/>
  <c r="K1446" i="31"/>
  <c r="J1446" i="31"/>
  <c r="I1446" i="31"/>
  <c r="H1446" i="31"/>
  <c r="G1446" i="31"/>
  <c r="K1445" i="31"/>
  <c r="J1445" i="31"/>
  <c r="I1445" i="31"/>
  <c r="H1445" i="31"/>
  <c r="G1445" i="31"/>
  <c r="H1444" i="31"/>
  <c r="I1443" i="31"/>
  <c r="J1442" i="31"/>
  <c r="K1441" i="31"/>
  <c r="J1441" i="31"/>
  <c r="I1441" i="31"/>
  <c r="H1441" i="31"/>
  <c r="G1441" i="31"/>
  <c r="K1439" i="31"/>
  <c r="J1439" i="31"/>
  <c r="I1439" i="31"/>
  <c r="H1439" i="31"/>
  <c r="G1439" i="31"/>
  <c r="K1440" i="31"/>
  <c r="I1440" i="31"/>
  <c r="G1440" i="31"/>
  <c r="M1440" i="31"/>
  <c r="E1439" i="31"/>
  <c r="F1439" i="31"/>
  <c r="E1443" i="31"/>
  <c r="E1446" i="31"/>
  <c r="E1441" i="31"/>
  <c r="F1441" i="31"/>
  <c r="E1442" i="31"/>
  <c r="F1442" i="31"/>
  <c r="E1445" i="31"/>
  <c r="F1445" i="31"/>
  <c r="F1447" i="31"/>
  <c r="E1448" i="31"/>
  <c r="F1448" i="31"/>
  <c r="F1449" i="31"/>
  <c r="E1450" i="31"/>
  <c r="E1452" i="31"/>
  <c r="F1452" i="31"/>
  <c r="E1455" i="31"/>
  <c r="E1456" i="31"/>
  <c r="F1456" i="31"/>
  <c r="F1457" i="31"/>
  <c r="E1458" i="31"/>
  <c r="F1459" i="31"/>
  <c r="E1460" i="31"/>
  <c r="E1461" i="31"/>
  <c r="F1443" i="31"/>
  <c r="F1454" i="31"/>
  <c r="D1439" i="31"/>
  <c r="D1443" i="31"/>
  <c r="D1446" i="31"/>
  <c r="D1441" i="31"/>
  <c r="D1442" i="31"/>
  <c r="D1445" i="31"/>
  <c r="D1447" i="31"/>
  <c r="D1448" i="31"/>
  <c r="D1450" i="31"/>
  <c r="D1452" i="31"/>
  <c r="D1456" i="31"/>
  <c r="D1458" i="31"/>
  <c r="D1459" i="31"/>
  <c r="D1460" i="31"/>
  <c r="D1461" i="31"/>
  <c r="C1439" i="31"/>
  <c r="C1443" i="31"/>
  <c r="C1454" i="31"/>
  <c r="C1446" i="31"/>
  <c r="C1440" i="31"/>
  <c r="C1441" i="31"/>
  <c r="C1442" i="31"/>
  <c r="C1444" i="31"/>
  <c r="C1445" i="31"/>
  <c r="C1448" i="31"/>
  <c r="C1450" i="31"/>
  <c r="C1452" i="31"/>
  <c r="C1455" i="31"/>
  <c r="C1456" i="31"/>
  <c r="C1461" i="31"/>
  <c r="F1446" i="31"/>
  <c r="B1439" i="31"/>
  <c r="B1443" i="31"/>
  <c r="B1454" i="31"/>
  <c r="B1446" i="31"/>
  <c r="B1440" i="31"/>
  <c r="B1441" i="31"/>
  <c r="B1442" i="31"/>
  <c r="B1445" i="31"/>
  <c r="B1447" i="31"/>
  <c r="B1448" i="31"/>
  <c r="B1452" i="31"/>
  <c r="B1456" i="31"/>
  <c r="B1457" i="31"/>
  <c r="B1459" i="31"/>
  <c r="B1461" i="31"/>
  <c r="M1427" i="31"/>
  <c r="M1426" i="31"/>
  <c r="M1424" i="31"/>
  <c r="M1423" i="31"/>
  <c r="M1422" i="31"/>
  <c r="M1421" i="31"/>
  <c r="M1419" i="31"/>
  <c r="M1418" i="31"/>
  <c r="M1417" i="31"/>
  <c r="M1416" i="31"/>
  <c r="M1415" i="31"/>
  <c r="M1413" i="31"/>
  <c r="M1412" i="31"/>
  <c r="M1411" i="31"/>
  <c r="M1410" i="31"/>
  <c r="M1408" i="31"/>
  <c r="L1427" i="31"/>
  <c r="L1422" i="31"/>
  <c r="L1421" i="31"/>
  <c r="L1419" i="31"/>
  <c r="L1418" i="31"/>
  <c r="L1415" i="31"/>
  <c r="L1413" i="31"/>
  <c r="L1412" i="31"/>
  <c r="L1411" i="31"/>
  <c r="L1410" i="31"/>
  <c r="L1409" i="31"/>
  <c r="L1408" i="31"/>
  <c r="L1407" i="31"/>
  <c r="L1405" i="31"/>
  <c r="K1427" i="31"/>
  <c r="J1427" i="31"/>
  <c r="I1427" i="31"/>
  <c r="G1427" i="31"/>
  <c r="J1426" i="31"/>
  <c r="H1426" i="31"/>
  <c r="K1425" i="31"/>
  <c r="I1425" i="31"/>
  <c r="G1425" i="31"/>
  <c r="J1424" i="31"/>
  <c r="H1424" i="31"/>
  <c r="K1423" i="31"/>
  <c r="J1423" i="31"/>
  <c r="I1423" i="31"/>
  <c r="G1423" i="31"/>
  <c r="K1422" i="31"/>
  <c r="J1422" i="31"/>
  <c r="I1422" i="31"/>
  <c r="H1422" i="31"/>
  <c r="G1422" i="31"/>
  <c r="K1421" i="31"/>
  <c r="J1421" i="31"/>
  <c r="I1421" i="31"/>
  <c r="H1421" i="31"/>
  <c r="G1421" i="31"/>
  <c r="J1420" i="31"/>
  <c r="G1420" i="31"/>
  <c r="K1419" i="31"/>
  <c r="J1419" i="31"/>
  <c r="I1419" i="31"/>
  <c r="H1419" i="31"/>
  <c r="G1419" i="31"/>
  <c r="J1418" i="31"/>
  <c r="H1418" i="31"/>
  <c r="K1417" i="31"/>
  <c r="I1417" i="31"/>
  <c r="H1417" i="31"/>
  <c r="G1417" i="31"/>
  <c r="K1416" i="31"/>
  <c r="I1416" i="31"/>
  <c r="H1416" i="31"/>
  <c r="G1416" i="31"/>
  <c r="J1415" i="31"/>
  <c r="I1415" i="31"/>
  <c r="K1414" i="31"/>
  <c r="J1414" i="31"/>
  <c r="H1414" i="31"/>
  <c r="G1414" i="31"/>
  <c r="K1413" i="31"/>
  <c r="J1413" i="31"/>
  <c r="H1413" i="31"/>
  <c r="G1413" i="31"/>
  <c r="K1412" i="31"/>
  <c r="J1412" i="31"/>
  <c r="I1412" i="31"/>
  <c r="H1412" i="31"/>
  <c r="G1412" i="31"/>
  <c r="K1411" i="31"/>
  <c r="I1411" i="31"/>
  <c r="G1411" i="31"/>
  <c r="J1410" i="31"/>
  <c r="H1410" i="31"/>
  <c r="J1409" i="31"/>
  <c r="H1409" i="31"/>
  <c r="G1409" i="31"/>
  <c r="K1408" i="31"/>
  <c r="I1408" i="31"/>
  <c r="G1408" i="31"/>
  <c r="G1407" i="31"/>
  <c r="K1405" i="31"/>
  <c r="J1405" i="31"/>
  <c r="H1405" i="31"/>
  <c r="G1405" i="31"/>
  <c r="K1406" i="31"/>
  <c r="G1406" i="31"/>
  <c r="E1412" i="31"/>
  <c r="E1405" i="31"/>
  <c r="F1405" i="31"/>
  <c r="F1406" i="31"/>
  <c r="E1407" i="31"/>
  <c r="F1407" i="31"/>
  <c r="E1408" i="31"/>
  <c r="F1408" i="31"/>
  <c r="E1410" i="31"/>
  <c r="F1410" i="31"/>
  <c r="E1411" i="31"/>
  <c r="F1411" i="31"/>
  <c r="E1413" i="31"/>
  <c r="F1413" i="31"/>
  <c r="E1414" i="31"/>
  <c r="E1415" i="31"/>
  <c r="F1415" i="31"/>
  <c r="E1416" i="31"/>
  <c r="F1417" i="31"/>
  <c r="F1418" i="31"/>
  <c r="E1419" i="31"/>
  <c r="E1421" i="31"/>
  <c r="F1421" i="31"/>
  <c r="E1422" i="31"/>
  <c r="F1422" i="31"/>
  <c r="F1423" i="31"/>
  <c r="F1424" i="31"/>
  <c r="E1425" i="31"/>
  <c r="E1426" i="31"/>
  <c r="F1426" i="31"/>
  <c r="E1427" i="31"/>
  <c r="F1427" i="31"/>
  <c r="F1409" i="31"/>
  <c r="D1409" i="31"/>
  <c r="D1412" i="31"/>
  <c r="D1405" i="31"/>
  <c r="D1406" i="31"/>
  <c r="D1407" i="31"/>
  <c r="D1408" i="31"/>
  <c r="D1410" i="31"/>
  <c r="D1411" i="31"/>
  <c r="D1413" i="31"/>
  <c r="D1415" i="31"/>
  <c r="D1416" i="31"/>
  <c r="D1417" i="31"/>
  <c r="D1418" i="31"/>
  <c r="D1421" i="31"/>
  <c r="D1422" i="31"/>
  <c r="D1425" i="31"/>
  <c r="D1426" i="31"/>
  <c r="D1427" i="31"/>
  <c r="C1412" i="31"/>
  <c r="C1405" i="31"/>
  <c r="C1407" i="31"/>
  <c r="C1408" i="31"/>
  <c r="C1410" i="31"/>
  <c r="C1411" i="31"/>
  <c r="C1413" i="31"/>
  <c r="C1415" i="31"/>
  <c r="C1418" i="31"/>
  <c r="C1421" i="31"/>
  <c r="C1422" i="31"/>
  <c r="C1423" i="31"/>
  <c r="C1425" i="31"/>
  <c r="C1426" i="31"/>
  <c r="C1427" i="31"/>
  <c r="F1412" i="31"/>
  <c r="B1420" i="31"/>
  <c r="B1409" i="31"/>
  <c r="B1412" i="31"/>
  <c r="B1405" i="31"/>
  <c r="B1407" i="31"/>
  <c r="B1408" i="31"/>
  <c r="B1410" i="31"/>
  <c r="B1411" i="31"/>
  <c r="B1413" i="31"/>
  <c r="B1415" i="31"/>
  <c r="B1416" i="31"/>
  <c r="B1419" i="31"/>
  <c r="B1421" i="31"/>
  <c r="B1422" i="31"/>
  <c r="B1423" i="31"/>
  <c r="B1426" i="31"/>
  <c r="B1427" i="31"/>
  <c r="M1396" i="31"/>
  <c r="M1395" i="31"/>
  <c r="M1392" i="31"/>
  <c r="M1391" i="31"/>
  <c r="M1390" i="31"/>
  <c r="M1387" i="31"/>
  <c r="M1386" i="31"/>
  <c r="M1384" i="31"/>
  <c r="M1383" i="31"/>
  <c r="M1382" i="31"/>
  <c r="M1381" i="31"/>
  <c r="M1380" i="31"/>
  <c r="M1376" i="31"/>
  <c r="M1374" i="31"/>
  <c r="J1378" i="31"/>
  <c r="J1374" i="31"/>
  <c r="J1381" i="31"/>
  <c r="J1375" i="31"/>
  <c r="K1375" i="31"/>
  <c r="J1377" i="31"/>
  <c r="K1377" i="31"/>
  <c r="J1379" i="31"/>
  <c r="J1380" i="31"/>
  <c r="J1382" i="31"/>
  <c r="J1383" i="31"/>
  <c r="K1383" i="31"/>
  <c r="K1388" i="31"/>
  <c r="J1390" i="31"/>
  <c r="J1391" i="31"/>
  <c r="J1392" i="31"/>
  <c r="J1393" i="31"/>
  <c r="K1393" i="31"/>
  <c r="J1394" i="31"/>
  <c r="J1395" i="31"/>
  <c r="K1395" i="31"/>
  <c r="K1376" i="31"/>
  <c r="K1391" i="31"/>
  <c r="K1394" i="31"/>
  <c r="K1396" i="31"/>
  <c r="K1378" i="31"/>
  <c r="I1389" i="31"/>
  <c r="I1378" i="31"/>
  <c r="I1374" i="31"/>
  <c r="I1381" i="31"/>
  <c r="I1375" i="31"/>
  <c r="I1377" i="31"/>
  <c r="I1380" i="31"/>
  <c r="I1383" i="31"/>
  <c r="I1387" i="31"/>
  <c r="I1388" i="31"/>
  <c r="I1391" i="31"/>
  <c r="I1393" i="31"/>
  <c r="I1394" i="31"/>
  <c r="I1395" i="31"/>
  <c r="H1378" i="31"/>
  <c r="H1381" i="31"/>
  <c r="H1375" i="31"/>
  <c r="H1377" i="31"/>
  <c r="H1380" i="31"/>
  <c r="H1383" i="31"/>
  <c r="H1384" i="31"/>
  <c r="H1386" i="31"/>
  <c r="H1390" i="31"/>
  <c r="H1391" i="31"/>
  <c r="H1392" i="31"/>
  <c r="H1393" i="31"/>
  <c r="H1395" i="31"/>
  <c r="H1396" i="31"/>
  <c r="K1381" i="31"/>
  <c r="G1389" i="31"/>
  <c r="G1378" i="31"/>
  <c r="G1381" i="31"/>
  <c r="G1375" i="31"/>
  <c r="G1376" i="31"/>
  <c r="G1377" i="31"/>
  <c r="G1383" i="31"/>
  <c r="G1385" i="31"/>
  <c r="G1387" i="31"/>
  <c r="G1388" i="31"/>
  <c r="G1391" i="31"/>
  <c r="G1393" i="31"/>
  <c r="G1394" i="31"/>
  <c r="G1395" i="31"/>
  <c r="G1396" i="31"/>
  <c r="M1375" i="31"/>
  <c r="P1074" i="31"/>
  <c r="P1081" i="31"/>
  <c r="P1080" i="31"/>
  <c r="P1084" i="31"/>
  <c r="P1090" i="31"/>
  <c r="P1091" i="31"/>
  <c r="P1092" i="31"/>
  <c r="O1074" i="31"/>
  <c r="O1081" i="31"/>
  <c r="O1082" i="31"/>
  <c r="O1084" i="31"/>
  <c r="O1088" i="31"/>
  <c r="O1092" i="31"/>
  <c r="N1081" i="31"/>
  <c r="N1077" i="31"/>
  <c r="N1084" i="31"/>
  <c r="N1085" i="31"/>
  <c r="N1086" i="31"/>
  <c r="N1090" i="31"/>
  <c r="N1092" i="31"/>
  <c r="M1078" i="31"/>
  <c r="M1074" i="31"/>
  <c r="M1081" i="31"/>
  <c r="M1076" i="31"/>
  <c r="M1080" i="31"/>
  <c r="M1082" i="31"/>
  <c r="L1089" i="31"/>
  <c r="L1074" i="31"/>
  <c r="L1081" i="31"/>
  <c r="L1080" i="31"/>
  <c r="L1084" i="31"/>
  <c r="L1090" i="31"/>
  <c r="L1091" i="31"/>
  <c r="L1092" i="31"/>
  <c r="K1078" i="31"/>
  <c r="K1074" i="31"/>
  <c r="K1081" i="31"/>
  <c r="K1082" i="31"/>
  <c r="K1084" i="31"/>
  <c r="K1092" i="31"/>
  <c r="K1094" i="31"/>
  <c r="J1078" i="31"/>
  <c r="J1074" i="31"/>
  <c r="J1081" i="31"/>
  <c r="J1077" i="31"/>
  <c r="J1080" i="31"/>
  <c r="I1078" i="31"/>
  <c r="I1074" i="31"/>
  <c r="I1081" i="31"/>
  <c r="I1080" i="31"/>
  <c r="I1084" i="31"/>
  <c r="I1090" i="31"/>
  <c r="I1091" i="31"/>
  <c r="I1092" i="31"/>
  <c r="H1074" i="31"/>
  <c r="H1080" i="31"/>
  <c r="H1084" i="31"/>
  <c r="G1080" i="31"/>
  <c r="G1084" i="31"/>
  <c r="G1090" i="31"/>
  <c r="G1091" i="31"/>
  <c r="G1092" i="31"/>
  <c r="G1093" i="31"/>
  <c r="F1081" i="31"/>
  <c r="F1084" i="31"/>
  <c r="F1086" i="31"/>
  <c r="F1090" i="31"/>
  <c r="E1078" i="31"/>
  <c r="E1074" i="31"/>
  <c r="E1077" i="31"/>
  <c r="E1080" i="31"/>
  <c r="E1081" i="31"/>
  <c r="E1082" i="31"/>
  <c r="E1084" i="31"/>
  <c r="E1086" i="31"/>
  <c r="D1075" i="31"/>
  <c r="D1079" i="31"/>
  <c r="D1080" i="31"/>
  <c r="D1081" i="31"/>
  <c r="D1084" i="31"/>
  <c r="D1090" i="31"/>
  <c r="D1091" i="31"/>
  <c r="D1092" i="31"/>
  <c r="D1094" i="31"/>
  <c r="C1078" i="31"/>
  <c r="C1074" i="31"/>
  <c r="C1081" i="31"/>
  <c r="C1086" i="31"/>
  <c r="C1096" i="31"/>
  <c r="B1078" i="31"/>
  <c r="B1079" i="31"/>
  <c r="B1081" i="31"/>
  <c r="B1090" i="31"/>
  <c r="B1091" i="31"/>
  <c r="B1092" i="31"/>
  <c r="K1064" i="31"/>
  <c r="I1064" i="31"/>
  <c r="K1063" i="31"/>
  <c r="J1063" i="31"/>
  <c r="H1063" i="31"/>
  <c r="H1062" i="31"/>
  <c r="J1060" i="31"/>
  <c r="I1060" i="31"/>
  <c r="H1060" i="31"/>
  <c r="G1060" i="31"/>
  <c r="K1059" i="31"/>
  <c r="I1059" i="31"/>
  <c r="G1059" i="31"/>
  <c r="K1058" i="31"/>
  <c r="I1058" i="31"/>
  <c r="G1058" i="31"/>
  <c r="G1057" i="31"/>
  <c r="I1056" i="31"/>
  <c r="J1055" i="31"/>
  <c r="K1054" i="31"/>
  <c r="J1054" i="31"/>
  <c r="I1054" i="31"/>
  <c r="K1052" i="31"/>
  <c r="I1052" i="31"/>
  <c r="G1052" i="31"/>
  <c r="K1051" i="31"/>
  <c r="K1049" i="31"/>
  <c r="J1049" i="31"/>
  <c r="I1049" i="31"/>
  <c r="H1049" i="31"/>
  <c r="G1049" i="31"/>
  <c r="J1048" i="31"/>
  <c r="I1048" i="31"/>
  <c r="H1048" i="31"/>
  <c r="K1047" i="31"/>
  <c r="I1047" i="31"/>
  <c r="G1047" i="31"/>
  <c r="J1046" i="31"/>
  <c r="H1046" i="31"/>
  <c r="K1045" i="31"/>
  <c r="G1045" i="31"/>
  <c r="I1044" i="31"/>
  <c r="J1042" i="31"/>
  <c r="H1042" i="31"/>
  <c r="G1042" i="31"/>
  <c r="I1043" i="31"/>
  <c r="F1064" i="31"/>
  <c r="F1063" i="31"/>
  <c r="E1063" i="31"/>
  <c r="D1063" i="31"/>
  <c r="C1063" i="31"/>
  <c r="B1063" i="31"/>
  <c r="E1062" i="31"/>
  <c r="D1062" i="31"/>
  <c r="C1062" i="31"/>
  <c r="B1062" i="31"/>
  <c r="D1060" i="31"/>
  <c r="B1059" i="31"/>
  <c r="F1058" i="31"/>
  <c r="D1058" i="31"/>
  <c r="B1058" i="31"/>
  <c r="D1057" i="31"/>
  <c r="D1056" i="31"/>
  <c r="F1054" i="31"/>
  <c r="E1054" i="31"/>
  <c r="D1054" i="31"/>
  <c r="C1054" i="31"/>
  <c r="B1054" i="31"/>
  <c r="E1053" i="31"/>
  <c r="F1052" i="31"/>
  <c r="D1052" i="31"/>
  <c r="B1052" i="31"/>
  <c r="F1049" i="31"/>
  <c r="E1049" i="31"/>
  <c r="D1049" i="31"/>
  <c r="C1049" i="31"/>
  <c r="B1049" i="31"/>
  <c r="C1048" i="31"/>
  <c r="E1047" i="31"/>
  <c r="E1046" i="31"/>
  <c r="C1046" i="31"/>
  <c r="F1045" i="31"/>
  <c r="B1045" i="31"/>
  <c r="E1044" i="31"/>
  <c r="C1044" i="31"/>
  <c r="E1042" i="31"/>
  <c r="C1042" i="31"/>
  <c r="E1043" i="31"/>
  <c r="M1032" i="31"/>
  <c r="M1031" i="31"/>
  <c r="M1023" i="31"/>
  <c r="M1018" i="31"/>
  <c r="M1017" i="31"/>
  <c r="M1015" i="31"/>
  <c r="M1011" i="31"/>
  <c r="J1015" i="31"/>
  <c r="J1011" i="31"/>
  <c r="K1011" i="31"/>
  <c r="J1018" i="31"/>
  <c r="J1012" i="31"/>
  <c r="K1013" i="31"/>
  <c r="K1014" i="31"/>
  <c r="J1016" i="31"/>
  <c r="J1017" i="31"/>
  <c r="J1019" i="31"/>
  <c r="J1020" i="31"/>
  <c r="J1021" i="31"/>
  <c r="K1021" i="31"/>
  <c r="J1023" i="31"/>
  <c r="K1023" i="31"/>
  <c r="J1024" i="31"/>
  <c r="K1025" i="31"/>
  <c r="J1027" i="31"/>
  <c r="K1027" i="31"/>
  <c r="K1028" i="31"/>
  <c r="K1029" i="31"/>
  <c r="J1032" i="31"/>
  <c r="K1032" i="31"/>
  <c r="K1015" i="31"/>
  <c r="K1026" i="31"/>
  <c r="I1015" i="31"/>
  <c r="I1018" i="31"/>
  <c r="I1013" i="31"/>
  <c r="I1014" i="31"/>
  <c r="I1021" i="31"/>
  <c r="I1027" i="31"/>
  <c r="I1028" i="31"/>
  <c r="I1029" i="31"/>
  <c r="I1030" i="31"/>
  <c r="H1015" i="31"/>
  <c r="H1011" i="31"/>
  <c r="H1018" i="31"/>
  <c r="H1012" i="31"/>
  <c r="H1013" i="31"/>
  <c r="H1014" i="31"/>
  <c r="H1017" i="31"/>
  <c r="H1021" i="31"/>
  <c r="H1023" i="31"/>
  <c r="H1029" i="31"/>
  <c r="H1032" i="31"/>
  <c r="K1018" i="31"/>
  <c r="G1026" i="31"/>
  <c r="G1015" i="31"/>
  <c r="G1011" i="31"/>
  <c r="G1018" i="31"/>
  <c r="G1012" i="31"/>
  <c r="G1013" i="31"/>
  <c r="G1016" i="31"/>
  <c r="G1017" i="31"/>
  <c r="G1019" i="31"/>
  <c r="G1021" i="31"/>
  <c r="G1023" i="31"/>
  <c r="G1025" i="31"/>
  <c r="G1027" i="31"/>
  <c r="G1028" i="31"/>
  <c r="G1029" i="31"/>
  <c r="G1031" i="31"/>
  <c r="G1032" i="31"/>
  <c r="M1012" i="31"/>
  <c r="K976" i="31"/>
  <c r="K977" i="31"/>
  <c r="K978" i="31"/>
  <c r="K980" i="31"/>
  <c r="K982" i="31"/>
  <c r="K983" i="31"/>
  <c r="K984" i="31"/>
  <c r="K989" i="31"/>
  <c r="K992" i="31"/>
  <c r="K993" i="31"/>
  <c r="K994" i="31"/>
  <c r="K995" i="31"/>
  <c r="K996" i="31"/>
  <c r="K997" i="31"/>
  <c r="J979" i="31"/>
  <c r="J975" i="31"/>
  <c r="J976" i="31"/>
  <c r="J977" i="31"/>
  <c r="J978" i="31"/>
  <c r="J980" i="31"/>
  <c r="J981" i="31"/>
  <c r="J983" i="31"/>
  <c r="J984" i="31"/>
  <c r="J985" i="31"/>
  <c r="J987" i="31"/>
  <c r="J988" i="31"/>
  <c r="J989" i="31"/>
  <c r="J991" i="31"/>
  <c r="J992" i="31"/>
  <c r="I976" i="31"/>
  <c r="I977" i="31"/>
  <c r="I978" i="31"/>
  <c r="I980" i="31"/>
  <c r="I981" i="31"/>
  <c r="I982" i="31"/>
  <c r="I983" i="31"/>
  <c r="I984" i="31"/>
  <c r="I986" i="31"/>
  <c r="I987" i="31"/>
  <c r="I989" i="31"/>
  <c r="I991" i="31"/>
  <c r="I992" i="31"/>
  <c r="I993" i="31"/>
  <c r="I996" i="31"/>
  <c r="H975" i="31"/>
  <c r="H976" i="31"/>
  <c r="H977" i="31"/>
  <c r="H978" i="31"/>
  <c r="H980" i="31"/>
  <c r="H981" i="31"/>
  <c r="H982" i="31"/>
  <c r="H983" i="31"/>
  <c r="H984" i="31"/>
  <c r="H985" i="31"/>
  <c r="H986" i="31"/>
  <c r="H988" i="31"/>
  <c r="H992" i="31"/>
  <c r="H993" i="31"/>
  <c r="H994" i="31"/>
  <c r="G979" i="31"/>
  <c r="G990" i="31"/>
  <c r="G976" i="31"/>
  <c r="G977" i="31"/>
  <c r="G978" i="31"/>
  <c r="G980" i="31"/>
  <c r="G982" i="31"/>
  <c r="G983" i="31"/>
  <c r="G984" i="31"/>
  <c r="G985" i="31"/>
  <c r="G987" i="31"/>
  <c r="G988" i="31"/>
  <c r="G989" i="31"/>
  <c r="G992" i="31"/>
  <c r="G993" i="31"/>
  <c r="G995" i="31"/>
  <c r="G996" i="31"/>
  <c r="G997" i="31"/>
  <c r="F990" i="31"/>
  <c r="F975" i="31"/>
  <c r="F977" i="31"/>
  <c r="F980" i="31"/>
  <c r="F982" i="31"/>
  <c r="F983" i="31"/>
  <c r="F984" i="31"/>
  <c r="F985" i="31"/>
  <c r="F988" i="31"/>
  <c r="F991" i="31"/>
  <c r="F992" i="31"/>
  <c r="F993" i="31"/>
  <c r="F994" i="31"/>
  <c r="F997" i="31"/>
  <c r="E990" i="31"/>
  <c r="E979" i="31"/>
  <c r="E975" i="31"/>
  <c r="E977" i="31"/>
  <c r="E978" i="31"/>
  <c r="E980" i="31"/>
  <c r="E982" i="31"/>
  <c r="E983" i="31"/>
  <c r="E984" i="31"/>
  <c r="E985" i="31"/>
  <c r="E987" i="31"/>
  <c r="E988" i="31"/>
  <c r="E989" i="31"/>
  <c r="E991" i="31"/>
  <c r="E992" i="31"/>
  <c r="E993" i="31"/>
  <c r="E994" i="31"/>
  <c r="E995" i="31"/>
  <c r="E997" i="31"/>
  <c r="D990" i="31"/>
  <c r="D975" i="31"/>
  <c r="D977" i="31"/>
  <c r="D981" i="31"/>
  <c r="D983" i="31"/>
  <c r="D984" i="31"/>
  <c r="D985" i="31"/>
  <c r="D986" i="31"/>
  <c r="D987" i="31"/>
  <c r="D988" i="31"/>
  <c r="D989" i="31"/>
  <c r="D991" i="31"/>
  <c r="D992" i="31"/>
  <c r="D994" i="31"/>
  <c r="D996" i="31"/>
  <c r="D997" i="31"/>
  <c r="C979" i="31"/>
  <c r="C975" i="31"/>
  <c r="C976" i="31"/>
  <c r="C978" i="31"/>
  <c r="C980" i="31"/>
  <c r="C984" i="31"/>
  <c r="C986" i="31"/>
  <c r="C987" i="31"/>
  <c r="C988" i="31"/>
  <c r="C991" i="31"/>
  <c r="C992" i="31"/>
  <c r="C993" i="31"/>
  <c r="C994" i="31"/>
  <c r="C997" i="31"/>
  <c r="B990" i="31"/>
  <c r="B975" i="31"/>
  <c r="B977" i="31"/>
  <c r="B980" i="31"/>
  <c r="B983" i="31"/>
  <c r="B985" i="31"/>
  <c r="B987" i="31"/>
  <c r="B988" i="31"/>
  <c r="B989" i="31"/>
  <c r="B991" i="31"/>
  <c r="B992" i="31"/>
  <c r="B994" i="31"/>
  <c r="B997" i="31"/>
  <c r="K948" i="31"/>
  <c r="K945" i="31"/>
  <c r="K946" i="31"/>
  <c r="K947" i="31"/>
  <c r="K949" i="31"/>
  <c r="K950" i="31"/>
  <c r="K952" i="31"/>
  <c r="K954" i="31"/>
  <c r="K955" i="31"/>
  <c r="K957" i="31"/>
  <c r="K958" i="31"/>
  <c r="K960" i="31"/>
  <c r="K961" i="31"/>
  <c r="K962" i="31"/>
  <c r="K964" i="31"/>
  <c r="K965" i="31"/>
  <c r="K966" i="31"/>
  <c r="J948" i="31"/>
  <c r="J944" i="31"/>
  <c r="J946" i="31"/>
  <c r="J952" i="31"/>
  <c r="J953" i="31"/>
  <c r="J954" i="31"/>
  <c r="J955" i="31"/>
  <c r="J957" i="31"/>
  <c r="J958" i="31"/>
  <c r="J960" i="31"/>
  <c r="J961" i="31"/>
  <c r="J962" i="31"/>
  <c r="J965" i="31"/>
  <c r="J966" i="31"/>
  <c r="I948" i="31"/>
  <c r="I946" i="31"/>
  <c r="I947" i="31"/>
  <c r="I949" i="31"/>
  <c r="I950" i="31"/>
  <c r="I954" i="31"/>
  <c r="I955" i="31"/>
  <c r="I957" i="31"/>
  <c r="I958" i="31"/>
  <c r="I960" i="31"/>
  <c r="I961" i="31"/>
  <c r="I962" i="31"/>
  <c r="I963" i="31"/>
  <c r="I964" i="31"/>
  <c r="I965" i="31"/>
  <c r="I966" i="31"/>
  <c r="H948" i="31"/>
  <c r="H944" i="31"/>
  <c r="H945" i="31"/>
  <c r="H946" i="31"/>
  <c r="H950" i="31"/>
  <c r="H951" i="31"/>
  <c r="H952" i="31"/>
  <c r="H955" i="31"/>
  <c r="H958" i="31"/>
  <c r="H961" i="31"/>
  <c r="H962" i="31"/>
  <c r="H965" i="31"/>
  <c r="G948" i="31"/>
  <c r="G959" i="31"/>
  <c r="G944" i="31"/>
  <c r="G946" i="31"/>
  <c r="G947" i="31"/>
  <c r="G949" i="31"/>
  <c r="G954" i="31"/>
  <c r="G955" i="31"/>
  <c r="G958" i="31"/>
  <c r="G960" i="31"/>
  <c r="G961" i="31"/>
  <c r="G962" i="31"/>
  <c r="G964" i="31"/>
  <c r="G965" i="31"/>
  <c r="G966" i="31"/>
  <c r="K914" i="31"/>
  <c r="K925" i="31"/>
  <c r="K910" i="31"/>
  <c r="K912" i="31"/>
  <c r="K915" i="31"/>
  <c r="K920" i="31"/>
  <c r="K921" i="31"/>
  <c r="K922" i="31"/>
  <c r="K923" i="31"/>
  <c r="K924" i="31"/>
  <c r="K927" i="31"/>
  <c r="K928" i="31"/>
  <c r="K930" i="31"/>
  <c r="J914" i="31"/>
  <c r="J925" i="31"/>
  <c r="J910" i="31"/>
  <c r="J915" i="31"/>
  <c r="J922" i="31"/>
  <c r="J923" i="31"/>
  <c r="J924" i="31"/>
  <c r="J927" i="31"/>
  <c r="J931" i="31"/>
  <c r="J932" i="31"/>
  <c r="I914" i="31"/>
  <c r="I925" i="31"/>
  <c r="I910" i="31"/>
  <c r="I915" i="31"/>
  <c r="I920" i="31"/>
  <c r="I922" i="31"/>
  <c r="I923" i="31"/>
  <c r="I924" i="31"/>
  <c r="I927" i="31"/>
  <c r="I930" i="31"/>
  <c r="I932" i="31"/>
  <c r="H914" i="31"/>
  <c r="H925" i="31"/>
  <c r="H910" i="31"/>
  <c r="H911" i="31"/>
  <c r="H912" i="31"/>
  <c r="H915" i="31"/>
  <c r="H921" i="31"/>
  <c r="H922" i="31"/>
  <c r="H923" i="31"/>
  <c r="H924" i="31"/>
  <c r="H927" i="31"/>
  <c r="H928" i="31"/>
  <c r="H930" i="31"/>
  <c r="H932" i="31"/>
  <c r="G914" i="31"/>
  <c r="G925" i="31"/>
  <c r="G910" i="31"/>
  <c r="G916" i="31"/>
  <c r="G917" i="31"/>
  <c r="G919" i="31"/>
  <c r="G920" i="31"/>
  <c r="G921" i="31"/>
  <c r="G922" i="31"/>
  <c r="G923" i="31"/>
  <c r="G924" i="31"/>
  <c r="G926" i="31"/>
  <c r="G928" i="31"/>
  <c r="G931" i="31"/>
  <c r="G932" i="31"/>
  <c r="F914" i="31"/>
  <c r="F915" i="31"/>
  <c r="F917" i="31"/>
  <c r="F918" i="31"/>
  <c r="F921" i="31"/>
  <c r="F923" i="31"/>
  <c r="F932" i="31"/>
  <c r="E910" i="31"/>
  <c r="E911" i="31"/>
  <c r="E915" i="31"/>
  <c r="E917" i="31"/>
  <c r="E918" i="31"/>
  <c r="E922" i="31"/>
  <c r="E923" i="31"/>
  <c r="E926" i="31"/>
  <c r="E927" i="31"/>
  <c r="E928" i="31"/>
  <c r="E930" i="31"/>
  <c r="E932" i="31"/>
  <c r="D914" i="31"/>
  <c r="D911" i="31"/>
  <c r="D912" i="31"/>
  <c r="D913" i="31"/>
  <c r="D915" i="31"/>
  <c r="D916" i="31"/>
  <c r="D917" i="31"/>
  <c r="D918" i="31"/>
  <c r="D921" i="31"/>
  <c r="D923" i="31"/>
  <c r="D924" i="31"/>
  <c r="D926" i="31"/>
  <c r="D927" i="31"/>
  <c r="D930" i="31"/>
  <c r="D931" i="31"/>
  <c r="D932" i="31"/>
  <c r="C910" i="31"/>
  <c r="C911" i="31"/>
  <c r="C912" i="31"/>
  <c r="C913" i="31"/>
  <c r="C917" i="31"/>
  <c r="C918" i="31"/>
  <c r="C921" i="31"/>
  <c r="C923" i="31"/>
  <c r="C926" i="31"/>
  <c r="C930" i="31"/>
  <c r="C931" i="31"/>
  <c r="B925" i="31"/>
  <c r="B910" i="31"/>
  <c r="B915" i="31"/>
  <c r="B917" i="31"/>
  <c r="B920" i="31"/>
  <c r="B921" i="31"/>
  <c r="B926" i="31"/>
  <c r="B928" i="31"/>
  <c r="B932" i="31"/>
  <c r="K883" i="31"/>
  <c r="K880" i="31"/>
  <c r="K881" i="31"/>
  <c r="K882" i="31"/>
  <c r="K886" i="31"/>
  <c r="K887" i="31"/>
  <c r="K888" i="31"/>
  <c r="K889" i="31"/>
  <c r="K892" i="31"/>
  <c r="K893" i="31"/>
  <c r="K896" i="31"/>
  <c r="K897" i="31"/>
  <c r="K898" i="31"/>
  <c r="K899" i="31"/>
  <c r="K900" i="31"/>
  <c r="K901" i="31"/>
  <c r="J883" i="31"/>
  <c r="J879" i="31"/>
  <c r="J881" i="31"/>
  <c r="J882" i="31"/>
  <c r="J884" i="31"/>
  <c r="J886" i="31"/>
  <c r="J887" i="31"/>
  <c r="J889" i="31"/>
  <c r="J891" i="31"/>
  <c r="J893" i="31"/>
  <c r="J895" i="31"/>
  <c r="J896" i="31"/>
  <c r="J897" i="31"/>
  <c r="J901" i="31"/>
  <c r="I880" i="31"/>
  <c r="I881" i="31"/>
  <c r="I882" i="31"/>
  <c r="I886" i="31"/>
  <c r="I887" i="31"/>
  <c r="I889" i="31"/>
  <c r="I890" i="31"/>
  <c r="I891" i="31"/>
  <c r="I893" i="31"/>
  <c r="I895" i="31"/>
  <c r="I896" i="31"/>
  <c r="I897" i="31"/>
  <c r="I898" i="31"/>
  <c r="I899" i="31"/>
  <c r="I900" i="31"/>
  <c r="I901" i="31"/>
  <c r="H883" i="31"/>
  <c r="H879" i="31"/>
  <c r="H880" i="31"/>
  <c r="H881" i="31"/>
  <c r="H882" i="31"/>
  <c r="H885" i="31"/>
  <c r="H886" i="31"/>
  <c r="H887" i="31"/>
  <c r="H889" i="31"/>
  <c r="H891" i="31"/>
  <c r="H896" i="31"/>
  <c r="H897" i="31"/>
  <c r="H898" i="31"/>
  <c r="H899" i="31"/>
  <c r="H900" i="31"/>
  <c r="G879" i="31"/>
  <c r="G880" i="31"/>
  <c r="G881" i="31"/>
  <c r="G882" i="31"/>
  <c r="G884" i="31"/>
  <c r="G886" i="31"/>
  <c r="G888" i="31"/>
  <c r="G889" i="31"/>
  <c r="G893" i="31"/>
  <c r="G895" i="31"/>
  <c r="G896" i="31"/>
  <c r="G897" i="31"/>
  <c r="F894" i="31"/>
  <c r="F879" i="31"/>
  <c r="F881" i="31"/>
  <c r="F882" i="31"/>
  <c r="F887" i="31"/>
  <c r="F889" i="31"/>
  <c r="F890" i="31"/>
  <c r="F892" i="31"/>
  <c r="F893" i="31"/>
  <c r="F896" i="31"/>
  <c r="F897" i="31"/>
  <c r="F899" i="31"/>
  <c r="F900" i="31"/>
  <c r="F901" i="31"/>
  <c r="E881" i="31"/>
  <c r="E882" i="31"/>
  <c r="E884" i="31"/>
  <c r="E887" i="31"/>
  <c r="E889" i="31"/>
  <c r="E891" i="31"/>
  <c r="E895" i="31"/>
  <c r="E896" i="31"/>
  <c r="E897" i="31"/>
  <c r="E899" i="31"/>
  <c r="E901" i="31"/>
  <c r="D881" i="31"/>
  <c r="D885" i="31"/>
  <c r="D886" i="31"/>
  <c r="D887" i="31"/>
  <c r="D889" i="31"/>
  <c r="D890" i="31"/>
  <c r="D891" i="31"/>
  <c r="D892" i="31"/>
  <c r="D893" i="31"/>
  <c r="D895" i="31"/>
  <c r="D896" i="31"/>
  <c r="D897" i="31"/>
  <c r="D898" i="31"/>
  <c r="D899" i="31"/>
  <c r="C894" i="31"/>
  <c r="C881" i="31"/>
  <c r="C885" i="31"/>
  <c r="C886" i="31"/>
  <c r="C887" i="31"/>
  <c r="C889" i="31"/>
  <c r="C890" i="31"/>
  <c r="C891" i="31"/>
  <c r="C896" i="31"/>
  <c r="C897" i="31"/>
  <c r="C899" i="31"/>
  <c r="C900" i="31"/>
  <c r="B883" i="31"/>
  <c r="B894" i="31"/>
  <c r="B881" i="31"/>
  <c r="B882" i="31"/>
  <c r="B884" i="31"/>
  <c r="B885" i="31"/>
  <c r="B886" i="31"/>
  <c r="B887" i="31"/>
  <c r="B888" i="31"/>
  <c r="B891" i="31"/>
  <c r="B892" i="31"/>
  <c r="B895" i="31"/>
  <c r="B896" i="31"/>
  <c r="B897" i="31"/>
  <c r="B899" i="31"/>
  <c r="B900" i="31"/>
  <c r="B901" i="31"/>
  <c r="M865" i="31"/>
  <c r="M864" i="31"/>
  <c r="M863" i="31"/>
  <c r="M861" i="31"/>
  <c r="M860" i="31"/>
  <c r="M857" i="31"/>
  <c r="M856" i="31"/>
  <c r="M855" i="31"/>
  <c r="M853" i="31"/>
  <c r="M852" i="31"/>
  <c r="M851" i="31"/>
  <c r="M850" i="31"/>
  <c r="M849" i="31"/>
  <c r="M848" i="31"/>
  <c r="M846" i="31"/>
  <c r="M845" i="31"/>
  <c r="L865" i="31"/>
  <c r="L864" i="31"/>
  <c r="L863" i="31"/>
  <c r="L862" i="31"/>
  <c r="L861" i="31"/>
  <c r="L860" i="31"/>
  <c r="L859" i="31"/>
  <c r="L858" i="31"/>
  <c r="L857" i="31"/>
  <c r="L856" i="31"/>
  <c r="L855" i="31"/>
  <c r="L853" i="31"/>
  <c r="L851" i="31"/>
  <c r="L849" i="31"/>
  <c r="L847" i="31"/>
  <c r="L846" i="31"/>
  <c r="L845" i="31"/>
  <c r="L843" i="31"/>
  <c r="J843" i="31"/>
  <c r="J844" i="31"/>
  <c r="K844" i="31"/>
  <c r="J845" i="31"/>
  <c r="K845" i="31"/>
  <c r="J846" i="31"/>
  <c r="K846" i="31"/>
  <c r="J848" i="31"/>
  <c r="K848" i="31"/>
  <c r="J849" i="31"/>
  <c r="K849" i="31"/>
  <c r="J850" i="31"/>
  <c r="K850" i="31"/>
  <c r="J851" i="31"/>
  <c r="K851" i="31"/>
  <c r="J852" i="31"/>
  <c r="J853" i="31"/>
  <c r="J854" i="31"/>
  <c r="K855" i="31"/>
  <c r="J857" i="31"/>
  <c r="K857" i="31"/>
  <c r="J859" i="31"/>
  <c r="J860" i="31"/>
  <c r="K860" i="31"/>
  <c r="J861" i="31"/>
  <c r="K861" i="31"/>
  <c r="J862" i="31"/>
  <c r="K863" i="31"/>
  <c r="K864" i="31"/>
  <c r="K865" i="31"/>
  <c r="K858" i="31"/>
  <c r="I858" i="31"/>
  <c r="I844" i="31"/>
  <c r="I845" i="31"/>
  <c r="I846" i="31"/>
  <c r="I848" i="31"/>
  <c r="I849" i="31"/>
  <c r="I850" i="31"/>
  <c r="I851" i="31"/>
  <c r="I852" i="31"/>
  <c r="I853" i="31"/>
  <c r="I855" i="31"/>
  <c r="I857" i="31"/>
  <c r="I860" i="31"/>
  <c r="I861" i="31"/>
  <c r="I863" i="31"/>
  <c r="I864" i="31"/>
  <c r="I865" i="31"/>
  <c r="H847" i="31"/>
  <c r="H843" i="31"/>
  <c r="H844" i="31"/>
  <c r="H845" i="31"/>
  <c r="H846" i="31"/>
  <c r="H848" i="31"/>
  <c r="H849" i="31"/>
  <c r="H850" i="31"/>
  <c r="H851" i="31"/>
  <c r="H852" i="31"/>
  <c r="H853" i="31"/>
  <c r="H854" i="31"/>
  <c r="H855" i="31"/>
  <c r="H856" i="31"/>
  <c r="H857" i="31"/>
  <c r="H860" i="31"/>
  <c r="H861" i="31"/>
  <c r="H862" i="31"/>
  <c r="H864" i="31"/>
  <c r="G847" i="31"/>
  <c r="G844" i="31"/>
  <c r="G845" i="31"/>
  <c r="G846" i="31"/>
  <c r="G848" i="31"/>
  <c r="G849" i="31"/>
  <c r="G850" i="31"/>
  <c r="G851" i="31"/>
  <c r="G852" i="31"/>
  <c r="G854" i="31"/>
  <c r="G855" i="31"/>
  <c r="G856" i="31"/>
  <c r="G857" i="31"/>
  <c r="G860" i="31"/>
  <c r="G861" i="31"/>
  <c r="G862" i="31"/>
  <c r="G863" i="31"/>
  <c r="G864" i="31"/>
  <c r="G865" i="31"/>
  <c r="M844" i="31"/>
  <c r="E843" i="31"/>
  <c r="F843" i="31"/>
  <c r="E844" i="31"/>
  <c r="F845" i="31"/>
  <c r="E846" i="31"/>
  <c r="E848" i="31"/>
  <c r="F849" i="31"/>
  <c r="F851" i="31"/>
  <c r="E852" i="31"/>
  <c r="F852" i="31"/>
  <c r="F853" i="31"/>
  <c r="E855" i="31"/>
  <c r="F855" i="31"/>
  <c r="E856" i="31"/>
  <c r="F856" i="31"/>
  <c r="E857" i="31"/>
  <c r="F859" i="31"/>
  <c r="E860" i="31"/>
  <c r="F860" i="31"/>
  <c r="E861" i="31"/>
  <c r="E862" i="31"/>
  <c r="F862" i="31"/>
  <c r="E865" i="31"/>
  <c r="F865" i="31"/>
  <c r="F858" i="31"/>
  <c r="D858" i="31"/>
  <c r="D847" i="31"/>
  <c r="D843" i="31"/>
  <c r="D844" i="31"/>
  <c r="D845" i="31"/>
  <c r="D849" i="31"/>
  <c r="D850" i="31"/>
  <c r="D851" i="31"/>
  <c r="D853" i="31"/>
  <c r="D855" i="31"/>
  <c r="D856" i="31"/>
  <c r="D859" i="31"/>
  <c r="D860" i="31"/>
  <c r="D862" i="31"/>
  <c r="D865" i="31"/>
  <c r="C858" i="31"/>
  <c r="C843" i="31"/>
  <c r="C844" i="31"/>
  <c r="C846" i="31"/>
  <c r="C848" i="31"/>
  <c r="C850" i="31"/>
  <c r="C852" i="31"/>
  <c r="C853" i="31"/>
  <c r="C855" i="31"/>
  <c r="C856" i="31"/>
  <c r="C857" i="31"/>
  <c r="C859" i="31"/>
  <c r="C860" i="31"/>
  <c r="C861" i="31"/>
  <c r="C862" i="31"/>
  <c r="C864" i="31"/>
  <c r="C865" i="31"/>
  <c r="B858" i="31"/>
  <c r="B843" i="31"/>
  <c r="B844" i="31"/>
  <c r="B845" i="31"/>
  <c r="B848" i="31"/>
  <c r="B849" i="31"/>
  <c r="B851" i="31"/>
  <c r="B852" i="31"/>
  <c r="B853" i="31"/>
  <c r="B854" i="31"/>
  <c r="B856" i="31"/>
  <c r="B859" i="31"/>
  <c r="B860" i="31"/>
  <c r="B862" i="31"/>
  <c r="B865" i="31"/>
  <c r="L844" i="31"/>
  <c r="M834" i="31"/>
  <c r="M833" i="31"/>
  <c r="M832" i="31"/>
  <c r="M831" i="31"/>
  <c r="M830" i="31"/>
  <c r="M829" i="31"/>
  <c r="M828" i="31"/>
  <c r="M827" i="31"/>
  <c r="M826" i="31"/>
  <c r="M824" i="31"/>
  <c r="M823" i="31"/>
  <c r="M822" i="31"/>
  <c r="M821" i="31"/>
  <c r="M818" i="31"/>
  <c r="M817" i="31"/>
  <c r="M816" i="31"/>
  <c r="M815" i="31"/>
  <c r="M814" i="31"/>
  <c r="M812" i="31"/>
  <c r="L834" i="31"/>
  <c r="L833" i="31"/>
  <c r="L832" i="31"/>
  <c r="L831" i="31"/>
  <c r="L830" i="31"/>
  <c r="L829" i="31"/>
  <c r="L828" i="31"/>
  <c r="L827" i="31"/>
  <c r="L826" i="31"/>
  <c r="L825" i="31"/>
  <c r="L824" i="31"/>
  <c r="L822" i="31"/>
  <c r="L820" i="31"/>
  <c r="L819" i="31"/>
  <c r="L818" i="31"/>
  <c r="L817" i="31"/>
  <c r="L815" i="31"/>
  <c r="L814" i="31"/>
  <c r="J812" i="31"/>
  <c r="K812" i="31"/>
  <c r="J813" i="31"/>
  <c r="K813" i="31"/>
  <c r="J814" i="31"/>
  <c r="K814" i="31"/>
  <c r="K817" i="31"/>
  <c r="J818" i="31"/>
  <c r="K818" i="31"/>
  <c r="J819" i="31"/>
  <c r="K819" i="31"/>
  <c r="J820" i="31"/>
  <c r="J821" i="31"/>
  <c r="K822" i="31"/>
  <c r="J823" i="31"/>
  <c r="K823" i="31"/>
  <c r="K825" i="31"/>
  <c r="J826" i="31"/>
  <c r="K826" i="31"/>
  <c r="J828" i="31"/>
  <c r="K828" i="31"/>
  <c r="J829" i="31"/>
  <c r="K829" i="31"/>
  <c r="J830" i="31"/>
  <c r="K830" i="31"/>
  <c r="J831" i="31"/>
  <c r="K831" i="31"/>
  <c r="J832" i="31"/>
  <c r="K832" i="31"/>
  <c r="J833" i="31"/>
  <c r="K833" i="31"/>
  <c r="J834" i="31"/>
  <c r="K834" i="31"/>
  <c r="K816" i="31"/>
  <c r="K827" i="31"/>
  <c r="I816" i="31"/>
  <c r="I827" i="31"/>
  <c r="I812" i="31"/>
  <c r="I813" i="31"/>
  <c r="I814" i="31"/>
  <c r="I817" i="31"/>
  <c r="I818" i="31"/>
  <c r="I822" i="31"/>
  <c r="I823" i="31"/>
  <c r="I826" i="31"/>
  <c r="I828" i="31"/>
  <c r="I829" i="31"/>
  <c r="I830" i="31"/>
  <c r="I831" i="31"/>
  <c r="I832" i="31"/>
  <c r="I833" i="31"/>
  <c r="I834" i="31"/>
  <c r="H816" i="31"/>
  <c r="H812" i="31"/>
  <c r="H813" i="31"/>
  <c r="H814" i="31"/>
  <c r="H815" i="31"/>
  <c r="H818" i="31"/>
  <c r="H819" i="31"/>
  <c r="H820" i="31"/>
  <c r="H821" i="31"/>
  <c r="H823" i="31"/>
  <c r="H826" i="31"/>
  <c r="H829" i="31"/>
  <c r="H831" i="31"/>
  <c r="H833" i="31"/>
  <c r="H834" i="31"/>
  <c r="G827" i="31"/>
  <c r="G812" i="31"/>
  <c r="G813" i="31"/>
  <c r="G814" i="31"/>
  <c r="G817" i="31"/>
  <c r="G818" i="31"/>
  <c r="G820" i="31"/>
  <c r="G822" i="31"/>
  <c r="G823" i="31"/>
  <c r="G826" i="31"/>
  <c r="G828" i="31"/>
  <c r="G829" i="31"/>
  <c r="G830" i="31"/>
  <c r="G831" i="31"/>
  <c r="G832" i="31"/>
  <c r="G833" i="31"/>
  <c r="G834" i="31"/>
  <c r="M813" i="31"/>
  <c r="J782" i="31"/>
  <c r="J793" i="31"/>
  <c r="J778" i="31"/>
  <c r="K778" i="31"/>
  <c r="J779" i="31"/>
  <c r="J780" i="31"/>
  <c r="J781" i="31"/>
  <c r="J783" i="31"/>
  <c r="K783" i="31"/>
  <c r="K786" i="31"/>
  <c r="J787" i="31"/>
  <c r="J788" i="31"/>
  <c r="J789" i="31"/>
  <c r="J790" i="31"/>
  <c r="K790" i="31"/>
  <c r="J791" i="31"/>
  <c r="K791" i="31"/>
  <c r="J792" i="31"/>
  <c r="K792" i="31"/>
  <c r="J795" i="31"/>
  <c r="K795" i="31"/>
  <c r="J796" i="31"/>
  <c r="K797" i="31"/>
  <c r="K798" i="31"/>
  <c r="K799" i="31"/>
  <c r="J800" i="31"/>
  <c r="K782" i="31"/>
  <c r="K793" i="31"/>
  <c r="I782" i="31"/>
  <c r="I793" i="31"/>
  <c r="I778" i="31"/>
  <c r="I779" i="31"/>
  <c r="I780" i="31"/>
  <c r="I783" i="31"/>
  <c r="I790" i="31"/>
  <c r="I791" i="31"/>
  <c r="I792" i="31"/>
  <c r="I795" i="31"/>
  <c r="I797" i="31"/>
  <c r="I798" i="31"/>
  <c r="I799" i="31"/>
  <c r="H782" i="31"/>
  <c r="H793" i="31"/>
  <c r="H778" i="31"/>
  <c r="H783" i="31"/>
  <c r="H784" i="31"/>
  <c r="H785" i="31"/>
  <c r="H788" i="31"/>
  <c r="H790" i="31"/>
  <c r="H791" i="31"/>
  <c r="H792" i="31"/>
  <c r="H795" i="31"/>
  <c r="H797" i="31"/>
  <c r="H799" i="31"/>
  <c r="G782" i="31"/>
  <c r="G793" i="31"/>
  <c r="G778" i="31"/>
  <c r="G780" i="31"/>
  <c r="G781" i="31"/>
  <c r="G784" i="31"/>
  <c r="G786" i="31"/>
  <c r="G787" i="31"/>
  <c r="G788" i="31"/>
  <c r="G789" i="31"/>
  <c r="G790" i="31"/>
  <c r="G791" i="31"/>
  <c r="G792" i="31"/>
  <c r="G794" i="31"/>
  <c r="G795" i="31"/>
  <c r="G796" i="31"/>
  <c r="G797" i="31"/>
  <c r="G799" i="31"/>
  <c r="G800" i="31"/>
  <c r="M782" i="31"/>
  <c r="M793" i="31"/>
  <c r="M778" i="31"/>
  <c r="M780" i="31"/>
  <c r="M781" i="31"/>
  <c r="M783" i="31"/>
  <c r="M786" i="31"/>
  <c r="M787" i="31"/>
  <c r="M790" i="31"/>
  <c r="M791" i="31"/>
  <c r="M792" i="31"/>
  <c r="M795" i="31"/>
  <c r="M797" i="31"/>
  <c r="M799" i="31"/>
  <c r="M800" i="31"/>
  <c r="L800" i="31"/>
  <c r="L797" i="31"/>
  <c r="L794" i="31"/>
  <c r="L791" i="31"/>
  <c r="L790" i="31"/>
  <c r="L789" i="31"/>
  <c r="L788" i="31"/>
  <c r="L786" i="31"/>
  <c r="L785" i="31"/>
  <c r="L784" i="31"/>
  <c r="L783" i="31"/>
  <c r="L782" i="31"/>
  <c r="L781" i="31"/>
  <c r="L778" i="31"/>
  <c r="E800" i="31"/>
  <c r="B800" i="31"/>
  <c r="E799" i="31"/>
  <c r="C799" i="31"/>
  <c r="E798" i="31"/>
  <c r="C798" i="31"/>
  <c r="F797" i="31"/>
  <c r="D796" i="31"/>
  <c r="B796" i="31"/>
  <c r="F795" i="31"/>
  <c r="D795" i="31"/>
  <c r="F794" i="31"/>
  <c r="E794" i="31"/>
  <c r="D794" i="31"/>
  <c r="C794" i="31"/>
  <c r="D793" i="31"/>
  <c r="B793" i="31"/>
  <c r="F792" i="31"/>
  <c r="D792" i="31"/>
  <c r="B792" i="31"/>
  <c r="F791" i="31"/>
  <c r="E791" i="31"/>
  <c r="D791" i="31"/>
  <c r="C791" i="31"/>
  <c r="B791" i="31"/>
  <c r="E790" i="31"/>
  <c r="C790" i="31"/>
  <c r="B790" i="31"/>
  <c r="F789" i="31"/>
  <c r="E789" i="31"/>
  <c r="D789" i="31"/>
  <c r="C789" i="31"/>
  <c r="B789" i="31"/>
  <c r="C788" i="31"/>
  <c r="B788" i="31"/>
  <c r="C787" i="31"/>
  <c r="F786" i="31"/>
  <c r="E786" i="31"/>
  <c r="D786" i="31"/>
  <c r="C786" i="31"/>
  <c r="F785" i="31"/>
  <c r="E785" i="31"/>
  <c r="D785" i="31"/>
  <c r="C785" i="31"/>
  <c r="B785" i="31"/>
  <c r="C784" i="31"/>
  <c r="F783" i="31"/>
  <c r="E783" i="31"/>
  <c r="D783" i="31"/>
  <c r="B783" i="31"/>
  <c r="F782" i="31"/>
  <c r="E782" i="31"/>
  <c r="D782" i="31"/>
  <c r="C782" i="31"/>
  <c r="B782" i="31"/>
  <c r="E781" i="31"/>
  <c r="C781" i="31"/>
  <c r="F780" i="31"/>
  <c r="D780" i="31"/>
  <c r="B780" i="31"/>
  <c r="F778" i="31"/>
  <c r="E778" i="31"/>
  <c r="D778" i="31"/>
  <c r="C778" i="31"/>
  <c r="B778" i="31"/>
  <c r="F779" i="31"/>
  <c r="E779" i="31"/>
  <c r="D779" i="31"/>
  <c r="C779" i="31"/>
  <c r="B779" i="31"/>
  <c r="L779" i="31"/>
  <c r="J751" i="31"/>
  <c r="J762" i="31"/>
  <c r="J747" i="31"/>
  <c r="J748" i="31"/>
  <c r="K748" i="31"/>
  <c r="J749" i="31"/>
  <c r="K749" i="31"/>
  <c r="J750" i="31"/>
  <c r="K750" i="31"/>
  <c r="J753" i="31"/>
  <c r="J754" i="31"/>
  <c r="K754" i="31"/>
  <c r="J755" i="31"/>
  <c r="K755" i="31"/>
  <c r="J756" i="31"/>
  <c r="K756" i="31"/>
  <c r="J757" i="31"/>
  <c r="K757" i="31"/>
  <c r="K758" i="31"/>
  <c r="J759" i="31"/>
  <c r="K759" i="31"/>
  <c r="J760" i="31"/>
  <c r="K761" i="31"/>
  <c r="J763" i="31"/>
  <c r="K763" i="31"/>
  <c r="J764" i="31"/>
  <c r="K764" i="31"/>
  <c r="J765" i="31"/>
  <c r="K765" i="31"/>
  <c r="J766" i="31"/>
  <c r="K766" i="31"/>
  <c r="K767" i="31"/>
  <c r="J768" i="31"/>
  <c r="J769" i="31"/>
  <c r="K769" i="31"/>
  <c r="K751" i="31"/>
  <c r="K762" i="31"/>
  <c r="I751" i="31"/>
  <c r="I762" i="31"/>
  <c r="I748" i="31"/>
  <c r="I749" i="31"/>
  <c r="I750" i="31"/>
  <c r="I753" i="31"/>
  <c r="I754" i="31"/>
  <c r="I755" i="31"/>
  <c r="I756" i="31"/>
  <c r="I757" i="31"/>
  <c r="I759" i="31"/>
  <c r="I760" i="31"/>
  <c r="I763" i="31"/>
  <c r="I764" i="31"/>
  <c r="I765" i="31"/>
  <c r="I766" i="31"/>
  <c r="I767" i="31"/>
  <c r="I769" i="31"/>
  <c r="H762" i="31"/>
  <c r="H747" i="31"/>
  <c r="H748" i="31"/>
  <c r="H749" i="31"/>
  <c r="H750" i="31"/>
  <c r="H754" i="31"/>
  <c r="H755" i="31"/>
  <c r="H756" i="31"/>
  <c r="H757" i="31"/>
  <c r="H759" i="31"/>
  <c r="H760" i="31"/>
  <c r="H763" i="31"/>
  <c r="H764" i="31"/>
  <c r="H765" i="31"/>
  <c r="H766" i="31"/>
  <c r="H767" i="31"/>
  <c r="H768" i="31"/>
  <c r="H769" i="31"/>
  <c r="G751" i="31"/>
  <c r="G762" i="31"/>
  <c r="G748" i="31"/>
  <c r="G749" i="31"/>
  <c r="G750" i="31"/>
  <c r="G754" i="31"/>
  <c r="G755" i="31"/>
  <c r="G756" i="31"/>
  <c r="G757" i="31"/>
  <c r="G761" i="31"/>
  <c r="G763" i="31"/>
  <c r="G765" i="31"/>
  <c r="G766" i="31"/>
  <c r="G767" i="31"/>
  <c r="G768" i="31"/>
  <c r="G769" i="31"/>
  <c r="M751" i="31"/>
  <c r="M748" i="31"/>
  <c r="M749" i="31"/>
  <c r="M750" i="31"/>
  <c r="M754" i="31"/>
  <c r="M755" i="31"/>
  <c r="M756" i="31"/>
  <c r="M757" i="31"/>
  <c r="M758" i="31"/>
  <c r="M759" i="31"/>
  <c r="M760" i="31"/>
  <c r="M761" i="31"/>
  <c r="M763" i="31"/>
  <c r="M764" i="31"/>
  <c r="M765" i="31"/>
  <c r="M766" i="31"/>
  <c r="M768" i="31"/>
  <c r="M769" i="31"/>
  <c r="L769" i="31"/>
  <c r="L768" i="31"/>
  <c r="L767" i="31"/>
  <c r="L766" i="31"/>
  <c r="L765" i="31"/>
  <c r="L764" i="31"/>
  <c r="L762" i="31"/>
  <c r="L761" i="31"/>
  <c r="L760" i="31"/>
  <c r="L759" i="31"/>
  <c r="L758" i="31"/>
  <c r="L757" i="31"/>
  <c r="L755" i="31"/>
  <c r="L754" i="31"/>
  <c r="L753" i="31"/>
  <c r="L751" i="31"/>
  <c r="L749" i="31"/>
  <c r="L747" i="31"/>
  <c r="F769" i="31"/>
  <c r="E769" i="31"/>
  <c r="D769" i="31"/>
  <c r="C769" i="31"/>
  <c r="B769" i="31"/>
  <c r="F768" i="31"/>
  <c r="D768" i="31"/>
  <c r="B768" i="31"/>
  <c r="F767" i="31"/>
  <c r="E767" i="31"/>
  <c r="D767" i="31"/>
  <c r="C767" i="31"/>
  <c r="B767" i="31"/>
  <c r="E766" i="31"/>
  <c r="C766" i="31"/>
  <c r="F765" i="31"/>
  <c r="E765" i="31"/>
  <c r="D765" i="31"/>
  <c r="C765" i="31"/>
  <c r="B765" i="31"/>
  <c r="F764" i="31"/>
  <c r="E764" i="31"/>
  <c r="D764" i="31"/>
  <c r="C764" i="31"/>
  <c r="B764" i="31"/>
  <c r="F763" i="31"/>
  <c r="D763" i="31"/>
  <c r="B763" i="31"/>
  <c r="F762" i="31"/>
  <c r="E762" i="31"/>
  <c r="D762" i="31"/>
  <c r="C762" i="31"/>
  <c r="B762" i="31"/>
  <c r="E761" i="31"/>
  <c r="C761" i="31"/>
  <c r="B761" i="31"/>
  <c r="F760" i="31"/>
  <c r="D760" i="31"/>
  <c r="B760" i="31"/>
  <c r="F759" i="31"/>
  <c r="E759" i="31"/>
  <c r="D759" i="31"/>
  <c r="C759" i="31"/>
  <c r="B759" i="31"/>
  <c r="F758" i="31"/>
  <c r="E758" i="31"/>
  <c r="D758" i="31"/>
  <c r="C758" i="31"/>
  <c r="B758" i="31"/>
  <c r="F757" i="31"/>
  <c r="E757" i="31"/>
  <c r="D757" i="31"/>
  <c r="C757" i="31"/>
  <c r="B757" i="31"/>
  <c r="E756" i="31"/>
  <c r="C756" i="31"/>
  <c r="B756" i="31"/>
  <c r="F755" i="31"/>
  <c r="E755" i="31"/>
  <c r="D755" i="31"/>
  <c r="C755" i="31"/>
  <c r="F754" i="31"/>
  <c r="D754" i="31"/>
  <c r="B754" i="31"/>
  <c r="F753" i="31"/>
  <c r="E753" i="31"/>
  <c r="D753" i="31"/>
  <c r="C753" i="31"/>
  <c r="F752" i="31"/>
  <c r="D752" i="31"/>
  <c r="B752" i="31"/>
  <c r="F751" i="31"/>
  <c r="E751" i="31"/>
  <c r="D751" i="31"/>
  <c r="C751" i="31"/>
  <c r="B751" i="31"/>
  <c r="E750" i="31"/>
  <c r="C750" i="31"/>
  <c r="F749" i="31"/>
  <c r="E749" i="31"/>
  <c r="D749" i="31"/>
  <c r="C749" i="31"/>
  <c r="B749" i="31"/>
  <c r="F747" i="31"/>
  <c r="D747" i="31"/>
  <c r="B747" i="31"/>
  <c r="F748" i="31"/>
  <c r="E748" i="31"/>
  <c r="D748" i="31"/>
  <c r="C748" i="31"/>
  <c r="B748" i="31"/>
  <c r="L748" i="31"/>
  <c r="O469" i="31"/>
  <c r="P468" i="31"/>
  <c r="O468" i="31"/>
  <c r="N468" i="31"/>
  <c r="M468" i="31"/>
  <c r="L468" i="31"/>
  <c r="O467" i="31"/>
  <c r="M467" i="31"/>
  <c r="N466" i="31"/>
  <c r="L464" i="31"/>
  <c r="P463" i="31"/>
  <c r="O463" i="31"/>
  <c r="N463" i="31"/>
  <c r="M463" i="31"/>
  <c r="L463" i="31"/>
  <c r="P462" i="31"/>
  <c r="N462" i="31"/>
  <c r="P461" i="31"/>
  <c r="N461" i="31"/>
  <c r="L461" i="31"/>
  <c r="P460" i="31"/>
  <c r="L460" i="31"/>
  <c r="O459" i="31"/>
  <c r="M459" i="31"/>
  <c r="O457" i="31"/>
  <c r="P455" i="31"/>
  <c r="L455" i="31"/>
  <c r="O454" i="31"/>
  <c r="M454" i="31"/>
  <c r="N453" i="31"/>
  <c r="P452" i="31"/>
  <c r="O452" i="31"/>
  <c r="N452" i="31"/>
  <c r="M452" i="31"/>
  <c r="L452" i="31"/>
  <c r="O451" i="31"/>
  <c r="M451" i="31"/>
  <c r="P450" i="31"/>
  <c r="O450" i="31"/>
  <c r="N450" i="31"/>
  <c r="M450" i="31"/>
  <c r="L450" i="31"/>
  <c r="N449" i="31"/>
  <c r="P447" i="31"/>
  <c r="O447" i="31"/>
  <c r="N447" i="31"/>
  <c r="M447" i="31"/>
  <c r="L447" i="31"/>
  <c r="P448" i="31"/>
  <c r="N448" i="31"/>
  <c r="K469" i="31"/>
  <c r="J469" i="31"/>
  <c r="I469" i="31"/>
  <c r="H469" i="31"/>
  <c r="G469" i="31"/>
  <c r="K468" i="31"/>
  <c r="J468" i="31"/>
  <c r="I468" i="31"/>
  <c r="H468" i="31"/>
  <c r="G468" i="31"/>
  <c r="K467" i="31"/>
  <c r="I467" i="31"/>
  <c r="G467" i="31"/>
  <c r="I466" i="31"/>
  <c r="K464" i="31"/>
  <c r="I464" i="31"/>
  <c r="G464" i="31"/>
  <c r="K463" i="31"/>
  <c r="J463" i="31"/>
  <c r="I463" i="31"/>
  <c r="H463" i="31"/>
  <c r="G463" i="31"/>
  <c r="J462" i="31"/>
  <c r="H462" i="31"/>
  <c r="K461" i="31"/>
  <c r="I461" i="31"/>
  <c r="G461" i="31"/>
  <c r="K460" i="31"/>
  <c r="G460" i="31"/>
  <c r="K459" i="31"/>
  <c r="I459" i="31"/>
  <c r="G459" i="31"/>
  <c r="J458" i="31"/>
  <c r="J456" i="31"/>
  <c r="K455" i="31"/>
  <c r="I455" i="31"/>
  <c r="G455" i="31"/>
  <c r="J454" i="31"/>
  <c r="K453" i="31"/>
  <c r="G453" i="31"/>
  <c r="K452" i="31"/>
  <c r="J452" i="31"/>
  <c r="I452" i="31"/>
  <c r="H452" i="31"/>
  <c r="G452" i="31"/>
  <c r="J451" i="31"/>
  <c r="H451" i="31"/>
  <c r="K450" i="31"/>
  <c r="J450" i="31"/>
  <c r="I450" i="31"/>
  <c r="H450" i="31"/>
  <c r="G450" i="31"/>
  <c r="K449" i="31"/>
  <c r="G449" i="31"/>
  <c r="K447" i="31"/>
  <c r="J447" i="31"/>
  <c r="I447" i="31"/>
  <c r="H447" i="31"/>
  <c r="G447" i="31"/>
  <c r="K448" i="31"/>
  <c r="I448" i="31"/>
  <c r="L448" i="31"/>
  <c r="F451" i="31"/>
  <c r="F447" i="31"/>
  <c r="F448" i="31"/>
  <c r="F449" i="31"/>
  <c r="F450" i="31"/>
  <c r="F452" i="31"/>
  <c r="F454" i="31"/>
  <c r="F458" i="31"/>
  <c r="F460" i="31"/>
  <c r="F461" i="31"/>
  <c r="F467" i="31"/>
  <c r="F468" i="31"/>
  <c r="E462" i="31"/>
  <c r="E447" i="31"/>
  <c r="E449" i="31"/>
  <c r="E450" i="31"/>
  <c r="E452" i="31"/>
  <c r="E454" i="31"/>
  <c r="E455" i="31"/>
  <c r="E456" i="31"/>
  <c r="E457" i="31"/>
  <c r="E458" i="31"/>
  <c r="E459" i="31"/>
  <c r="E460" i="31"/>
  <c r="E461" i="31"/>
  <c r="E463" i="31"/>
  <c r="E467" i="31"/>
  <c r="E468" i="31"/>
  <c r="D451" i="31"/>
  <c r="D447" i="31"/>
  <c r="D450" i="31"/>
  <c r="D452" i="31"/>
  <c r="D453" i="31"/>
  <c r="D458" i="31"/>
  <c r="D460" i="31"/>
  <c r="D461" i="31"/>
  <c r="D463" i="31"/>
  <c r="D468" i="31"/>
  <c r="C462" i="31"/>
  <c r="C451" i="31"/>
  <c r="C450" i="31"/>
  <c r="C452" i="31"/>
  <c r="C453" i="31"/>
  <c r="C455" i="31"/>
  <c r="C457" i="31"/>
  <c r="C458" i="31"/>
  <c r="C459" i="31"/>
  <c r="C461" i="31"/>
  <c r="C463" i="31"/>
  <c r="C467" i="31"/>
  <c r="C468" i="31"/>
  <c r="B451" i="31"/>
  <c r="B447" i="31"/>
  <c r="B449" i="31"/>
  <c r="B450" i="31"/>
  <c r="B452" i="31"/>
  <c r="B453" i="31"/>
  <c r="B455" i="31"/>
  <c r="B456" i="31"/>
  <c r="B458" i="31"/>
  <c r="B459" i="31"/>
  <c r="B461" i="31"/>
  <c r="B463" i="31"/>
  <c r="B465" i="31"/>
  <c r="B467" i="31"/>
  <c r="B468" i="31"/>
  <c r="J431" i="31"/>
  <c r="J420" i="31"/>
  <c r="J416" i="31"/>
  <c r="K416" i="31"/>
  <c r="K417" i="31"/>
  <c r="J418" i="31"/>
  <c r="J419" i="31"/>
  <c r="K419" i="31"/>
  <c r="K420" i="31"/>
  <c r="J421" i="31"/>
  <c r="K421" i="31"/>
  <c r="K422" i="31"/>
  <c r="J423" i="31"/>
  <c r="K424" i="31"/>
  <c r="K425" i="31"/>
  <c r="K426" i="31"/>
  <c r="J427" i="31"/>
  <c r="K427" i="31"/>
  <c r="J428" i="31"/>
  <c r="K428" i="31"/>
  <c r="K429" i="31"/>
  <c r="J430" i="31"/>
  <c r="K430" i="31"/>
  <c r="K431" i="31"/>
  <c r="J432" i="31"/>
  <c r="K432" i="31"/>
  <c r="K435" i="31"/>
  <c r="J436" i="31"/>
  <c r="K436" i="31"/>
  <c r="J437" i="31"/>
  <c r="K437" i="31"/>
  <c r="J438" i="31"/>
  <c r="I431" i="31"/>
  <c r="I420" i="31"/>
  <c r="I416" i="31"/>
  <c r="I417" i="31"/>
  <c r="I419" i="31"/>
  <c r="I421" i="31"/>
  <c r="I422" i="31"/>
  <c r="I423" i="31"/>
  <c r="I427" i="31"/>
  <c r="I428" i="31"/>
  <c r="I430" i="31"/>
  <c r="I432" i="31"/>
  <c r="I433" i="31"/>
  <c r="I435" i="31"/>
  <c r="I436" i="31"/>
  <c r="I437" i="31"/>
  <c r="I438" i="31"/>
  <c r="H431" i="31"/>
  <c r="H420" i="31"/>
  <c r="H416" i="31"/>
  <c r="H417" i="31"/>
  <c r="H418" i="31"/>
  <c r="H419" i="31"/>
  <c r="H421" i="31"/>
  <c r="H422" i="31"/>
  <c r="H423" i="31"/>
  <c r="H424" i="31"/>
  <c r="H425" i="31"/>
  <c r="H426" i="31"/>
  <c r="H427" i="31"/>
  <c r="H428" i="31"/>
  <c r="H430" i="31"/>
  <c r="H432" i="31"/>
  <c r="H435" i="31"/>
  <c r="H436" i="31"/>
  <c r="H437" i="31"/>
  <c r="H438" i="31"/>
  <c r="G431" i="31"/>
  <c r="G420" i="31"/>
  <c r="G416" i="31"/>
  <c r="G419" i="31"/>
  <c r="G421" i="31"/>
  <c r="G423" i="31"/>
  <c r="G427" i="31"/>
  <c r="G428" i="31"/>
  <c r="G429" i="31"/>
  <c r="G430" i="31"/>
  <c r="G432" i="31"/>
  <c r="G436" i="31"/>
  <c r="G437" i="31"/>
  <c r="M438" i="31"/>
  <c r="M437" i="31"/>
  <c r="M436" i="31"/>
  <c r="M435" i="31"/>
  <c r="M433" i="31"/>
  <c r="M432" i="31"/>
  <c r="M430" i="31"/>
  <c r="M428" i="31"/>
  <c r="M424" i="31"/>
  <c r="M422" i="31"/>
  <c r="M420" i="31"/>
  <c r="M419" i="31"/>
  <c r="M418" i="31"/>
  <c r="M416" i="31"/>
  <c r="F384" i="31"/>
  <c r="F390" i="31"/>
  <c r="F392" i="31"/>
  <c r="F402" i="31"/>
  <c r="E384" i="31"/>
  <c r="E395" i="31"/>
  <c r="E387" i="31"/>
  <c r="E392" i="31"/>
  <c r="E393" i="31"/>
  <c r="E399" i="31"/>
  <c r="E401" i="31"/>
  <c r="E402" i="31"/>
  <c r="D384" i="31"/>
  <c r="D383" i="31"/>
  <c r="D392" i="31"/>
  <c r="D396" i="31"/>
  <c r="D398" i="31"/>
  <c r="C395" i="31"/>
  <c r="C382" i="31"/>
  <c r="C387" i="31"/>
  <c r="C397" i="31"/>
  <c r="C402" i="31"/>
  <c r="B386" i="31"/>
  <c r="B391" i="31"/>
  <c r="B394" i="31"/>
  <c r="B398" i="31"/>
  <c r="B399" i="31"/>
  <c r="B402" i="31"/>
  <c r="K352" i="31"/>
  <c r="K348" i="31"/>
  <c r="K351" i="31"/>
  <c r="K353" i="31"/>
  <c r="K358" i="31"/>
  <c r="K359" i="31"/>
  <c r="K366" i="31"/>
  <c r="K367" i="31"/>
  <c r="K368" i="31"/>
  <c r="K370" i="31"/>
  <c r="J352" i="31"/>
  <c r="J363" i="31"/>
  <c r="J350" i="31"/>
  <c r="J351" i="31"/>
  <c r="J353" i="31"/>
  <c r="J356" i="31"/>
  <c r="J357" i="31"/>
  <c r="J358" i="31"/>
  <c r="J360" i="31"/>
  <c r="J361" i="31"/>
  <c r="J366" i="31"/>
  <c r="J369" i="31"/>
  <c r="I352" i="31"/>
  <c r="I351" i="31"/>
  <c r="I354" i="31"/>
  <c r="I356" i="31"/>
  <c r="I358" i="31"/>
  <c r="I359" i="31"/>
  <c r="I362" i="31"/>
  <c r="I364" i="31"/>
  <c r="I365" i="31"/>
  <c r="I366" i="31"/>
  <c r="I370" i="31"/>
  <c r="H352" i="31"/>
  <c r="H363" i="31"/>
  <c r="H348" i="31"/>
  <c r="H351" i="31"/>
  <c r="H353" i="31"/>
  <c r="H355" i="31"/>
  <c r="H356" i="31"/>
  <c r="H358" i="31"/>
  <c r="H359" i="31"/>
  <c r="H360" i="31"/>
  <c r="H361" i="31"/>
  <c r="H364" i="31"/>
  <c r="H366" i="31"/>
  <c r="H368" i="31"/>
  <c r="H369" i="31"/>
  <c r="G352" i="31"/>
  <c r="G351" i="31"/>
  <c r="G354" i="31"/>
  <c r="G357" i="31"/>
  <c r="G358" i="31"/>
  <c r="G359" i="31"/>
  <c r="G360" i="31"/>
  <c r="G362" i="31"/>
  <c r="G364" i="31"/>
  <c r="G366" i="31"/>
  <c r="G368" i="31"/>
  <c r="G370" i="31"/>
  <c r="K332" i="31"/>
  <c r="K317" i="31"/>
  <c r="K318" i="31"/>
  <c r="K319" i="31"/>
  <c r="K320" i="31"/>
  <c r="K322" i="31"/>
  <c r="K324" i="31"/>
  <c r="K331" i="31"/>
  <c r="K333" i="31"/>
  <c r="K338" i="31"/>
  <c r="K339" i="31"/>
  <c r="J332" i="31"/>
  <c r="J321" i="31"/>
  <c r="J317" i="31"/>
  <c r="J320" i="31"/>
  <c r="J322" i="31"/>
  <c r="J325" i="31"/>
  <c r="J327" i="31"/>
  <c r="J329" i="31"/>
  <c r="J330" i="31"/>
  <c r="J333" i="31"/>
  <c r="J334" i="31"/>
  <c r="J337" i="31"/>
  <c r="J338" i="31"/>
  <c r="J339" i="31"/>
  <c r="I317" i="31"/>
  <c r="I318" i="31"/>
  <c r="I319" i="31"/>
  <c r="I320" i="31"/>
  <c r="I322" i="31"/>
  <c r="I323" i="31"/>
  <c r="I324" i="31"/>
  <c r="I328" i="31"/>
  <c r="I333" i="31"/>
  <c r="I334" i="31"/>
  <c r="I338" i="31"/>
  <c r="I339" i="31"/>
  <c r="H321" i="31"/>
  <c r="H317" i="31"/>
  <c r="H318" i="31"/>
  <c r="H319" i="31"/>
  <c r="H320" i="31"/>
  <c r="H322" i="31"/>
  <c r="H333" i="31"/>
  <c r="H338" i="31"/>
  <c r="G332" i="31"/>
  <c r="G321" i="31"/>
  <c r="G317" i="31"/>
  <c r="G320" i="31"/>
  <c r="G322" i="31"/>
  <c r="G325" i="31"/>
  <c r="G326" i="31"/>
  <c r="G329" i="31"/>
  <c r="G331" i="31"/>
  <c r="G333" i="31"/>
  <c r="G334" i="31"/>
  <c r="G338" i="31"/>
  <c r="G339" i="31"/>
  <c r="K250" i="31"/>
  <c r="K251" i="31"/>
  <c r="K254" i="31"/>
  <c r="K255" i="31"/>
  <c r="K256" i="31"/>
  <c r="K257" i="31"/>
  <c r="K258" i="31"/>
  <c r="K261" i="31"/>
  <c r="K262" i="31"/>
  <c r="K270" i="31"/>
  <c r="J248" i="31"/>
  <c r="J249" i="31"/>
  <c r="J250" i="31"/>
  <c r="J251" i="31"/>
  <c r="J253" i="31"/>
  <c r="J254" i="31"/>
  <c r="J256" i="31"/>
  <c r="J258" i="31"/>
  <c r="J260" i="31"/>
  <c r="J262" i="31"/>
  <c r="J264" i="31"/>
  <c r="J268" i="31"/>
  <c r="J269" i="31"/>
  <c r="I248" i="31"/>
  <c r="I250" i="31"/>
  <c r="I251" i="31"/>
  <c r="I254" i="31"/>
  <c r="I255" i="31"/>
  <c r="I256" i="31"/>
  <c r="I258" i="31"/>
  <c r="I259" i="31"/>
  <c r="I268" i="31"/>
  <c r="H248" i="31"/>
  <c r="H250" i="31"/>
  <c r="H251" i="31"/>
  <c r="H253" i="31"/>
  <c r="H256" i="31"/>
  <c r="H258" i="31"/>
  <c r="H259" i="31"/>
  <c r="H260" i="31"/>
  <c r="H266" i="31"/>
  <c r="H269" i="31"/>
  <c r="G263" i="31"/>
  <c r="G252" i="31"/>
  <c r="G248" i="31"/>
  <c r="G249" i="31"/>
  <c r="G251" i="31"/>
  <c r="G253" i="31"/>
  <c r="G254" i="31"/>
  <c r="G255" i="31"/>
  <c r="G256" i="31"/>
  <c r="G257" i="31"/>
  <c r="G258" i="31"/>
  <c r="G260" i="31"/>
  <c r="G264" i="31"/>
  <c r="G268" i="31"/>
  <c r="G269" i="31"/>
  <c r="G270" i="31"/>
  <c r="K229" i="31"/>
  <c r="J211" i="31"/>
  <c r="J213" i="31"/>
  <c r="J218" i="31"/>
  <c r="J223" i="31"/>
  <c r="J224" i="31"/>
  <c r="J227" i="31"/>
  <c r="J233" i="31"/>
  <c r="I215" i="31"/>
  <c r="I217" i="31"/>
  <c r="I223" i="31"/>
  <c r="I228" i="31"/>
  <c r="I229" i="31"/>
  <c r="I232" i="31"/>
  <c r="I233" i="31"/>
  <c r="H211" i="31"/>
  <c r="H218" i="31"/>
  <c r="H219" i="31"/>
  <c r="H223" i="31"/>
  <c r="H224" i="31"/>
  <c r="H227" i="31"/>
  <c r="H230" i="31"/>
  <c r="H233" i="31"/>
  <c r="G212" i="31"/>
  <c r="G217" i="31"/>
  <c r="G227" i="31"/>
  <c r="J201" i="31"/>
  <c r="H201" i="31"/>
  <c r="I200" i="31"/>
  <c r="J198" i="31"/>
  <c r="H198" i="31"/>
  <c r="K195" i="31"/>
  <c r="H192" i="31"/>
  <c r="J189" i="31"/>
  <c r="H185" i="31"/>
  <c r="K184" i="31"/>
  <c r="J184" i="31"/>
  <c r="I184" i="31"/>
  <c r="H184" i="31"/>
  <c r="G184" i="31"/>
  <c r="H181" i="31"/>
  <c r="J180" i="31"/>
  <c r="J141" i="31"/>
  <c r="J156" i="31"/>
  <c r="J143" i="31"/>
  <c r="J148" i="31"/>
  <c r="J151" i="31"/>
  <c r="J158" i="31"/>
  <c r="J159" i="31"/>
  <c r="J160" i="31"/>
  <c r="J161" i="31"/>
  <c r="J163" i="31"/>
  <c r="I141" i="31"/>
  <c r="I144" i="31"/>
  <c r="I149" i="31"/>
  <c r="I159" i="31"/>
  <c r="I160" i="31"/>
  <c r="I162" i="31"/>
  <c r="H156" i="31"/>
  <c r="H144" i="31"/>
  <c r="H151" i="31"/>
  <c r="H159" i="31"/>
  <c r="H161" i="31"/>
  <c r="H162" i="31"/>
  <c r="H163" i="31"/>
  <c r="G145" i="31"/>
  <c r="G152" i="31"/>
  <c r="G157" i="31"/>
  <c r="G162" i="31"/>
  <c r="G163" i="31"/>
  <c r="J154" i="31"/>
  <c r="I154" i="31"/>
  <c r="H154" i="31"/>
  <c r="G154" i="31"/>
  <c r="J150" i="31"/>
  <c r="I150" i="31"/>
  <c r="H150" i="31"/>
  <c r="G150" i="31"/>
  <c r="J147" i="31"/>
  <c r="I147" i="31"/>
  <c r="H147" i="31"/>
  <c r="G147" i="31"/>
  <c r="J146" i="31"/>
  <c r="I146" i="31"/>
  <c r="H146" i="31"/>
  <c r="G146" i="31"/>
  <c r="J142" i="31"/>
  <c r="I142" i="31"/>
  <c r="H142" i="31"/>
  <c r="F144" i="31"/>
  <c r="F159" i="31"/>
  <c r="F161" i="31"/>
  <c r="F163" i="31"/>
  <c r="E148" i="31"/>
  <c r="E155" i="31"/>
  <c r="E158" i="31"/>
  <c r="E159" i="31"/>
  <c r="E163" i="31"/>
  <c r="D144" i="31"/>
  <c r="D157" i="31"/>
  <c r="D159" i="31"/>
  <c r="D163" i="31"/>
  <c r="C155" i="31"/>
  <c r="C163" i="31"/>
  <c r="B144" i="31"/>
  <c r="B152" i="31"/>
  <c r="B153" i="31"/>
  <c r="B159" i="31"/>
  <c r="F154" i="31"/>
  <c r="E154" i="31"/>
  <c r="D154" i="31"/>
  <c r="C154" i="31"/>
  <c r="B154" i="31"/>
  <c r="F150" i="31"/>
  <c r="E150" i="31"/>
  <c r="D150" i="31"/>
  <c r="C150" i="31"/>
  <c r="B150" i="31"/>
  <c r="F147" i="31"/>
  <c r="E147" i="31"/>
  <c r="D147" i="31"/>
  <c r="C147" i="31"/>
  <c r="B147" i="31"/>
  <c r="F146" i="31"/>
  <c r="E146" i="31"/>
  <c r="D146" i="31"/>
  <c r="C146" i="31"/>
  <c r="B146" i="31"/>
  <c r="F164" i="31"/>
  <c r="F142" i="31"/>
  <c r="E142" i="31"/>
  <c r="D142" i="31"/>
  <c r="C142" i="31"/>
  <c r="K124" i="31"/>
  <c r="K117" i="31"/>
  <c r="K112" i="31"/>
  <c r="K116" i="31"/>
  <c r="K119" i="31"/>
  <c r="K123" i="31"/>
  <c r="K125" i="31"/>
  <c r="K126" i="31"/>
  <c r="K127" i="31"/>
  <c r="K129" i="31"/>
  <c r="K131" i="31"/>
  <c r="J124" i="31"/>
  <c r="J116" i="31"/>
  <c r="J119" i="31"/>
  <c r="J123" i="31"/>
  <c r="J125" i="31"/>
  <c r="J126" i="31"/>
  <c r="J127" i="31"/>
  <c r="J129" i="31"/>
  <c r="J131" i="31"/>
  <c r="I109" i="31"/>
  <c r="I111" i="31"/>
  <c r="I112" i="31"/>
  <c r="I123" i="31"/>
  <c r="I129" i="31"/>
  <c r="I130" i="31"/>
  <c r="I131" i="31"/>
  <c r="H124" i="31"/>
  <c r="H109" i="31"/>
  <c r="H117" i="31"/>
  <c r="H116" i="31"/>
  <c r="H119" i="31"/>
  <c r="H123" i="31"/>
  <c r="H126" i="31"/>
  <c r="H127" i="31"/>
  <c r="H131" i="31"/>
  <c r="G112" i="31"/>
  <c r="G120" i="31"/>
  <c r="G123" i="31"/>
  <c r="G128" i="31"/>
  <c r="G129" i="31"/>
  <c r="G130" i="31"/>
  <c r="G131" i="31"/>
  <c r="K132" i="31"/>
  <c r="G13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M2317" i="31"/>
  <c r="L2317" i="31"/>
  <c r="M2316" i="31"/>
  <c r="L2316" i="31"/>
  <c r="M2315" i="31"/>
  <c r="M2314" i="31"/>
  <c r="L2314" i="31"/>
  <c r="M2313" i="31"/>
  <c r="L2313" i="31"/>
  <c r="M2312" i="31"/>
  <c r="L2312" i="31"/>
  <c r="M2311" i="31"/>
  <c r="L2311" i="31"/>
  <c r="M2310" i="31"/>
  <c r="L2310" i="31"/>
  <c r="M2309" i="31"/>
  <c r="L2309" i="31"/>
  <c r="M2308" i="31"/>
  <c r="L2308" i="31"/>
  <c r="M2307" i="31"/>
  <c r="L2307" i="31"/>
  <c r="M2306" i="31"/>
  <c r="M2304" i="31"/>
  <c r="L2304" i="31"/>
  <c r="M2303" i="31"/>
  <c r="L2303" i="31"/>
  <c r="M2302" i="31"/>
  <c r="L2302" i="31"/>
  <c r="M2301" i="31"/>
  <c r="L2301" i="31"/>
  <c r="M2300" i="31"/>
  <c r="L2300" i="31"/>
  <c r="M2299" i="31"/>
  <c r="M2298" i="31"/>
  <c r="L2298" i="31"/>
  <c r="M2296" i="31"/>
  <c r="K2300" i="31"/>
  <c r="K2311" i="31"/>
  <c r="K2296" i="31"/>
  <c r="J2296" i="31"/>
  <c r="J2297" i="31"/>
  <c r="K2298" i="31"/>
  <c r="J2298" i="31"/>
  <c r="K2299" i="31"/>
  <c r="J2299" i="31"/>
  <c r="K2301" i="31"/>
  <c r="J2301" i="31"/>
  <c r="K2302" i="31"/>
  <c r="J2302" i="31"/>
  <c r="K2304" i="31"/>
  <c r="J2305" i="31"/>
  <c r="K2306" i="31"/>
  <c r="J2306" i="31"/>
  <c r="K2307" i="31"/>
  <c r="J2307" i="31"/>
  <c r="K2308" i="31"/>
  <c r="J2308" i="31"/>
  <c r="K2309" i="31"/>
  <c r="K2310" i="31"/>
  <c r="J2310" i="31"/>
  <c r="K2312" i="31"/>
  <c r="J2312" i="31"/>
  <c r="K2313" i="31"/>
  <c r="J2313" i="31"/>
  <c r="K2314" i="31"/>
  <c r="J2314" i="31"/>
  <c r="K2315" i="31"/>
  <c r="J2315" i="31"/>
  <c r="K2317" i="31"/>
  <c r="J2317" i="31"/>
  <c r="J2318" i="31"/>
  <c r="K2303" i="31"/>
  <c r="J2300" i="31"/>
  <c r="J2311" i="31"/>
  <c r="I2296" i="31"/>
  <c r="I2298" i="31"/>
  <c r="I2299" i="31"/>
  <c r="I2301" i="31"/>
  <c r="I2302" i="31"/>
  <c r="I2304" i="31"/>
  <c r="I2305" i="31"/>
  <c r="I2306" i="31"/>
  <c r="I2307" i="31"/>
  <c r="I2308" i="31"/>
  <c r="I2309" i="31"/>
  <c r="I2310" i="31"/>
  <c r="I2312" i="31"/>
  <c r="I2313" i="31"/>
  <c r="I2314" i="31"/>
  <c r="I2315" i="31"/>
  <c r="J2303" i="31"/>
  <c r="I2300" i="31"/>
  <c r="H2296" i="31"/>
  <c r="H2298" i="31"/>
  <c r="H2299" i="31"/>
  <c r="H2302" i="31"/>
  <c r="H2305" i="31"/>
  <c r="H2306" i="31"/>
  <c r="H2307" i="31"/>
  <c r="H2308" i="31"/>
  <c r="H2310" i="31"/>
  <c r="H2312" i="31"/>
  <c r="H2313" i="31"/>
  <c r="H2315" i="31"/>
  <c r="H2317" i="31"/>
  <c r="H2318" i="31"/>
  <c r="I2303" i="31"/>
  <c r="H2300" i="31"/>
  <c r="H2311" i="31"/>
  <c r="G2296" i="31"/>
  <c r="G2298" i="31"/>
  <c r="G2299" i="31"/>
  <c r="G2301" i="31"/>
  <c r="G2302" i="31"/>
  <c r="G2304" i="31"/>
  <c r="G2305" i="31"/>
  <c r="G2306" i="31"/>
  <c r="G2307" i="31"/>
  <c r="G2308" i="31"/>
  <c r="G2309" i="31"/>
  <c r="G2310" i="31"/>
  <c r="G2312" i="31"/>
  <c r="G2313" i="31"/>
  <c r="G2314" i="31"/>
  <c r="G2315" i="31"/>
  <c r="G2317" i="31"/>
  <c r="H2303" i="31"/>
  <c r="G2300" i="31"/>
  <c r="G2303" i="31"/>
  <c r="E2300" i="31"/>
  <c r="E2311" i="31"/>
  <c r="E2318" i="31"/>
  <c r="E2297" i="31"/>
  <c r="F2298" i="31"/>
  <c r="F2299" i="31"/>
  <c r="E2302" i="31"/>
  <c r="F2302" i="31"/>
  <c r="F2304" i="31"/>
  <c r="E2307" i="31"/>
  <c r="F2307" i="31"/>
  <c r="F2308" i="31"/>
  <c r="E2309" i="31"/>
  <c r="F2309" i="31"/>
  <c r="E2310" i="31"/>
  <c r="F2310" i="31"/>
  <c r="E2312" i="31"/>
  <c r="F2312" i="31"/>
  <c r="E2313" i="31"/>
  <c r="F2313" i="31"/>
  <c r="E2314" i="31"/>
  <c r="F2314" i="31"/>
  <c r="E2315" i="31"/>
  <c r="E2316" i="31"/>
  <c r="F2316" i="31"/>
  <c r="E2317" i="31"/>
  <c r="F2317" i="31"/>
  <c r="E2303" i="31"/>
  <c r="F2311" i="31"/>
  <c r="D2311" i="31"/>
  <c r="D2318" i="31"/>
  <c r="D2296" i="31"/>
  <c r="D2298" i="31"/>
  <c r="D2302" i="31"/>
  <c r="D2304" i="31"/>
  <c r="D2307" i="31"/>
  <c r="D2308" i="31"/>
  <c r="D2309" i="31"/>
  <c r="D2310" i="31"/>
  <c r="D2312" i="31"/>
  <c r="D2313" i="31"/>
  <c r="D2314" i="31"/>
  <c r="D2316" i="31"/>
  <c r="D2317" i="31"/>
  <c r="D2303" i="31"/>
  <c r="C2300" i="31"/>
  <c r="C2311" i="31"/>
  <c r="C2318" i="31"/>
  <c r="C2297" i="31"/>
  <c r="C2298" i="31"/>
  <c r="C2299" i="31"/>
  <c r="C2301" i="31"/>
  <c r="C2302" i="31"/>
  <c r="C2304" i="31"/>
  <c r="C2307" i="31"/>
  <c r="C2309" i="31"/>
  <c r="C2310" i="31"/>
  <c r="C2312" i="31"/>
  <c r="C2313" i="31"/>
  <c r="C2314" i="31"/>
  <c r="C2315" i="31"/>
  <c r="C2317" i="31"/>
  <c r="C2303" i="31"/>
  <c r="F2318" i="31"/>
  <c r="F2303" i="31"/>
  <c r="B2311" i="31"/>
  <c r="B2318" i="31"/>
  <c r="B2296" i="31"/>
  <c r="B2297" i="31"/>
  <c r="B2298" i="31"/>
  <c r="B2301" i="31"/>
  <c r="B2302" i="31"/>
  <c r="B2304" i="31"/>
  <c r="B2307" i="31"/>
  <c r="B2308" i="31"/>
  <c r="B2309" i="31"/>
  <c r="B2310" i="31"/>
  <c r="B2312" i="31"/>
  <c r="B2313" i="31"/>
  <c r="B2314" i="31"/>
  <c r="B2316" i="31"/>
  <c r="B2317" i="31"/>
  <c r="B2303" i="31"/>
  <c r="L2297" i="31"/>
  <c r="K2333" i="31"/>
  <c r="K2334" i="31"/>
  <c r="K2339" i="31"/>
  <c r="K2342" i="31"/>
  <c r="K2343" i="31"/>
  <c r="K2345" i="31"/>
  <c r="K2349" i="31"/>
  <c r="K2350" i="31"/>
  <c r="K2352" i="31"/>
  <c r="K2353" i="31"/>
  <c r="K2354" i="31"/>
  <c r="J2347" i="31"/>
  <c r="J2332" i="31"/>
  <c r="J2334" i="31"/>
  <c r="J2335" i="31"/>
  <c r="J2337" i="31"/>
  <c r="J2338" i="31"/>
  <c r="J2339" i="31"/>
  <c r="J2341" i="31"/>
  <c r="J2342" i="31"/>
  <c r="J2343" i="31"/>
  <c r="J2344" i="31"/>
  <c r="J2345" i="31"/>
  <c r="J2349" i="31"/>
  <c r="J2350" i="31"/>
  <c r="J2352" i="31"/>
  <c r="J2353" i="31"/>
  <c r="J2354" i="31"/>
  <c r="I2347" i="31"/>
  <c r="I2334" i="31"/>
  <c r="I2338" i="31"/>
  <c r="I2339" i="31"/>
  <c r="I2340" i="31"/>
  <c r="I2343" i="31"/>
  <c r="I2345" i="31"/>
  <c r="I2348" i="31"/>
  <c r="I2352" i="31"/>
  <c r="I2353" i="31"/>
  <c r="I2354" i="31"/>
  <c r="H2347" i="31"/>
  <c r="H2334" i="31"/>
  <c r="H2335" i="31"/>
  <c r="H2337" i="31"/>
  <c r="H2339" i="31"/>
  <c r="H2343" i="31"/>
  <c r="H2345" i="31"/>
  <c r="H2349" i="31"/>
  <c r="H2350" i="31"/>
  <c r="H2352" i="31"/>
  <c r="H2353" i="31"/>
  <c r="H2354" i="31"/>
  <c r="G2336" i="31"/>
  <c r="G2334" i="31"/>
  <c r="G2337" i="31"/>
  <c r="G2338" i="31"/>
  <c r="G2339" i="31"/>
  <c r="G2343" i="31"/>
  <c r="G2345" i="31"/>
  <c r="G2346" i="31"/>
  <c r="G2348" i="31"/>
  <c r="G2352" i="31"/>
  <c r="G2354" i="31"/>
  <c r="F2332" i="31"/>
  <c r="F2334" i="31"/>
  <c r="F2335" i="31"/>
  <c r="F2337" i="31"/>
  <c r="F2339" i="31"/>
  <c r="F2342" i="31"/>
  <c r="F2343" i="31"/>
  <c r="F2345" i="31"/>
  <c r="F2346" i="31"/>
  <c r="F2348" i="31"/>
  <c r="F2349" i="31"/>
  <c r="F2350" i="31"/>
  <c r="F2351" i="31"/>
  <c r="F2352" i="31"/>
  <c r="F2353" i="31"/>
  <c r="F2354" i="31"/>
  <c r="E2336" i="31"/>
  <c r="E2332" i="31"/>
  <c r="E2333" i="31"/>
  <c r="E2334" i="31"/>
  <c r="E2335" i="31"/>
  <c r="E2337" i="31"/>
  <c r="E2338" i="31"/>
  <c r="E2339" i="31"/>
  <c r="E2340" i="31"/>
  <c r="E2342" i="31"/>
  <c r="E2345" i="31"/>
  <c r="E2346" i="31"/>
  <c r="E2348" i="31"/>
  <c r="E2350" i="31"/>
  <c r="E2352" i="31"/>
  <c r="E2353" i="31"/>
  <c r="E2354" i="31"/>
  <c r="D2336" i="31"/>
  <c r="D2332" i="31"/>
  <c r="D2333" i="31"/>
  <c r="D2335" i="31"/>
  <c r="D2337" i="31"/>
  <c r="D2338" i="31"/>
  <c r="D2339" i="31"/>
  <c r="D2342" i="31"/>
  <c r="D2343" i="31"/>
  <c r="D2346" i="31"/>
  <c r="D2348" i="31"/>
  <c r="D2349" i="31"/>
  <c r="D2350" i="31"/>
  <c r="D2353" i="31"/>
  <c r="D2354" i="31"/>
  <c r="C2336" i="31"/>
  <c r="C2332" i="31"/>
  <c r="C2334" i="31"/>
  <c r="C2335" i="31"/>
  <c r="C2337" i="31"/>
  <c r="C2338" i="31"/>
  <c r="C2339" i="31"/>
  <c r="C2340" i="31"/>
  <c r="C2342" i="31"/>
  <c r="C2343" i="31"/>
  <c r="C2345" i="31"/>
  <c r="C2346" i="31"/>
  <c r="C2348" i="31"/>
  <c r="C2350" i="31"/>
  <c r="C2351" i="31"/>
  <c r="C2352" i="31"/>
  <c r="C2353" i="31"/>
  <c r="B2347" i="31"/>
  <c r="B2336" i="31"/>
  <c r="B2332" i="31"/>
  <c r="B2333" i="31"/>
  <c r="B2334" i="31"/>
  <c r="B2335" i="31"/>
  <c r="B2337" i="31"/>
  <c r="B2339" i="31"/>
  <c r="B2341" i="31"/>
  <c r="B2342" i="31"/>
  <c r="B2343" i="31"/>
  <c r="B2346" i="31"/>
  <c r="B2348" i="31"/>
  <c r="B2349" i="31"/>
  <c r="B2350" i="31"/>
  <c r="B2351" i="31"/>
  <c r="B2352" i="31"/>
  <c r="B2353" i="31"/>
  <c r="B2354" i="31"/>
  <c r="K2367" i="31"/>
  <c r="K2378" i="31"/>
  <c r="K2363" i="31"/>
  <c r="K2365" i="31"/>
  <c r="K2366" i="31"/>
  <c r="K2368" i="31"/>
  <c r="K2369" i="31"/>
  <c r="K2370" i="31"/>
  <c r="K2371" i="31"/>
  <c r="K2372" i="31"/>
  <c r="K2373" i="31"/>
  <c r="K2374" i="31"/>
  <c r="K2375" i="31"/>
  <c r="K2376" i="31"/>
  <c r="K2377" i="31"/>
  <c r="K2380" i="31"/>
  <c r="K2381" i="31"/>
  <c r="K2384" i="31"/>
  <c r="K2385" i="31"/>
  <c r="J2367" i="31"/>
  <c r="J2378" i="31"/>
  <c r="J2363" i="31"/>
  <c r="J2364" i="31"/>
  <c r="J2365" i="31"/>
  <c r="J2366" i="31"/>
  <c r="J2368" i="31"/>
  <c r="J2370" i="31"/>
  <c r="J2371" i="31"/>
  <c r="J2372" i="31"/>
  <c r="J2373" i="31"/>
  <c r="J2374" i="31"/>
  <c r="J2375" i="31"/>
  <c r="J2377" i="31"/>
  <c r="J2379" i="31"/>
  <c r="J2380" i="31"/>
  <c r="J2381" i="31"/>
  <c r="J2382" i="31"/>
  <c r="J2383" i="31"/>
  <c r="J2384" i="31"/>
  <c r="J2385" i="31"/>
  <c r="I2367" i="31"/>
  <c r="I2378" i="31"/>
  <c r="I2363" i="31"/>
  <c r="I2365" i="31"/>
  <c r="I2366" i="31"/>
  <c r="I2368" i="31"/>
  <c r="I2369" i="31"/>
  <c r="I2370" i="31"/>
  <c r="I2371" i="31"/>
  <c r="I2373" i="31"/>
  <c r="I2374" i="31"/>
  <c r="I2375" i="31"/>
  <c r="I2376" i="31"/>
  <c r="I2377" i="31"/>
  <c r="I2379" i="31"/>
  <c r="I2380" i="31"/>
  <c r="I2381" i="31"/>
  <c r="I2383" i="31"/>
  <c r="H2367" i="31"/>
  <c r="H2378" i="31"/>
  <c r="H2363" i="31"/>
  <c r="H2364" i="31"/>
  <c r="H2365" i="31"/>
  <c r="H2366" i="31"/>
  <c r="H2368" i="31"/>
  <c r="H2370" i="31"/>
  <c r="H2373" i="31"/>
  <c r="H2374" i="31"/>
  <c r="H2375" i="31"/>
  <c r="H2377" i="31"/>
  <c r="H2380" i="31"/>
  <c r="H2381" i="31"/>
  <c r="H2382" i="31"/>
  <c r="H2383" i="31"/>
  <c r="H2384" i="31"/>
  <c r="H2385" i="31"/>
  <c r="G2367" i="31"/>
  <c r="G2378" i="31"/>
  <c r="G2363" i="31"/>
  <c r="G2365" i="31"/>
  <c r="G2366" i="31"/>
  <c r="G2368" i="31"/>
  <c r="G2369" i="31"/>
  <c r="G2370" i="31"/>
  <c r="G2371" i="31"/>
  <c r="G2373" i="31"/>
  <c r="G2374" i="31"/>
  <c r="G2375" i="31"/>
  <c r="G2376" i="31"/>
  <c r="G2377" i="31"/>
  <c r="G2379" i="31"/>
  <c r="G2380" i="31"/>
  <c r="G2381" i="31"/>
  <c r="G2383" i="31"/>
  <c r="G2384" i="31"/>
  <c r="G2385" i="31"/>
  <c r="F2367" i="31"/>
  <c r="F2378" i="31"/>
  <c r="F2385" i="31"/>
  <c r="F2363" i="31"/>
  <c r="F2364" i="31"/>
  <c r="F2365" i="31"/>
  <c r="F2366" i="31"/>
  <c r="F2369" i="31"/>
  <c r="F2370" i="31"/>
  <c r="F2374" i="31"/>
  <c r="F2375" i="31"/>
  <c r="F2376" i="31"/>
  <c r="F2377" i="31"/>
  <c r="F2379" i="31"/>
  <c r="F2380" i="31"/>
  <c r="F2381" i="31"/>
  <c r="F2383" i="31"/>
  <c r="F2384" i="31"/>
  <c r="E2367" i="31"/>
  <c r="E2378" i="31"/>
  <c r="E2385" i="31"/>
  <c r="E2363" i="31"/>
  <c r="E2365" i="31"/>
  <c r="E2370" i="31"/>
  <c r="E2371" i="31"/>
  <c r="E2374" i="31"/>
  <c r="E2376" i="31"/>
  <c r="E2377" i="31"/>
  <c r="E2380" i="31"/>
  <c r="E2381" i="31"/>
  <c r="E2382" i="31"/>
  <c r="E2384" i="31"/>
  <c r="D2378" i="31"/>
  <c r="D2385" i="31"/>
  <c r="D2363" i="31"/>
  <c r="D2365" i="31"/>
  <c r="D2369" i="31"/>
  <c r="D2370" i="31"/>
  <c r="D2374" i="31"/>
  <c r="D2375" i="31"/>
  <c r="D2376" i="31"/>
  <c r="D2377" i="31"/>
  <c r="D2379" i="31"/>
  <c r="D2380" i="31"/>
  <c r="D2381" i="31"/>
  <c r="D2383" i="31"/>
  <c r="D2384" i="31"/>
  <c r="C2367" i="31"/>
  <c r="C2378" i="31"/>
  <c r="C2385" i="31"/>
  <c r="C2365" i="31"/>
  <c r="C2369" i="31"/>
  <c r="C2370" i="31"/>
  <c r="C2371" i="31"/>
  <c r="C2374" i="31"/>
  <c r="C2375" i="31"/>
  <c r="C2376" i="31"/>
  <c r="C2377" i="31"/>
  <c r="C2379" i="31"/>
  <c r="C2380" i="31"/>
  <c r="C2381" i="31"/>
  <c r="C2382" i="31"/>
  <c r="C2383" i="31"/>
  <c r="C2384" i="31"/>
  <c r="B2367" i="31"/>
  <c r="B2378" i="31"/>
  <c r="B2385" i="31"/>
  <c r="B2365" i="31"/>
  <c r="B2366" i="31"/>
  <c r="B2368" i="31"/>
  <c r="B2370" i="31"/>
  <c r="B2371" i="31"/>
  <c r="B2374" i="31"/>
  <c r="B2375" i="31"/>
  <c r="B2376" i="31"/>
  <c r="B2377" i="31"/>
  <c r="B2379" i="31"/>
  <c r="B2380" i="31"/>
  <c r="B2381" i="31"/>
  <c r="B2383" i="31"/>
  <c r="B2384" i="31"/>
  <c r="M2491" i="31"/>
  <c r="M2489" i="31"/>
  <c r="M2487" i="31"/>
  <c r="M2486" i="31"/>
  <c r="M2484" i="31"/>
  <c r="M2483" i="31"/>
  <c r="M2482" i="31"/>
  <c r="M2481" i="31"/>
  <c r="M2480" i="31"/>
  <c r="M2479" i="31"/>
  <c r="M2478" i="31"/>
  <c r="M2477" i="31"/>
  <c r="M2476" i="31"/>
  <c r="M2474" i="31"/>
  <c r="M2473" i="31"/>
  <c r="M2472" i="31"/>
  <c r="M2471" i="31"/>
  <c r="M2469" i="31"/>
  <c r="K2491" i="31"/>
  <c r="J2491" i="31"/>
  <c r="I2491" i="31"/>
  <c r="H2491" i="31"/>
  <c r="G2491" i="31"/>
  <c r="K2490" i="31"/>
  <c r="J2490" i="31"/>
  <c r="I2490" i="31"/>
  <c r="H2490" i="31"/>
  <c r="G2490" i="31"/>
  <c r="K2489" i="31"/>
  <c r="J2489" i="31"/>
  <c r="I2489" i="31"/>
  <c r="H2489" i="31"/>
  <c r="G2489" i="31"/>
  <c r="K2488" i="31"/>
  <c r="J2488" i="31"/>
  <c r="I2488" i="31"/>
  <c r="H2488" i="31"/>
  <c r="G2488" i="31"/>
  <c r="K2487" i="31"/>
  <c r="I2487" i="31"/>
  <c r="G2487" i="31"/>
  <c r="J2486" i="31"/>
  <c r="H2486" i="31"/>
  <c r="K2485" i="31"/>
  <c r="G2485" i="31"/>
  <c r="K2484" i="31"/>
  <c r="J2484" i="31"/>
  <c r="I2484" i="31"/>
  <c r="H2484" i="31"/>
  <c r="G2484" i="31"/>
  <c r="K2483" i="31"/>
  <c r="J2483" i="31"/>
  <c r="I2483" i="31"/>
  <c r="H2483" i="31"/>
  <c r="G2483" i="31"/>
  <c r="J2482" i="31"/>
  <c r="H2482" i="31"/>
  <c r="K2481" i="31"/>
  <c r="J2481" i="31"/>
  <c r="I2481" i="31"/>
  <c r="H2481" i="31"/>
  <c r="G2481" i="31"/>
  <c r="K2480" i="31"/>
  <c r="I2480" i="31"/>
  <c r="G2480" i="31"/>
  <c r="K2479" i="31"/>
  <c r="J2479" i="31"/>
  <c r="I2479" i="31"/>
  <c r="H2479" i="31"/>
  <c r="G2479" i="31"/>
  <c r="K2478" i="31"/>
  <c r="J2478" i="31"/>
  <c r="I2478" i="31"/>
  <c r="H2478" i="31"/>
  <c r="G2478" i="31"/>
  <c r="K2477" i="31"/>
  <c r="J2477" i="31"/>
  <c r="I2477" i="31"/>
  <c r="H2477" i="31"/>
  <c r="G2477" i="31"/>
  <c r="K2476" i="31"/>
  <c r="J2476" i="31"/>
  <c r="I2476" i="31"/>
  <c r="H2476" i="31"/>
  <c r="G2476" i="31"/>
  <c r="I2475" i="31"/>
  <c r="K2474" i="31"/>
  <c r="J2474" i="31"/>
  <c r="I2474" i="31"/>
  <c r="H2474" i="31"/>
  <c r="G2474" i="31"/>
  <c r="K2473" i="31"/>
  <c r="J2473" i="31"/>
  <c r="I2473" i="31"/>
  <c r="H2473" i="31"/>
  <c r="G2473" i="31"/>
  <c r="J2472" i="31"/>
  <c r="H2472" i="31"/>
  <c r="K2471" i="31"/>
  <c r="J2471" i="31"/>
  <c r="I2471" i="31"/>
  <c r="H2471" i="31"/>
  <c r="G2471" i="31"/>
  <c r="K2469" i="31"/>
  <c r="J2469" i="31"/>
  <c r="I2469" i="31"/>
  <c r="H2469" i="31"/>
  <c r="G2469" i="31"/>
  <c r="K2470" i="31"/>
  <c r="J2470" i="31"/>
  <c r="I2470" i="31"/>
  <c r="H2470" i="31"/>
  <c r="G2470" i="31"/>
  <c r="M2470" i="31"/>
  <c r="M2523" i="31"/>
  <c r="M2521" i="31"/>
  <c r="M2520" i="31"/>
  <c r="M2518" i="31"/>
  <c r="M2517" i="31"/>
  <c r="M2516" i="31"/>
  <c r="M2514" i="31"/>
  <c r="M2512" i="31"/>
  <c r="M2511" i="31"/>
  <c r="M2509" i="31"/>
  <c r="M2508" i="31"/>
  <c r="M2507" i="31"/>
  <c r="M2506" i="31"/>
  <c r="M2505" i="31"/>
  <c r="M2504" i="31"/>
  <c r="M2503" i="31"/>
  <c r="M2501" i="31"/>
  <c r="K2518" i="31"/>
  <c r="K2523" i="31"/>
  <c r="K2508" i="31"/>
  <c r="M2502" i="31"/>
  <c r="L2523" i="31"/>
  <c r="L2522" i="31"/>
  <c r="L2521" i="31"/>
  <c r="L2520" i="31"/>
  <c r="L2519" i="31"/>
  <c r="L2518" i="31"/>
  <c r="L2517" i="31"/>
  <c r="L2516" i="31"/>
  <c r="L2515" i="31"/>
  <c r="L2514" i="31"/>
  <c r="L2513" i="31"/>
  <c r="L2512" i="31"/>
  <c r="L2509" i="31"/>
  <c r="L2508" i="31"/>
  <c r="L2507" i="31"/>
  <c r="L2505" i="31"/>
  <c r="L2504" i="31"/>
  <c r="L2503" i="31"/>
  <c r="L2501" i="31"/>
  <c r="F2523" i="31"/>
  <c r="E2523" i="31"/>
  <c r="D2523" i="31"/>
  <c r="C2523" i="31"/>
  <c r="B2523" i="31"/>
  <c r="F2522" i="31"/>
  <c r="E2522" i="31"/>
  <c r="D2522" i="31"/>
  <c r="C2522" i="31"/>
  <c r="B2522" i="31"/>
  <c r="F2521" i="31"/>
  <c r="E2521" i="31"/>
  <c r="D2521" i="31"/>
  <c r="C2521" i="31"/>
  <c r="B2521" i="31"/>
  <c r="F2520" i="31"/>
  <c r="E2520" i="31"/>
  <c r="D2520" i="31"/>
  <c r="C2520" i="31"/>
  <c r="B2520" i="31"/>
  <c r="E2519" i="31"/>
  <c r="F2518" i="31"/>
  <c r="E2518" i="31"/>
  <c r="D2518" i="31"/>
  <c r="C2518" i="31"/>
  <c r="B2518" i="31"/>
  <c r="F2517" i="31"/>
  <c r="D2517" i="31"/>
  <c r="B2517" i="31"/>
  <c r="F2516" i="31"/>
  <c r="E2516" i="31"/>
  <c r="D2516" i="31"/>
  <c r="C2516" i="31"/>
  <c r="B2516" i="31"/>
  <c r="E2515" i="31"/>
  <c r="C2515" i="31"/>
  <c r="F2514" i="31"/>
  <c r="D2514" i="31"/>
  <c r="B2514" i="31"/>
  <c r="E2513" i="31"/>
  <c r="C2513" i="31"/>
  <c r="F2512" i="31"/>
  <c r="B2512" i="31"/>
  <c r="F2511" i="31"/>
  <c r="E2511" i="31"/>
  <c r="D2511" i="31"/>
  <c r="C2511" i="31"/>
  <c r="B2511" i="31"/>
  <c r="C2510" i="31"/>
  <c r="F2509" i="31"/>
  <c r="E2509" i="31"/>
  <c r="D2509" i="31"/>
  <c r="C2509" i="31"/>
  <c r="B2509" i="31"/>
  <c r="F2508" i="31"/>
  <c r="E2508" i="31"/>
  <c r="D2508" i="31"/>
  <c r="C2508" i="31"/>
  <c r="B2508" i="31"/>
  <c r="F2507" i="31"/>
  <c r="D2507" i="31"/>
  <c r="B2507" i="31"/>
  <c r="E2506" i="31"/>
  <c r="C2506" i="31"/>
  <c r="F2505" i="31"/>
  <c r="E2505" i="31"/>
  <c r="D2505" i="31"/>
  <c r="C2505" i="31"/>
  <c r="B2505" i="31"/>
  <c r="F2504" i="31"/>
  <c r="E2504" i="31"/>
  <c r="D2504" i="31"/>
  <c r="C2504" i="31"/>
  <c r="B2504" i="31"/>
  <c r="F2503" i="31"/>
  <c r="E2503" i="31"/>
  <c r="D2503" i="31"/>
  <c r="C2503" i="31"/>
  <c r="B2503" i="31"/>
  <c r="F2501" i="31"/>
  <c r="E2501" i="31"/>
  <c r="D2501" i="31"/>
  <c r="C2501" i="31"/>
  <c r="B2501" i="31"/>
  <c r="F2502" i="31"/>
  <c r="D2502" i="31"/>
  <c r="B2502" i="31"/>
  <c r="L2502" i="31"/>
  <c r="J2937" i="31"/>
  <c r="K2925" i="31"/>
  <c r="K2937" i="31"/>
  <c r="I2937" i="31"/>
  <c r="H2937" i="31"/>
  <c r="H2925" i="31"/>
  <c r="G2937" i="31"/>
  <c r="E2937" i="31"/>
  <c r="F2937" i="31"/>
  <c r="D2937" i="31"/>
  <c r="C2937" i="31"/>
  <c r="B2937" i="31"/>
  <c r="M2937" i="31"/>
  <c r="M2933" i="31"/>
  <c r="M2932" i="31"/>
  <c r="M2931" i="31"/>
  <c r="M2930" i="31"/>
  <c r="M2929" i="31"/>
  <c r="M2928" i="31"/>
  <c r="M2927" i="31"/>
  <c r="M2926" i="31"/>
  <c r="M2925" i="31"/>
  <c r="M2924" i="31"/>
  <c r="M2923" i="31"/>
  <c r="M2918" i="31"/>
  <c r="M2917" i="31"/>
  <c r="M2916" i="31"/>
  <c r="M2915" i="31"/>
  <c r="L2937" i="31"/>
  <c r="L2936" i="31"/>
  <c r="L2935" i="31"/>
  <c r="L2933" i="31"/>
  <c r="L2932" i="31"/>
  <c r="L2931" i="31"/>
  <c r="L2930" i="31"/>
  <c r="L2929" i="31"/>
  <c r="L2928" i="31"/>
  <c r="L2927" i="31"/>
  <c r="L2926" i="31"/>
  <c r="L2925" i="31"/>
  <c r="L2924" i="31"/>
  <c r="L2923" i="31"/>
  <c r="L2922" i="31"/>
  <c r="L2921" i="31"/>
  <c r="L2919" i="31"/>
  <c r="L2915" i="31"/>
  <c r="J2905" i="31"/>
  <c r="J2904" i="31"/>
  <c r="J2902" i="31"/>
  <c r="J2901" i="31"/>
  <c r="J2900" i="31"/>
  <c r="J2899" i="31"/>
  <c r="J2898" i="31"/>
  <c r="J2895" i="31"/>
  <c r="J2894" i="31"/>
  <c r="J2893" i="31"/>
  <c r="J2892" i="31"/>
  <c r="J2891" i="31"/>
  <c r="J2890" i="31"/>
  <c r="J2889" i="31"/>
  <c r="J2888" i="31"/>
  <c r="J2887" i="31"/>
  <c r="J2886" i="31"/>
  <c r="J2883" i="31"/>
  <c r="K2883" i="31"/>
  <c r="K2884" i="31"/>
  <c r="K2885" i="31"/>
  <c r="K2886" i="31"/>
  <c r="K2887" i="31"/>
  <c r="K2889" i="31"/>
  <c r="K2891" i="31"/>
  <c r="K2892" i="31"/>
  <c r="K2895" i="31"/>
  <c r="K2896" i="31"/>
  <c r="K2897" i="31"/>
  <c r="K2898" i="31"/>
  <c r="K2901" i="31"/>
  <c r="K2902" i="31"/>
  <c r="K2904" i="31"/>
  <c r="K2893" i="31"/>
  <c r="K2894" i="31"/>
  <c r="K2899" i="31"/>
  <c r="K2900" i="31"/>
  <c r="I2905" i="31"/>
  <c r="I2904" i="31"/>
  <c r="I2902" i="31"/>
  <c r="I2901" i="31"/>
  <c r="I2900" i="31"/>
  <c r="I2899" i="31"/>
  <c r="I2897" i="31"/>
  <c r="I2895" i="31"/>
  <c r="I2893" i="31"/>
  <c r="I2892" i="31"/>
  <c r="I2891" i="31"/>
  <c r="I2890" i="31"/>
  <c r="I2889" i="31"/>
  <c r="I2887" i="31"/>
  <c r="I2886" i="31"/>
  <c r="I2885" i="31"/>
  <c r="I2883" i="31"/>
  <c r="H2905" i="31"/>
  <c r="H2902" i="31"/>
  <c r="H2901" i="31"/>
  <c r="H2900" i="31"/>
  <c r="H2899" i="31"/>
  <c r="H2898" i="31"/>
  <c r="H2895" i="31"/>
  <c r="H2894" i="31"/>
  <c r="H2893" i="31"/>
  <c r="H2892" i="31"/>
  <c r="H2891" i="31"/>
  <c r="H2890" i="31"/>
  <c r="H2889" i="31"/>
  <c r="H2888" i="31"/>
  <c r="H2887" i="31"/>
  <c r="H2886" i="31"/>
  <c r="H2883" i="31"/>
  <c r="K2905" i="31"/>
  <c r="K2890" i="31"/>
  <c r="G2905" i="31"/>
  <c r="G2904" i="31"/>
  <c r="G2902" i="31"/>
  <c r="G2901" i="31"/>
  <c r="G2900" i="31"/>
  <c r="G2899" i="31"/>
  <c r="G2897" i="31"/>
  <c r="G2895" i="31"/>
  <c r="G2894" i="31"/>
  <c r="G2893" i="31"/>
  <c r="G2891" i="31"/>
  <c r="G2890" i="31"/>
  <c r="G2889" i="31"/>
  <c r="G2888" i="31"/>
  <c r="G2887" i="31"/>
  <c r="G2886" i="31"/>
  <c r="G2885" i="31"/>
  <c r="G2883" i="31"/>
  <c r="M2905" i="31"/>
  <c r="M2904" i="31"/>
  <c r="M2902" i="31"/>
  <c r="M2901" i="31"/>
  <c r="M2900" i="31"/>
  <c r="M2899" i="31"/>
  <c r="M2898" i="31"/>
  <c r="M2897" i="31"/>
  <c r="M2895" i="31"/>
  <c r="M2893" i="31"/>
  <c r="M2891" i="31"/>
  <c r="M2890" i="31"/>
  <c r="M2889" i="31"/>
  <c r="M2888" i="31"/>
  <c r="M2887" i="31"/>
  <c r="M2886" i="31"/>
  <c r="M2885" i="31"/>
  <c r="M2884" i="31"/>
  <c r="M2883" i="31"/>
  <c r="E2905" i="31"/>
  <c r="E2890" i="31"/>
  <c r="D2905" i="31"/>
  <c r="D2890" i="31"/>
  <c r="C2905" i="31"/>
  <c r="C2890" i="31"/>
  <c r="F2905" i="31"/>
  <c r="F2890" i="31"/>
  <c r="B2905" i="31"/>
  <c r="B2890" i="31"/>
  <c r="L2905" i="31"/>
  <c r="L2902" i="31"/>
  <c r="L2900" i="31"/>
  <c r="L2897" i="31"/>
  <c r="L2893" i="31"/>
  <c r="L2891" i="31"/>
  <c r="L2890" i="31"/>
  <c r="L2889" i="31"/>
  <c r="L2888" i="31"/>
  <c r="L2887" i="31"/>
  <c r="L2886" i="31"/>
  <c r="L2885" i="31"/>
  <c r="L2883" i="31"/>
  <c r="J2799" i="31"/>
  <c r="J2798" i="31"/>
  <c r="J2797" i="31"/>
  <c r="J2796" i="31"/>
  <c r="J2795" i="31"/>
  <c r="J2794" i="31"/>
  <c r="J2793" i="31"/>
  <c r="J2792" i="31"/>
  <c r="J2791" i="31"/>
  <c r="J2790" i="31"/>
  <c r="J2789" i="31"/>
  <c r="J2788" i="31"/>
  <c r="J2787" i="31"/>
  <c r="J2786" i="31"/>
  <c r="J2785" i="31"/>
  <c r="J2784" i="31"/>
  <c r="J2783" i="31"/>
  <c r="J2782" i="31"/>
  <c r="J2781" i="31"/>
  <c r="J2780" i="31"/>
  <c r="J2778" i="31"/>
  <c r="K2778" i="31"/>
  <c r="K2779" i="31"/>
  <c r="K2782" i="31"/>
  <c r="K2783" i="31"/>
  <c r="K2786" i="31"/>
  <c r="K2787" i="31"/>
  <c r="K2788" i="31"/>
  <c r="K2790" i="31"/>
  <c r="K2791" i="31"/>
  <c r="K2792" i="31"/>
  <c r="K2793" i="31"/>
  <c r="K2794" i="31"/>
  <c r="K2796" i="31"/>
  <c r="K2777" i="31"/>
  <c r="K2780" i="31"/>
  <c r="K2784" i="31"/>
  <c r="K2795" i="31"/>
  <c r="K2797" i="31"/>
  <c r="K2798" i="31"/>
  <c r="K2799" i="31"/>
  <c r="I2799" i="31"/>
  <c r="I2798" i="31"/>
  <c r="I2797" i="31"/>
  <c r="I2796" i="31"/>
  <c r="I2795" i="31"/>
  <c r="I2794" i="31"/>
  <c r="I2793" i="31"/>
  <c r="I2792" i="31"/>
  <c r="I2791" i="31"/>
  <c r="I2790" i="31"/>
  <c r="I2789" i="31"/>
  <c r="I2788" i="31"/>
  <c r="I2787" i="31"/>
  <c r="I2786" i="31"/>
  <c r="I2785" i="31"/>
  <c r="I2784" i="31"/>
  <c r="I2783" i="31"/>
  <c r="I2782" i="31"/>
  <c r="I2780" i="31"/>
  <c r="I2779" i="31"/>
  <c r="I2778" i="31"/>
  <c r="I2777" i="31"/>
  <c r="H2799" i="31"/>
  <c r="H2798" i="31"/>
  <c r="H2797" i="31"/>
  <c r="H2796" i="31"/>
  <c r="H2795" i="31"/>
  <c r="H2794" i="31"/>
  <c r="H2793" i="31"/>
  <c r="H2792" i="31"/>
  <c r="H2791" i="31"/>
  <c r="H2790" i="31"/>
  <c r="H2789" i="31"/>
  <c r="H2788" i="31"/>
  <c r="H2787" i="31"/>
  <c r="H2786" i="31"/>
  <c r="H2785" i="31"/>
  <c r="H2784" i="31"/>
  <c r="H2783" i="31"/>
  <c r="H2782" i="31"/>
  <c r="H2781" i="31"/>
  <c r="H2780" i="31"/>
  <c r="H2778" i="31"/>
  <c r="H2777" i="31"/>
  <c r="G2799" i="31"/>
  <c r="G2798" i="31"/>
  <c r="G2797" i="31"/>
  <c r="G2796" i="31"/>
  <c r="G2795" i="31"/>
  <c r="G2794" i="31"/>
  <c r="G2793" i="31"/>
  <c r="G2792" i="31"/>
  <c r="G2791" i="31"/>
  <c r="G2790" i="31"/>
  <c r="G2789" i="31"/>
  <c r="G2788" i="31"/>
  <c r="G2787" i="31"/>
  <c r="G2786" i="31"/>
  <c r="G2784" i="31"/>
  <c r="G2783" i="31"/>
  <c r="G2782" i="31"/>
  <c r="G2779" i="31"/>
  <c r="G2778" i="31"/>
  <c r="G2777" i="31"/>
  <c r="M2799" i="31"/>
  <c r="M2798" i="31"/>
  <c r="M2797" i="31"/>
  <c r="M2796" i="31"/>
  <c r="M2795" i="31"/>
  <c r="M2794" i="31"/>
  <c r="M2793" i="31"/>
  <c r="M2792" i="31"/>
  <c r="M2791" i="31"/>
  <c r="M2790" i="31"/>
  <c r="M2788" i="31"/>
  <c r="M2787" i="31"/>
  <c r="M2786" i="31"/>
  <c r="M2785" i="31"/>
  <c r="M2784" i="31"/>
  <c r="M2783" i="31"/>
  <c r="M2782" i="31"/>
  <c r="M2779" i="31"/>
  <c r="M2778" i="31"/>
  <c r="M2777" i="31"/>
  <c r="E2799" i="31"/>
  <c r="E2798" i="31"/>
  <c r="E2797" i="31"/>
  <c r="E2796" i="31"/>
  <c r="E2795" i="31"/>
  <c r="E2794" i="31"/>
  <c r="E2793" i="31"/>
  <c r="E2792" i="31"/>
  <c r="E2790" i="31"/>
  <c r="E2788" i="31"/>
  <c r="E2786" i="31"/>
  <c r="E2785" i="31"/>
  <c r="E2784" i="31"/>
  <c r="E2782" i="31"/>
  <c r="E2779" i="31"/>
  <c r="E2778" i="31"/>
  <c r="E2777" i="31"/>
  <c r="F2777" i="31"/>
  <c r="F2778" i="31"/>
  <c r="F2779" i="31"/>
  <c r="F2781" i="31"/>
  <c r="F2782" i="31"/>
  <c r="F2785" i="31"/>
  <c r="F2789" i="31"/>
  <c r="F2791" i="31"/>
  <c r="F2792" i="31"/>
  <c r="F2794" i="31"/>
  <c r="F2795" i="31"/>
  <c r="F2796" i="31"/>
  <c r="F2797" i="31"/>
  <c r="F2798" i="31"/>
  <c r="F2799" i="31"/>
  <c r="F2780" i="31"/>
  <c r="F2784" i="31"/>
  <c r="F2786" i="31"/>
  <c r="D2799" i="31"/>
  <c r="D2798" i="31"/>
  <c r="D2795" i="31"/>
  <c r="D2794" i="31"/>
  <c r="D2793" i="31"/>
  <c r="D2791" i="31"/>
  <c r="D2790" i="31"/>
  <c r="D2789" i="31"/>
  <c r="D2788" i="31"/>
  <c r="D2786" i="31"/>
  <c r="D2785" i="31"/>
  <c r="D2784" i="31"/>
  <c r="D2783" i="31"/>
  <c r="D2782" i="31"/>
  <c r="D2781" i="31"/>
  <c r="D2779" i="31"/>
  <c r="D2778" i="31"/>
  <c r="D2777" i="31"/>
  <c r="C2799" i="31"/>
  <c r="C2797" i="31"/>
  <c r="C2796" i="31"/>
  <c r="C2795" i="31"/>
  <c r="C2794" i="31"/>
  <c r="C2792" i="31"/>
  <c r="C2790" i="31"/>
  <c r="C2788" i="31"/>
  <c r="C2786" i="31"/>
  <c r="C2785" i="31"/>
  <c r="C2784" i="31"/>
  <c r="C2782" i="31"/>
  <c r="C2781" i="31"/>
  <c r="C2780" i="31"/>
  <c r="C2779" i="31"/>
  <c r="C2778" i="31"/>
  <c r="C2777" i="31"/>
  <c r="B2799" i="31"/>
  <c r="B2798" i="31"/>
  <c r="B2797" i="31"/>
  <c r="B2795" i="31"/>
  <c r="B2794" i="31"/>
  <c r="B2793" i="31"/>
  <c r="B2791" i="31"/>
  <c r="B2790" i="31"/>
  <c r="B2789" i="31"/>
  <c r="B2787" i="31"/>
  <c r="B2786" i="31"/>
  <c r="B2785" i="31"/>
  <c r="B2784" i="31"/>
  <c r="B2783" i="31"/>
  <c r="B2782" i="31"/>
  <c r="B2781" i="31"/>
  <c r="B2779" i="31"/>
  <c r="B2777" i="31"/>
  <c r="L2799" i="31"/>
  <c r="L2798" i="31"/>
  <c r="L2797" i="31"/>
  <c r="L2796" i="31"/>
  <c r="L2795" i="31"/>
  <c r="L2794" i="31"/>
  <c r="L2793" i="31"/>
  <c r="L2791" i="31"/>
  <c r="L2790" i="31"/>
  <c r="L2789" i="31"/>
  <c r="L2788" i="31"/>
  <c r="L2786" i="31"/>
  <c r="L2785" i="31"/>
  <c r="L2784" i="31"/>
  <c r="L2783" i="31"/>
  <c r="L2782" i="31"/>
  <c r="L2781" i="31"/>
  <c r="L2780" i="31"/>
  <c r="L2779" i="31"/>
  <c r="L2777" i="31"/>
  <c r="J2767" i="31"/>
  <c r="J2766" i="31"/>
  <c r="J2765" i="31"/>
  <c r="J2764" i="31"/>
  <c r="J2763" i="31"/>
  <c r="J2761" i="31"/>
  <c r="J2760" i="31"/>
  <c r="J2759" i="31"/>
  <c r="J2758" i="31"/>
  <c r="J2757" i="31"/>
  <c r="J2755" i="31"/>
  <c r="J2754" i="31"/>
  <c r="J2753" i="31"/>
  <c r="J2752" i="31"/>
  <c r="J2751" i="31"/>
  <c r="J2750" i="31"/>
  <c r="J2749" i="31"/>
  <c r="J2748" i="31"/>
  <c r="J2747" i="31"/>
  <c r="J2746" i="31"/>
  <c r="J2745" i="31"/>
  <c r="K2745" i="31"/>
  <c r="K2746" i="31"/>
  <c r="K2748" i="31"/>
  <c r="K2749" i="31"/>
  <c r="K2750" i="31"/>
  <c r="K2751" i="31"/>
  <c r="K2753" i="31"/>
  <c r="K2754" i="31"/>
  <c r="K2757" i="31"/>
  <c r="K2758" i="31"/>
  <c r="K2759" i="31"/>
  <c r="K2760" i="31"/>
  <c r="K2763" i="31"/>
  <c r="K2764" i="31"/>
  <c r="K2765" i="31"/>
  <c r="K2767" i="31"/>
  <c r="K2752" i="31"/>
  <c r="K2755" i="31"/>
  <c r="K2756" i="31"/>
  <c r="K2761" i="31"/>
  <c r="K2762" i="31"/>
  <c r="I2767" i="31"/>
  <c r="I2765" i="31"/>
  <c r="I2764" i="31"/>
  <c r="I2763" i="31"/>
  <c r="I2762" i="31"/>
  <c r="I2761" i="31"/>
  <c r="I2760" i="31"/>
  <c r="I2759" i="31"/>
  <c r="I2758" i="31"/>
  <c r="I2757" i="31"/>
  <c r="I2756" i="31"/>
  <c r="I2755" i="31"/>
  <c r="I2754" i="31"/>
  <c r="I2753" i="31"/>
  <c r="I2752" i="31"/>
  <c r="I2751" i="31"/>
  <c r="I2750" i="31"/>
  <c r="I2749" i="31"/>
  <c r="I2748" i="31"/>
  <c r="I2747" i="31"/>
  <c r="I2746" i="31"/>
  <c r="I2745" i="31"/>
  <c r="H2767" i="31"/>
  <c r="H2766" i="31"/>
  <c r="H2765" i="31"/>
  <c r="H2764" i="31"/>
  <c r="H2763" i="31"/>
  <c r="H2762" i="31"/>
  <c r="H2761" i="31"/>
  <c r="H2760" i="31"/>
  <c r="H2759" i="31"/>
  <c r="H2758" i="31"/>
  <c r="H2757" i="31"/>
  <c r="H2756" i="31"/>
  <c r="H2755" i="31"/>
  <c r="H2754" i="31"/>
  <c r="H2753" i="31"/>
  <c r="H2752" i="31"/>
  <c r="H2751" i="31"/>
  <c r="H2750" i="31"/>
  <c r="H2749" i="31"/>
  <c r="H2748" i="31"/>
  <c r="H2747" i="31"/>
  <c r="H2746" i="31"/>
  <c r="H2745" i="31"/>
  <c r="G2767" i="31"/>
  <c r="G2765" i="31"/>
  <c r="G2764" i="31"/>
  <c r="G2763" i="31"/>
  <c r="G2762" i="31"/>
  <c r="G2761" i="31"/>
  <c r="G2760" i="31"/>
  <c r="G2759" i="31"/>
  <c r="G2758" i="31"/>
  <c r="G2757" i="31"/>
  <c r="G2756" i="31"/>
  <c r="G2755" i="31"/>
  <c r="G2754" i="31"/>
  <c r="G2753" i="31"/>
  <c r="G2752" i="31"/>
  <c r="G2751" i="31"/>
  <c r="G2750" i="31"/>
  <c r="G2749" i="31"/>
  <c r="G2748" i="31"/>
  <c r="G2747" i="31"/>
  <c r="G2745" i="31"/>
  <c r="M2767" i="31"/>
  <c r="M2766" i="31"/>
  <c r="M2765" i="31"/>
  <c r="M2764" i="31"/>
  <c r="M2763" i="31"/>
  <c r="M2762" i="31"/>
  <c r="M2761" i="31"/>
  <c r="M2760" i="31"/>
  <c r="M2759" i="31"/>
  <c r="M2758" i="31"/>
  <c r="M2756" i="31"/>
  <c r="M2755" i="31"/>
  <c r="M2754" i="31"/>
  <c r="M2753" i="31"/>
  <c r="M2752" i="31"/>
  <c r="M2751" i="31"/>
  <c r="M2750" i="31"/>
  <c r="M2749" i="31"/>
  <c r="M2748" i="31"/>
  <c r="M2746" i="31"/>
  <c r="M2745" i="31"/>
  <c r="E2767" i="31"/>
  <c r="E2766" i="31"/>
  <c r="E2765" i="31"/>
  <c r="E2763" i="31"/>
  <c r="E2762" i="31"/>
  <c r="E2760" i="31"/>
  <c r="E2756" i="31"/>
  <c r="E2755" i="31"/>
  <c r="E2754" i="31"/>
  <c r="E2753" i="31"/>
  <c r="E2752" i="31"/>
  <c r="E2751" i="31"/>
  <c r="E2750" i="31"/>
  <c r="E2749" i="31"/>
  <c r="E2748" i="31"/>
  <c r="E2747" i="31"/>
  <c r="E2746" i="31"/>
  <c r="E2745" i="31"/>
  <c r="F2745" i="31"/>
  <c r="F2746" i="31"/>
  <c r="F2749" i="31"/>
  <c r="F2753" i="31"/>
  <c r="F2757" i="31"/>
  <c r="F2758" i="31"/>
  <c r="F2759" i="31"/>
  <c r="F2762" i="31"/>
  <c r="F2763" i="31"/>
  <c r="F2764" i="31"/>
  <c r="F2767" i="31"/>
  <c r="F2747" i="31"/>
  <c r="F2748" i="31"/>
  <c r="F2751" i="31"/>
  <c r="F2752" i="31"/>
  <c r="F2754" i="31"/>
  <c r="F2755" i="31"/>
  <c r="F2756" i="31"/>
  <c r="F2761" i="31"/>
  <c r="D2767" i="31"/>
  <c r="D2766" i="31"/>
  <c r="D2763" i="31"/>
  <c r="D2762" i="31"/>
  <c r="D2761" i="31"/>
  <c r="D2759" i="31"/>
  <c r="D2758" i="31"/>
  <c r="D2757" i="31"/>
  <c r="D2756" i="31"/>
  <c r="D2755" i="31"/>
  <c r="D2754" i="31"/>
  <c r="D2753" i="31"/>
  <c r="D2752" i="31"/>
  <c r="D2751" i="31"/>
  <c r="D2750" i="31"/>
  <c r="D2749" i="31"/>
  <c r="D2747" i="31"/>
  <c r="D2746" i="31"/>
  <c r="D2745" i="31"/>
  <c r="C2767" i="31"/>
  <c r="C2766" i="31"/>
  <c r="C2765" i="31"/>
  <c r="C2764" i="31"/>
  <c r="C2763" i="31"/>
  <c r="C2762" i="31"/>
  <c r="C2760" i="31"/>
  <c r="C2758" i="31"/>
  <c r="C2757" i="31"/>
  <c r="C2756" i="31"/>
  <c r="C2755" i="31"/>
  <c r="C2754" i="31"/>
  <c r="C2752" i="31"/>
  <c r="C2751" i="31"/>
  <c r="C2750" i="31"/>
  <c r="C2749" i="31"/>
  <c r="C2748" i="31"/>
  <c r="C2747" i="31"/>
  <c r="C2746" i="31"/>
  <c r="C2745" i="31"/>
  <c r="B2767" i="31"/>
  <c r="B2765" i="31"/>
  <c r="B2763" i="31"/>
  <c r="B2762" i="31"/>
  <c r="B2761" i="31"/>
  <c r="B2760" i="31"/>
  <c r="B2759" i="31"/>
  <c r="B2758" i="31"/>
  <c r="B2757" i="31"/>
  <c r="B2756" i="31"/>
  <c r="B2755" i="31"/>
  <c r="B2754" i="31"/>
  <c r="B2753" i="31"/>
  <c r="B2752" i="31"/>
  <c r="B2751" i="31"/>
  <c r="B2749" i="31"/>
  <c r="B2747" i="31"/>
  <c r="B2746" i="31"/>
  <c r="B2745" i="31"/>
  <c r="L2745" i="31"/>
  <c r="L2746" i="31"/>
  <c r="L2749" i="31"/>
  <c r="L2753" i="31"/>
  <c r="L2757" i="31"/>
  <c r="L2758" i="31"/>
  <c r="L2759" i="31"/>
  <c r="L2762" i="31"/>
  <c r="L2763" i="31"/>
  <c r="L2764" i="31"/>
  <c r="L2765" i="31"/>
  <c r="L2767" i="31"/>
  <c r="L2747" i="31"/>
  <c r="L2748" i="31"/>
  <c r="L2751" i="31"/>
  <c r="L2752" i="31"/>
  <c r="L2754" i="31"/>
  <c r="L2755" i="31"/>
  <c r="L2761"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K2617"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L746" i="31"/>
  <c r="G142" i="31"/>
  <c r="B142" i="31"/>
  <c r="G110" i="31"/>
  <c r="K2143" i="31" l="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E20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I165" i="31" s="1"/>
  <c r="I166" i="31" s="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F2047"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7"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H2800" i="31" s="1"/>
  <c r="J2779" i="31"/>
  <c r="G2766" i="31"/>
  <c r="H2768" i="31" s="1"/>
  <c r="I2766" i="31"/>
  <c r="I2768" i="31" s="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E2296" i="3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L2045"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F2145"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H2525" i="31" s="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E2137" i="31"/>
  <c r="J2169" i="31"/>
  <c r="B787" i="31"/>
  <c r="B919" i="31"/>
  <c r="N1095" i="31"/>
  <c r="C141" i="31"/>
  <c r="E141" i="31"/>
  <c r="M58" i="31"/>
  <c r="H2275" i="31"/>
  <c r="G2268" i="31"/>
  <c r="K2267" i="31"/>
  <c r="G2267" i="31"/>
  <c r="H2332" i="31"/>
  <c r="J2265" i="31"/>
  <c r="I2150" i="31"/>
  <c r="G2051" i="31"/>
  <c r="H2038" i="31"/>
  <c r="F2137"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K214" i="31"/>
  <c r="C383" i="31"/>
  <c r="H265" i="31"/>
  <c r="H365" i="31"/>
  <c r="F945" i="31"/>
  <c r="B2764" i="31"/>
  <c r="D2764" i="31"/>
  <c r="B2510" i="31"/>
  <c r="D2510" i="31"/>
  <c r="F2510" i="31"/>
  <c r="B2373" i="31"/>
  <c r="D2373" i="31"/>
  <c r="F2373" i="31"/>
  <c r="B2306" i="31"/>
  <c r="D2306" i="31"/>
  <c r="F2306" i="31"/>
  <c r="E2372" i="31"/>
  <c r="C2305" i="31"/>
  <c r="D2320" i="31" s="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B2047" i="31"/>
  <c r="I2047" i="31"/>
  <c r="C2146" i="31"/>
  <c r="I2146" i="31"/>
  <c r="G2046" i="31"/>
  <c r="C2045" i="31"/>
  <c r="E2045" i="31"/>
  <c r="C2144" i="31"/>
  <c r="I2144" i="31"/>
  <c r="G2142" i="31"/>
  <c r="I2142" i="31"/>
  <c r="G2043" i="31"/>
  <c r="K2042" i="31"/>
  <c r="H2141" i="31"/>
  <c r="J2141" i="31"/>
  <c r="K2141" i="31"/>
  <c r="H2041" i="31"/>
  <c r="J2037" i="31"/>
  <c r="G2136" i="31"/>
  <c r="G2037" i="31"/>
  <c r="H2036" i="31"/>
  <c r="L2036" i="31"/>
  <c r="H2135" i="31"/>
  <c r="H2035" i="31"/>
  <c r="I2032" i="31"/>
  <c r="K2032" i="31"/>
  <c r="J2131" i="31"/>
  <c r="K2131" i="31"/>
  <c r="J2031" i="31"/>
  <c r="G2130" i="31"/>
  <c r="J2130" i="3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I179" i="31"/>
  <c r="B380" i="31"/>
  <c r="D380" i="31"/>
  <c r="G1770" i="31"/>
  <c r="B1801" i="31"/>
  <c r="D1801" i="31"/>
  <c r="F1801" i="31"/>
  <c r="B1835" i="31"/>
  <c r="F1835" i="31"/>
  <c r="I2384" i="31"/>
  <c r="I2317" i="31"/>
  <c r="L2044"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D2142"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F20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271" i="31" s="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G2781" i="31"/>
  <c r="I2781" i="31"/>
  <c r="K2781" i="31"/>
  <c r="I2502" i="31"/>
  <c r="J2071" i="31"/>
  <c r="K2170" i="31"/>
  <c r="G1492" i="31"/>
  <c r="I1492" i="31"/>
  <c r="G1756" i="31"/>
  <c r="G1490" i="31"/>
  <c r="G1493" i="31" s="1"/>
  <c r="I1754" i="31"/>
  <c r="H830" i="31"/>
  <c r="G752" i="31"/>
  <c r="C2372" i="31"/>
  <c r="H2372" i="31"/>
  <c r="C2341" i="31"/>
  <c r="H2341" i="31"/>
  <c r="H357" i="31"/>
  <c r="C888" i="31"/>
  <c r="H888" i="31"/>
  <c r="H919" i="31"/>
  <c r="H953" i="31"/>
  <c r="C2108" i="31"/>
  <c r="H2108" i="31"/>
  <c r="H2139" i="31"/>
  <c r="C50" i="31"/>
  <c r="K248" i="31"/>
  <c r="I348" i="31"/>
  <c r="C447" i="31"/>
  <c r="D879" i="31"/>
  <c r="K879" i="31"/>
  <c r="D910" i="31"/>
  <c r="F910" i="31"/>
  <c r="I944" i="31"/>
  <c r="K944" i="31"/>
  <c r="I975" i="31"/>
  <c r="K975" i="31"/>
  <c r="I1042" i="31"/>
  <c r="K1042" i="31"/>
  <c r="I1638" i="31"/>
  <c r="C1669" i="31"/>
  <c r="F1669" i="31"/>
  <c r="H1669" i="31"/>
  <c r="D1703" i="31"/>
  <c r="I1703" i="31"/>
  <c r="K1703" i="31"/>
  <c r="I1734" i="31"/>
  <c r="K1734" i="31"/>
  <c r="C2099" i="31"/>
  <c r="H2130" i="31"/>
  <c r="H2162" i="3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I2332" i="31"/>
  <c r="K2332" i="31"/>
  <c r="G2265" i="3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74" i="31"/>
  <c r="K1374" i="31"/>
  <c r="H1638" i="31"/>
  <c r="I1770" i="31"/>
  <c r="J1770" i="31"/>
  <c r="K1770" i="31"/>
  <c r="H865" i="31"/>
  <c r="J865" i="31"/>
  <c r="J864" i="31"/>
  <c r="H996" i="31"/>
  <c r="J996" i="31"/>
  <c r="H863" i="31"/>
  <c r="H995" i="31"/>
  <c r="I862" i="31"/>
  <c r="J993" i="31"/>
  <c r="G859" i="31"/>
  <c r="I859" i="31"/>
  <c r="G991" i="31"/>
  <c r="K991" i="31"/>
  <c r="J858" i="31"/>
  <c r="H990" i="31"/>
  <c r="J990" i="31"/>
  <c r="J998" i="31" s="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K2386" i="31" s="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F1470" i="31"/>
  <c r="B1734" i="31"/>
  <c r="B1866" i="31"/>
  <c r="F1866" i="31"/>
  <c r="K1022" i="31"/>
  <c r="F1085" i="31"/>
  <c r="B812" i="31"/>
  <c r="F812" i="3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K2492" i="31" s="1"/>
  <c r="L2052" i="31"/>
  <c r="L2038" i="31"/>
  <c r="L2037" i="31"/>
  <c r="H1744" i="31"/>
  <c r="J1744" i="31"/>
  <c r="J1876" i="31"/>
  <c r="J1755" i="31"/>
  <c r="J290" i="31"/>
  <c r="B944" i="3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B879" i="31"/>
  <c r="C879" i="31"/>
  <c r="E879" i="31"/>
  <c r="H429" i="31"/>
  <c r="I429" i="31"/>
  <c r="J429" i="31"/>
  <c r="B460" i="31"/>
  <c r="C460" i="31"/>
  <c r="H460" i="31"/>
  <c r="J460" i="31"/>
  <c r="M460" i="31"/>
  <c r="O460" i="31"/>
  <c r="E1055" i="31"/>
  <c r="J368" i="31"/>
  <c r="C400" i="31"/>
  <c r="J1094" i="31"/>
  <c r="G350" i="31"/>
  <c r="K350" i="31"/>
  <c r="G1076" i="31"/>
  <c r="K1076" i="31"/>
  <c r="G221" i="31"/>
  <c r="I221" i="31"/>
  <c r="K221" i="31"/>
  <c r="G211" i="3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G2768" i="31"/>
  <c r="K2747" i="31"/>
  <c r="H2522" i="31"/>
  <c r="I2524" i="31"/>
  <c r="K2320" i="31"/>
  <c r="B2044" i="31"/>
  <c r="G2076" i="31"/>
  <c r="I2076" i="31"/>
  <c r="M2076" i="31"/>
  <c r="B2143"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B2800" i="31" s="1"/>
  <c r="D2796" i="31"/>
  <c r="E2801" i="31" s="1"/>
  <c r="D2769" i="31"/>
  <c r="C2660" i="31"/>
  <c r="B2506" i="31"/>
  <c r="D2506" i="31"/>
  <c r="F2506" i="31"/>
  <c r="F2525" i="31" s="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I2801" i="31"/>
  <c r="J2777" i="31"/>
  <c r="J2756" i="31"/>
  <c r="K2769" i="31" s="1"/>
  <c r="G2609" i="31"/>
  <c r="K2510" i="31"/>
  <c r="H2278" i="31"/>
  <c r="J2278" i="31"/>
  <c r="I2344" i="31"/>
  <c r="I2277" i="31"/>
  <c r="K2277" i="31"/>
  <c r="G2277" i="31"/>
  <c r="L2050" i="31"/>
  <c r="E2134" i="31"/>
  <c r="F2034" i="31"/>
  <c r="J2000" i="3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2780" i="31"/>
  <c r="C2368" i="31"/>
  <c r="E2368" i="31"/>
  <c r="E2301" i="31"/>
  <c r="D2367" i="31"/>
  <c r="B2300" i="31"/>
  <c r="B2319" i="31" s="1"/>
  <c r="D2300" i="31"/>
  <c r="F2300" i="31"/>
  <c r="C2366" i="31"/>
  <c r="E2366" i="31"/>
  <c r="C2032"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I271" i="31" s="1"/>
  <c r="K266" i="31"/>
  <c r="G229" i="31"/>
  <c r="H229" i="31"/>
  <c r="J229" i="31"/>
  <c r="H215" i="31"/>
  <c r="I211" i="31"/>
  <c r="K211" i="31"/>
  <c r="G200" i="31"/>
  <c r="G199" i="31"/>
  <c r="I199" i="31"/>
  <c r="K199" i="31"/>
  <c r="G197" i="31"/>
  <c r="I197" i="31"/>
  <c r="K197" i="31"/>
  <c r="G180" i="31"/>
  <c r="I180" i="31"/>
  <c r="K180" i="31"/>
  <c r="H179" i="31"/>
  <c r="J179" i="31"/>
  <c r="K164" i="3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G2906" i="31" s="1"/>
  <c r="I2898" i="31"/>
  <c r="I2907" i="31" s="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K2607" i="31"/>
  <c r="D2639" i="31"/>
  <c r="E2639" i="31"/>
  <c r="G2639" i="31"/>
  <c r="H2639" i="31"/>
  <c r="K2639" i="31"/>
  <c r="B2883" i="31"/>
  <c r="F2883" i="31"/>
  <c r="C2915" i="31"/>
  <c r="F2915" i="31"/>
  <c r="G2915" i="31"/>
  <c r="H2915" i="31"/>
  <c r="J2915" i="31"/>
  <c r="G2607" i="31"/>
  <c r="I2607" i="31"/>
  <c r="J2607" i="31"/>
  <c r="B2639" i="31"/>
  <c r="F2639" i="31"/>
  <c r="I2639" i="31"/>
  <c r="J2639" i="31"/>
  <c r="C2883" i="31"/>
  <c r="D2883" i="31"/>
  <c r="E2883" i="31"/>
  <c r="B2915" i="31"/>
  <c r="D2915" i="31"/>
  <c r="E2915" i="31"/>
  <c r="I2915" i="31"/>
  <c r="C1812" i="31"/>
  <c r="E1812" i="31"/>
  <c r="G1775" i="31"/>
  <c r="I1775" i="31"/>
  <c r="C1077" i="31"/>
  <c r="B1074" i="31"/>
  <c r="F1074" i="31"/>
  <c r="K2800" i="31"/>
  <c r="I2800" i="31"/>
  <c r="H2801" i="31"/>
  <c r="G2800" i="31"/>
  <c r="H2769" i="31"/>
  <c r="I2769" i="31"/>
  <c r="G2524" i="31"/>
  <c r="J2525" i="31"/>
  <c r="G2320" i="31"/>
  <c r="H2346" i="31"/>
  <c r="J2346" i="31"/>
  <c r="I2152" i="31"/>
  <c r="L2051" i="31"/>
  <c r="E2051" i="31"/>
  <c r="C2034" i="31"/>
  <c r="H2034" i="31"/>
  <c r="J2034" i="31"/>
  <c r="G2133" i="31"/>
  <c r="I2133" i="31"/>
  <c r="K2133" i="31"/>
  <c r="M2034" i="31"/>
  <c r="L2033" i="31"/>
  <c r="I1738" i="31"/>
  <c r="K1870" i="31"/>
  <c r="G1854" i="31"/>
  <c r="K1854" i="31"/>
  <c r="G1379" i="31"/>
  <c r="H1379" i="31"/>
  <c r="K1379" i="31"/>
  <c r="G1643" i="31"/>
  <c r="I1643" i="31"/>
  <c r="H1775" i="31"/>
  <c r="H835" i="31"/>
  <c r="I794" i="31"/>
  <c r="J794" i="31"/>
  <c r="G887" i="31"/>
  <c r="G883" i="31"/>
  <c r="I883" i="31"/>
  <c r="M1090" i="31"/>
  <c r="J1090" i="31"/>
  <c r="N1079" i="31"/>
  <c r="P1079" i="31"/>
  <c r="P1078" i="31"/>
  <c r="N1074" i="31"/>
  <c r="D961" i="31"/>
  <c r="E892" i="31"/>
  <c r="G2386" i="31"/>
  <c r="H1678" i="31"/>
  <c r="J1678" i="31"/>
  <c r="J951" i="31"/>
  <c r="J1741" i="31"/>
  <c r="C48" i="31"/>
  <c r="O48" i="31"/>
  <c r="D2355" i="31"/>
  <c r="F948" i="31"/>
  <c r="J1045" i="31"/>
  <c r="F2800" i="31"/>
  <c r="E2769" i="31"/>
  <c r="C2386" i="31"/>
  <c r="F2386" i="31"/>
  <c r="C2282" i="31"/>
  <c r="E2282" i="31"/>
  <c r="E2288" i="31" s="1"/>
  <c r="D2037" i="31"/>
  <c r="E2069" i="31"/>
  <c r="D2136" i="31"/>
  <c r="B2168" i="31"/>
  <c r="F2168" i="31"/>
  <c r="F2134" i="31"/>
  <c r="F2035" i="31"/>
  <c r="E2035" i="31"/>
  <c r="B2086" i="31"/>
  <c r="E2087" i="31"/>
  <c r="E2067" i="31"/>
  <c r="B2166" i="31"/>
  <c r="D2166" i="31"/>
  <c r="D2185" i="31" s="1"/>
  <c r="E2065" i="31"/>
  <c r="E2164" i="31"/>
  <c r="F2164" i="31"/>
  <c r="B2087" i="31"/>
  <c r="C2064" i="31"/>
  <c r="C2087" i="31" s="1"/>
  <c r="C2163" i="31"/>
  <c r="E2130" i="31"/>
  <c r="C2063" i="31"/>
  <c r="E2063" i="31"/>
  <c r="C2162" i="31"/>
  <c r="E2162" i="31"/>
  <c r="B2015" i="31"/>
  <c r="B2023" i="31" s="1"/>
  <c r="D2015" i="31"/>
  <c r="F2015" i="31"/>
  <c r="B2114" i="31"/>
  <c r="D2114" i="31"/>
  <c r="F2114" i="31"/>
  <c r="C2023" i="31"/>
  <c r="C1476" i="31"/>
  <c r="C1740" i="31"/>
  <c r="E1740" i="31"/>
  <c r="C1872" i="31"/>
  <c r="E1872" i="31"/>
  <c r="C1416" i="31"/>
  <c r="F1416" i="31"/>
  <c r="B1680" i="31"/>
  <c r="F1680" i="31"/>
  <c r="G1680" i="31"/>
  <c r="G1692" i="31" s="1"/>
  <c r="I1680" i="31"/>
  <c r="K1680" i="31"/>
  <c r="B1414" i="31"/>
  <c r="C1414" i="31"/>
  <c r="D1414" i="31"/>
  <c r="F1414" i="31"/>
  <c r="B1678" i="31"/>
  <c r="C1678" i="31"/>
  <c r="F1678" i="31"/>
  <c r="B1810" i="31"/>
  <c r="F1810" i="31"/>
  <c r="I1031" i="31"/>
  <c r="G1062" i="31"/>
  <c r="I1062" i="31"/>
  <c r="I1094" i="31"/>
  <c r="L1094" i="31"/>
  <c r="N1094" i="31"/>
  <c r="H1058" i="31"/>
  <c r="J1058" i="31"/>
  <c r="E1090" i="31"/>
  <c r="H1090" i="31"/>
  <c r="I1016" i="31"/>
  <c r="K1016" i="31"/>
  <c r="D1047" i="31"/>
  <c r="F1047" i="31"/>
  <c r="F1079" i="31"/>
  <c r="F1046" i="31"/>
  <c r="F1078" i="31"/>
  <c r="J1014" i="31"/>
  <c r="H1045" i="31"/>
  <c r="I1011" i="31"/>
  <c r="B1042" i="31"/>
  <c r="D1042" i="31"/>
  <c r="F1042" i="31"/>
  <c r="D1074" i="31"/>
  <c r="B864" i="31"/>
  <c r="B867" i="31" s="1"/>
  <c r="D864" i="31"/>
  <c r="F864" i="31"/>
  <c r="B996" i="31"/>
  <c r="F996" i="31"/>
  <c r="B863" i="31"/>
  <c r="F863" i="31"/>
  <c r="B995" i="31"/>
  <c r="D995" i="31"/>
  <c r="F995" i="31"/>
  <c r="C847" i="31"/>
  <c r="B956" i="31"/>
  <c r="E956" i="31"/>
  <c r="B816" i="31"/>
  <c r="B948" i="31"/>
  <c r="B836" i="31"/>
  <c r="C944" i="31"/>
  <c r="B784" i="31"/>
  <c r="B916" i="31"/>
  <c r="E916" i="31"/>
  <c r="C783" i="31"/>
  <c r="C915" i="31"/>
  <c r="C760" i="31"/>
  <c r="E760" i="31"/>
  <c r="C892" i="31"/>
  <c r="G434" i="31"/>
  <c r="I434" i="31"/>
  <c r="I440" i="31" s="1"/>
  <c r="J434" i="31"/>
  <c r="C465" i="31"/>
  <c r="C470" i="31" s="1"/>
  <c r="E465" i="31"/>
  <c r="L465" i="31"/>
  <c r="N465" i="31"/>
  <c r="P465" i="31"/>
  <c r="C1060" i="31"/>
  <c r="E1060" i="31"/>
  <c r="B388" i="31"/>
  <c r="F388" i="31"/>
  <c r="L1082" i="31"/>
  <c r="N1082" i="31"/>
  <c r="H302" i="31"/>
  <c r="I301" i="31"/>
  <c r="I290" i="31"/>
  <c r="G290" i="31"/>
  <c r="G165" i="31"/>
  <c r="G166" i="31" s="1"/>
  <c r="I126" i="31"/>
  <c r="H120" i="31"/>
  <c r="J120" i="31"/>
  <c r="K120" i="31"/>
  <c r="E152" i="31"/>
  <c r="F152" i="31"/>
  <c r="H152" i="31"/>
  <c r="H165" i="31" s="1"/>
  <c r="H166" i="31" s="1"/>
  <c r="J152" i="31"/>
  <c r="B151" i="31"/>
  <c r="D151" i="31"/>
  <c r="L56" i="31"/>
  <c r="I1881" i="31"/>
  <c r="I1785" i="31"/>
  <c r="F56" i="31"/>
  <c r="P56" i="31"/>
  <c r="K1881" i="31"/>
  <c r="K226" i="31"/>
  <c r="O1089" i="31"/>
  <c r="J1057" i="31"/>
  <c r="E1057" i="31"/>
  <c r="M1026" i="31"/>
  <c r="C1881" i="31"/>
  <c r="E1881" i="31"/>
  <c r="E1485" i="31"/>
  <c r="G2907"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G1429"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E64" i="31" s="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L43" i="31"/>
  <c r="N43" i="31"/>
  <c r="F43" i="31"/>
  <c r="F2801" i="31"/>
  <c r="G133" i="31"/>
  <c r="G134" i="31" s="1"/>
  <c r="G836" i="31"/>
  <c r="K967" i="31"/>
  <c r="F2289" i="31"/>
  <c r="D2768" i="31"/>
  <c r="J2769" i="31"/>
  <c r="G2801" i="31"/>
  <c r="J2801" i="31"/>
  <c r="G2525" i="31"/>
  <c r="H2320" i="31"/>
  <c r="B2320" i="31"/>
  <c r="K1493" i="31"/>
  <c r="E2122" i="31"/>
  <c r="E2289" i="31"/>
  <c r="K282" i="31"/>
  <c r="K280" i="31"/>
  <c r="J284" i="31"/>
  <c r="J282" i="31"/>
  <c r="J280" i="31"/>
  <c r="I282" i="31"/>
  <c r="I280" i="31"/>
  <c r="H290" i="31"/>
  <c r="H288" i="31"/>
  <c r="H286" i="31"/>
  <c r="H284" i="31"/>
  <c r="H282" i="31"/>
  <c r="H280" i="31"/>
  <c r="G282" i="31"/>
  <c r="G280" i="31"/>
  <c r="E2768" i="31"/>
  <c r="J2800" i="31"/>
  <c r="E2524" i="31"/>
  <c r="G835" i="31"/>
  <c r="G866" i="31"/>
  <c r="B2288" i="31"/>
  <c r="F2288" i="31"/>
  <c r="B2289" i="31" l="1"/>
  <c r="B835" i="31"/>
  <c r="D2152" i="31"/>
  <c r="K770" i="31"/>
  <c r="B2386" i="31"/>
  <c r="K2801" i="31"/>
  <c r="J770" i="31"/>
  <c r="F1494" i="31"/>
  <c r="E1757" i="31"/>
  <c r="G2319" i="31"/>
  <c r="K836" i="31"/>
  <c r="F2087" i="31"/>
  <c r="G867" i="31"/>
  <c r="D2801" i="31"/>
  <c r="C2801" i="31"/>
  <c r="C2800" i="31"/>
  <c r="D2800" i="31"/>
  <c r="F2768" i="31"/>
  <c r="B2525" i="31"/>
  <c r="F2122" i="31"/>
  <c r="E998" i="31"/>
  <c r="C770" i="31"/>
  <c r="K1726" i="31"/>
  <c r="E2355" i="31"/>
  <c r="K133" i="31"/>
  <c r="D1726" i="31"/>
  <c r="E866" i="31"/>
  <c r="F867" i="31"/>
  <c r="J2524" i="31"/>
  <c r="J2320" i="31"/>
  <c r="I2319" i="31"/>
  <c r="J2319" i="31"/>
  <c r="J2386" i="31"/>
  <c r="K2319" i="31"/>
  <c r="I2320" i="31"/>
  <c r="H2319" i="31"/>
  <c r="C2047" i="31"/>
  <c r="G2122" i="31"/>
  <c r="H770" i="31"/>
  <c r="F771" i="31"/>
  <c r="G770" i="31"/>
  <c r="F2320" i="31"/>
  <c r="D2023" i="31"/>
  <c r="G2493" i="31"/>
  <c r="K2289" i="31"/>
  <c r="I866" i="31"/>
  <c r="C835" i="31"/>
  <c r="B801" i="31"/>
  <c r="B802" i="31"/>
  <c r="F801" i="31"/>
  <c r="I2493" i="31"/>
  <c r="K2288" i="31"/>
  <c r="J2289" i="31"/>
  <c r="J2288" i="31"/>
  <c r="E2146" i="31"/>
  <c r="E2047" i="31"/>
  <c r="K771" i="31"/>
  <c r="E835" i="31"/>
  <c r="G2769" i="31"/>
  <c r="I2185" i="31"/>
  <c r="K1494" i="31"/>
  <c r="H967" i="31"/>
  <c r="F836" i="31"/>
  <c r="H439" i="31"/>
  <c r="J439" i="31"/>
  <c r="K439" i="31"/>
  <c r="B1429" i="31"/>
  <c r="E1463" i="31"/>
  <c r="K2768" i="31"/>
  <c r="J2086" i="31"/>
  <c r="H2086" i="31"/>
  <c r="E2042" i="31"/>
  <c r="I2023" i="31"/>
  <c r="B2355" i="31"/>
  <c r="F2355" i="31"/>
  <c r="H1692" i="31"/>
  <c r="D801" i="31"/>
  <c r="D770" i="31"/>
  <c r="J2768" i="31"/>
  <c r="I2289" i="31"/>
  <c r="B2033" i="31"/>
  <c r="D2050" i="31"/>
  <c r="D2149" i="31"/>
  <c r="E2149" i="31"/>
  <c r="E2050" i="31"/>
  <c r="I867" i="31"/>
  <c r="I835" i="31"/>
  <c r="H836" i="31"/>
  <c r="B902" i="31"/>
  <c r="D2386" i="31"/>
  <c r="D998" i="31"/>
  <c r="I1692" i="31"/>
  <c r="J2355" i="31"/>
  <c r="C2319" i="31"/>
  <c r="E2319" i="31"/>
  <c r="D2319" i="31"/>
  <c r="C2185" i="31"/>
  <c r="C1726" i="31"/>
  <c r="F1463" i="31"/>
  <c r="K1692" i="31"/>
  <c r="C902" i="31"/>
  <c r="E771" i="31"/>
  <c r="E770" i="31"/>
  <c r="D771" i="31"/>
  <c r="D902" i="31"/>
  <c r="B470" i="31"/>
  <c r="G271" i="31"/>
  <c r="B2138" i="31"/>
  <c r="B2039" i="31"/>
  <c r="F2136" i="31"/>
  <c r="E2133" i="31"/>
  <c r="B2122" i="31"/>
  <c r="E2185" i="31"/>
  <c r="N470" i="31"/>
  <c r="H271" i="31"/>
  <c r="D2043" i="31"/>
  <c r="G2087" i="31"/>
  <c r="G2086" i="31"/>
  <c r="C1889" i="31"/>
  <c r="H2492" i="31"/>
  <c r="G2492" i="31"/>
  <c r="H2493" i="31"/>
  <c r="G2355" i="31"/>
  <c r="I2288" i="31"/>
  <c r="C1692" i="31"/>
  <c r="H2907" i="31"/>
  <c r="J2493" i="31"/>
  <c r="I2492" i="31"/>
  <c r="E2525" i="31"/>
  <c r="H1757" i="31"/>
  <c r="K44" i="31"/>
  <c r="K45" i="31"/>
  <c r="I2086" i="31"/>
  <c r="K2023" i="31"/>
  <c r="I998" i="31"/>
  <c r="D2525" i="31"/>
  <c r="J371" i="31"/>
  <c r="K271" i="31"/>
  <c r="G2631" i="31"/>
  <c r="C64" i="31"/>
  <c r="I2087" i="31"/>
  <c r="H2185" i="31"/>
  <c r="D2053" i="31"/>
  <c r="F2086" i="31"/>
  <c r="K1035" i="31"/>
  <c r="H2906" i="31"/>
  <c r="F1462" i="31"/>
  <c r="E1493" i="31"/>
  <c r="K2524" i="31"/>
  <c r="I2024" i="31"/>
  <c r="G1757" i="31"/>
  <c r="J1494" i="31"/>
  <c r="K835" i="31"/>
  <c r="J771" i="31"/>
  <c r="D933" i="31"/>
  <c r="B2769" i="31"/>
  <c r="D2524" i="31"/>
  <c r="B1463" i="31"/>
  <c r="E836" i="31"/>
  <c r="C836" i="31"/>
  <c r="G202" i="31"/>
  <c r="I2906" i="31"/>
  <c r="F1428" i="31"/>
  <c r="I1065" i="31"/>
  <c r="K2525" i="31"/>
  <c r="E2150" i="31"/>
  <c r="K2185" i="31"/>
  <c r="K2153" i="31"/>
  <c r="G1726" i="31"/>
  <c r="G2185" i="31"/>
  <c r="I133" i="31"/>
  <c r="I134" i="31" s="1"/>
  <c r="F470" i="31"/>
  <c r="I967" i="31"/>
  <c r="I340" i="31"/>
  <c r="D836" i="31"/>
  <c r="D835" i="31"/>
  <c r="D470" i="31"/>
  <c r="L470" i="31"/>
  <c r="H371" i="31"/>
  <c r="D1889" i="31"/>
  <c r="I770" i="31"/>
  <c r="I902" i="31"/>
  <c r="I771" i="31"/>
  <c r="G371" i="31"/>
  <c r="F902" i="31"/>
  <c r="J967" i="31"/>
  <c r="H234" i="31"/>
  <c r="H2289" i="31"/>
  <c r="C2053" i="31"/>
  <c r="D2137" i="31"/>
  <c r="D2038" i="31"/>
  <c r="B2137" i="31"/>
  <c r="B2038" i="31"/>
  <c r="O1097" i="31"/>
  <c r="K1661" i="31"/>
  <c r="J835" i="31"/>
  <c r="H771" i="31"/>
  <c r="E2906" i="31"/>
  <c r="C2768" i="31"/>
  <c r="B2768" i="31"/>
  <c r="C2769" i="31"/>
  <c r="D1463" i="31"/>
  <c r="D1462" i="31"/>
  <c r="F1726" i="31"/>
  <c r="E1692" i="31"/>
  <c r="C1065" i="31"/>
  <c r="I1726" i="31"/>
  <c r="B2149" i="31"/>
  <c r="B2050" i="31"/>
  <c r="F2031" i="31"/>
  <c r="C2136" i="31"/>
  <c r="C2037" i="31"/>
  <c r="I1462" i="31"/>
  <c r="K867" i="31"/>
  <c r="G771" i="31"/>
  <c r="K902" i="31"/>
  <c r="J202" i="31"/>
  <c r="K371" i="31"/>
  <c r="H902" i="31"/>
  <c r="I1661" i="31"/>
  <c r="H2122" i="31"/>
  <c r="C2289" i="31"/>
  <c r="F2150" i="31"/>
  <c r="F2051" i="31"/>
  <c r="B2938" i="31"/>
  <c r="D165" i="31"/>
  <c r="D166" i="31" s="1"/>
  <c r="K1889" i="31"/>
  <c r="I1824" i="31"/>
  <c r="F2133" i="31"/>
  <c r="D2034" i="31"/>
  <c r="F2131" i="31"/>
  <c r="C2149" i="31"/>
  <c r="C2050" i="31"/>
  <c r="D2146" i="31"/>
  <c r="D2047" i="31"/>
  <c r="G2153" i="31"/>
  <c r="D2144" i="31"/>
  <c r="D2045" i="31"/>
  <c r="J2153" i="31"/>
  <c r="D2035" i="31"/>
  <c r="C2133" i="31"/>
  <c r="E2031" i="31"/>
  <c r="G2024" i="31"/>
  <c r="J2024" i="31"/>
  <c r="G2023" i="31"/>
  <c r="K2122" i="31"/>
  <c r="G933" i="31"/>
  <c r="F2906" i="31"/>
  <c r="C2288" i="31"/>
  <c r="E801" i="31"/>
  <c r="J165" i="31"/>
  <c r="J166" i="31" s="1"/>
  <c r="H133" i="31"/>
  <c r="H134" i="31" s="1"/>
  <c r="I1757" i="31"/>
  <c r="K1757" i="31"/>
  <c r="B403" i="31"/>
  <c r="G2663" i="31"/>
  <c r="I2386" i="31"/>
  <c r="C2138" i="31"/>
  <c r="C2039" i="31"/>
  <c r="I2055" i="31"/>
  <c r="J2122" i="31"/>
  <c r="H2024" i="31"/>
  <c r="I1493" i="31"/>
  <c r="G1494" i="31"/>
  <c r="H1494" i="31"/>
  <c r="J1493" i="31"/>
  <c r="I1494" i="31"/>
  <c r="I1429" i="31"/>
  <c r="J1429" i="31"/>
  <c r="I1428" i="31"/>
  <c r="J1428" i="31"/>
  <c r="H1428" i="31"/>
  <c r="H801" i="31"/>
  <c r="H802" i="31"/>
  <c r="G802" i="31"/>
  <c r="G801" i="31"/>
  <c r="G967" i="31"/>
  <c r="E933" i="31"/>
  <c r="C2142" i="31"/>
  <c r="C2122" i="31"/>
  <c r="F802" i="31"/>
  <c r="K440" i="31"/>
  <c r="H440" i="31"/>
  <c r="J470" i="31"/>
  <c r="C1757" i="31"/>
  <c r="H1429" i="31"/>
  <c r="H2524" i="31"/>
  <c r="I2525" i="31"/>
  <c r="H2386" i="31"/>
  <c r="G2289" i="31"/>
  <c r="I2355" i="31"/>
  <c r="G2288" i="31"/>
  <c r="H2288" i="31"/>
  <c r="K2086" i="31"/>
  <c r="J2185" i="31"/>
  <c r="J2087" i="31"/>
  <c r="D2131" i="31"/>
  <c r="I2054" i="31"/>
  <c r="D2046" i="31"/>
  <c r="D2145" i="31"/>
  <c r="J2054" i="31"/>
  <c r="G2055" i="31"/>
  <c r="F2037" i="31"/>
  <c r="J2023" i="31"/>
  <c r="G1463" i="31"/>
  <c r="H1463" i="31"/>
  <c r="G1462" i="31"/>
  <c r="I1463" i="31"/>
  <c r="H1462" i="31"/>
  <c r="J1726" i="31"/>
  <c r="G1428" i="31"/>
  <c r="G998" i="31"/>
  <c r="I802" i="31"/>
  <c r="I933" i="31"/>
  <c r="H2153" i="31"/>
  <c r="D1692" i="31"/>
  <c r="J902" i="31"/>
  <c r="I371" i="31"/>
  <c r="E902" i="31"/>
  <c r="H2355" i="31"/>
  <c r="K933" i="31"/>
  <c r="E470" i="31"/>
  <c r="F2907" i="31"/>
  <c r="E2907" i="31"/>
  <c r="C2906" i="31"/>
  <c r="E2386" i="31"/>
  <c r="C2355" i="31"/>
  <c r="B1692" i="31"/>
  <c r="F835" i="31"/>
  <c r="G439" i="31"/>
  <c r="G440" i="31"/>
  <c r="D802" i="31"/>
  <c r="J440" i="31"/>
  <c r="H340" i="31"/>
  <c r="O470" i="31"/>
  <c r="M470" i="31"/>
  <c r="I470" i="31"/>
  <c r="G340" i="31"/>
  <c r="H470" i="31"/>
  <c r="K340" i="31"/>
  <c r="B1726" i="31"/>
  <c r="C2938" i="31"/>
  <c r="E2138" i="31"/>
  <c r="E2039" i="31"/>
  <c r="F998" i="31"/>
  <c r="F2939" i="31"/>
  <c r="E2938" i="31"/>
  <c r="E2939" i="31"/>
  <c r="B2939" i="31"/>
  <c r="F2938" i="31"/>
  <c r="D2907" i="31"/>
  <c r="D2906" i="31"/>
  <c r="B2907" i="31"/>
  <c r="B2801" i="31"/>
  <c r="F2143" i="31"/>
  <c r="F2044" i="31"/>
  <c r="E2033" i="31"/>
  <c r="E2132" i="31"/>
  <c r="B2132" i="31"/>
  <c r="B998" i="31"/>
  <c r="C998" i="31"/>
  <c r="D867" i="31"/>
  <c r="E9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E867" i="31"/>
  <c r="D866" i="31"/>
  <c r="F866" i="31"/>
  <c r="I439" i="31"/>
  <c r="G1398" i="31"/>
  <c r="G1661" i="31"/>
  <c r="K1428" i="31"/>
  <c r="G2938" i="31"/>
  <c r="H2938" i="31"/>
  <c r="K2630" i="31"/>
  <c r="I2630" i="31"/>
  <c r="H2939" i="31"/>
  <c r="K2663" i="31"/>
  <c r="G2662" i="31"/>
  <c r="I2631" i="31"/>
  <c r="H2631" i="31"/>
  <c r="J2631" i="31"/>
  <c r="G2630" i="31"/>
  <c r="H2630" i="31"/>
  <c r="F2142" i="31"/>
  <c r="F2043" i="31"/>
  <c r="C2150" i="31"/>
  <c r="C2051" i="31"/>
  <c r="E2145" i="31"/>
  <c r="E2046" i="31"/>
  <c r="C2145" i="31"/>
  <c r="C2046" i="31"/>
  <c r="H1493" i="31"/>
  <c r="K1429" i="31"/>
  <c r="J1824" i="31"/>
  <c r="J1397" i="31"/>
  <c r="G1397" i="31"/>
  <c r="I1398" i="31"/>
  <c r="J1398" i="31"/>
  <c r="J1661" i="31"/>
  <c r="H1397" i="31"/>
  <c r="I1793" i="31"/>
  <c r="I1397" i="31"/>
  <c r="H1398" i="31"/>
  <c r="K1397" i="31"/>
  <c r="K1398" i="31"/>
  <c r="J1793" i="31"/>
  <c r="H867" i="31"/>
  <c r="J866" i="31"/>
  <c r="J867" i="31"/>
  <c r="H998" i="31"/>
  <c r="J836" i="31"/>
  <c r="I836" i="31"/>
  <c r="H933" i="31"/>
  <c r="J802" i="31"/>
  <c r="I801" i="31"/>
  <c r="G902" i="31"/>
  <c r="J1097" i="31"/>
  <c r="E1065" i="31"/>
  <c r="C771" i="31"/>
  <c r="B771" i="31"/>
  <c r="B770" i="31"/>
  <c r="J133" i="31"/>
  <c r="J134" i="31" s="1"/>
  <c r="K1034" i="31"/>
  <c r="B1494" i="31"/>
  <c r="K2493" i="31"/>
  <c r="J2492" i="31"/>
  <c r="K2024" i="31"/>
  <c r="J340" i="31"/>
  <c r="D2150" i="31"/>
  <c r="D2051" i="31"/>
  <c r="B2051" i="31"/>
  <c r="B2150" i="31"/>
  <c r="F2141" i="31"/>
  <c r="F2042" i="31"/>
  <c r="C2141" i="31"/>
  <c r="F2132" i="31"/>
  <c r="F2033" i="31"/>
  <c r="D2132" i="31"/>
  <c r="D2033" i="31"/>
  <c r="C2132" i="31"/>
  <c r="C2033" i="31"/>
  <c r="B2024" i="31"/>
  <c r="D2122" i="31"/>
  <c r="D2024" i="31"/>
  <c r="C2024" i="31"/>
  <c r="B1757" i="31"/>
  <c r="E1494" i="31"/>
  <c r="D1493" i="31"/>
  <c r="B1824" i="31"/>
  <c r="G1097" i="31"/>
  <c r="G1035" i="31"/>
  <c r="K470" i="31"/>
  <c r="G470" i="31"/>
  <c r="P470" i="31"/>
  <c r="C1462" i="31"/>
  <c r="C2662" i="31"/>
  <c r="F2662" i="31"/>
  <c r="B64" i="31"/>
  <c r="B1889" i="31"/>
  <c r="B2145" i="31"/>
  <c r="B2046" i="31"/>
  <c r="F2769" i="31"/>
  <c r="C2663" i="31"/>
  <c r="E2662" i="31"/>
  <c r="D2052" i="31"/>
  <c r="D2151" i="31"/>
  <c r="B2134" i="31"/>
  <c r="E2032" i="31"/>
  <c r="F2032" i="31"/>
  <c r="E2024" i="31"/>
  <c r="F1493" i="31"/>
  <c r="B1462" i="31"/>
  <c r="C1463" i="31"/>
  <c r="F770" i="31"/>
  <c r="J2662" i="31"/>
  <c r="I2662" i="31"/>
  <c r="I2663" i="31"/>
  <c r="K2939" i="31"/>
  <c r="J2939" i="31"/>
  <c r="J2938" i="31"/>
  <c r="I2939" i="31"/>
  <c r="K2907" i="31"/>
  <c r="K2906" i="31"/>
  <c r="J2663" i="31"/>
  <c r="K2662" i="31"/>
  <c r="H2662" i="31"/>
  <c r="H2663" i="31"/>
  <c r="F2050" i="31"/>
  <c r="F2149" i="31"/>
  <c r="J933" i="31"/>
  <c r="K801" i="31"/>
  <c r="K802" i="31"/>
  <c r="P64" i="31"/>
  <c r="K2938" i="31"/>
  <c r="I2938" i="31"/>
  <c r="I234" i="31"/>
  <c r="B2148" i="31"/>
  <c r="B2049" i="31"/>
  <c r="K1065" i="31"/>
  <c r="F2524" i="31"/>
  <c r="C2525" i="31"/>
  <c r="H1034" i="31"/>
  <c r="E1097" i="31"/>
  <c r="G1065" i="31"/>
  <c r="H1097" i="31"/>
  <c r="K1097" i="31"/>
  <c r="M1097" i="31"/>
  <c r="H1035" i="31"/>
  <c r="D967" i="31"/>
  <c r="D1757" i="31"/>
  <c r="B1493" i="31"/>
  <c r="K1463" i="31"/>
  <c r="H1726" i="31"/>
  <c r="C1428" i="31"/>
  <c r="E1726" i="31"/>
  <c r="J1692" i="31"/>
  <c r="D1824" i="31"/>
  <c r="F1889" i="31"/>
  <c r="E1462" i="31"/>
  <c r="B1428" i="31"/>
  <c r="C2939" i="31"/>
  <c r="C2907" i="31"/>
  <c r="B2136" i="31"/>
  <c r="F2151" i="31"/>
  <c r="F2052" i="31"/>
  <c r="H2023" i="31"/>
  <c r="C403" i="31"/>
  <c r="K165" i="31"/>
  <c r="D2938" i="31"/>
  <c r="D2939" i="31"/>
  <c r="C2524" i="31"/>
  <c r="B2524" i="31"/>
  <c r="F2041" i="31"/>
  <c r="F2140" i="31"/>
  <c r="E2140" i="31"/>
  <c r="E2041" i="31"/>
  <c r="E802" i="31"/>
  <c r="F933" i="31"/>
  <c r="B933" i="31"/>
  <c r="F1429" i="31"/>
  <c r="J1889" i="31"/>
  <c r="D2663" i="31"/>
  <c r="K2631" i="31"/>
  <c r="F1065" i="31"/>
  <c r="D2662" i="31"/>
  <c r="G234" i="31"/>
  <c r="I1889" i="31"/>
  <c r="B1858" i="31"/>
  <c r="J2630" i="31"/>
  <c r="H2087" i="31"/>
  <c r="D2143" i="31"/>
  <c r="D2044" i="31"/>
  <c r="K2087" i="31"/>
  <c r="E2142" i="31"/>
  <c r="E2043" i="31"/>
  <c r="B2141" i="31"/>
  <c r="B2042" i="31"/>
  <c r="D2141" i="31"/>
  <c r="D2042" i="31"/>
  <c r="F2148" i="31"/>
  <c r="F2049" i="31"/>
  <c r="E2049" i="31"/>
  <c r="E2148" i="31"/>
  <c r="F967" i="31"/>
  <c r="E2800" i="31"/>
  <c r="E2320" i="31"/>
  <c r="F2024" i="31"/>
  <c r="F2023" i="31"/>
  <c r="E2023" i="31"/>
  <c r="E1858" i="31"/>
  <c r="G1034" i="31"/>
  <c r="D1097" i="31"/>
  <c r="C967" i="31"/>
  <c r="B1065" i="31"/>
  <c r="F2663" i="31"/>
  <c r="E2663" i="31"/>
  <c r="B2662"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F2319" i="31"/>
  <c r="C2320" i="31"/>
  <c r="B2037" i="31"/>
  <c r="D2032" i="31"/>
  <c r="E2086" i="31"/>
  <c r="F1757" i="31"/>
  <c r="I1097" i="31"/>
  <c r="N1097" i="31"/>
  <c r="P1097" i="31"/>
  <c r="C802" i="31"/>
  <c r="H202" i="31"/>
  <c r="K202" i="31"/>
  <c r="K234" i="31"/>
  <c r="D1065" i="31"/>
  <c r="J103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G1858" i="31"/>
  <c r="I1858" i="31"/>
  <c r="J801" i="31"/>
  <c r="F403" i="31"/>
  <c r="L1097" i="31"/>
  <c r="D403" i="31"/>
  <c r="H1065" i="31"/>
  <c r="M64" i="31"/>
  <c r="B967" i="31"/>
  <c r="N64" i="31"/>
  <c r="G303" i="31"/>
  <c r="J303" i="31"/>
  <c r="D2288" i="31"/>
  <c r="D2289" i="31"/>
  <c r="F2185" i="31"/>
  <c r="D2086" i="31"/>
  <c r="C2086" i="31"/>
  <c r="D2087" i="31"/>
  <c r="C2031" i="31"/>
  <c r="C2130" i="31"/>
  <c r="D2130" i="31"/>
  <c r="D2031" i="31"/>
  <c r="B2130" i="31"/>
  <c r="B2031" i="31"/>
  <c r="E1889" i="31"/>
  <c r="C1494" i="31"/>
  <c r="F1692" i="31"/>
  <c r="D1429" i="31"/>
  <c r="E1428" i="31"/>
  <c r="F1824" i="31"/>
  <c r="E1429" i="31"/>
  <c r="D1428" i="31"/>
  <c r="I1034" i="31"/>
  <c r="J1065" i="31"/>
  <c r="B1097" i="31"/>
  <c r="J1034" i="31"/>
  <c r="B866" i="31"/>
  <c r="C867" i="31"/>
  <c r="C866" i="31"/>
  <c r="C801" i="31"/>
  <c r="H303" i="31"/>
  <c r="I303" i="31"/>
  <c r="E165" i="31"/>
  <c r="H1858" i="31"/>
  <c r="C1493" i="31"/>
  <c r="J1462" i="31"/>
  <c r="C1429" i="31"/>
  <c r="F1858" i="31"/>
  <c r="K1824" i="31"/>
  <c r="G1824" i="31"/>
  <c r="D1858" i="31"/>
  <c r="G1889" i="31"/>
  <c r="O64" i="31"/>
  <c r="C1824" i="31"/>
  <c r="H1889" i="31"/>
  <c r="D64" i="31"/>
  <c r="G1793" i="31"/>
  <c r="K1858" i="31"/>
  <c r="F1097" i="31"/>
  <c r="C1858" i="31"/>
  <c r="H1793" i="31"/>
  <c r="J1858" i="31"/>
  <c r="J234" i="31"/>
  <c r="C1097" i="31"/>
  <c r="C165" i="31"/>
  <c r="C166" i="31" s="1"/>
  <c r="F64" i="31"/>
  <c r="L64" i="31"/>
  <c r="K1793" i="31"/>
  <c r="H56" i="31"/>
  <c r="K49" i="31"/>
  <c r="E1824" i="31"/>
  <c r="E403" i="31"/>
  <c r="G58" i="31"/>
  <c r="G50" i="31"/>
  <c r="H61" i="31"/>
  <c r="J58" i="31"/>
  <c r="K46"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K57" i="31"/>
  <c r="K55" i="31"/>
  <c r="K53" i="31"/>
  <c r="K51" i="31"/>
  <c r="K43" i="31"/>
  <c r="G60" i="31"/>
  <c r="G48" i="31"/>
  <c r="G47" i="31"/>
  <c r="G43" i="31"/>
  <c r="H62" i="31"/>
  <c r="H58" i="31"/>
  <c r="H46" i="31"/>
  <c r="H43" i="31"/>
  <c r="H41" i="31"/>
  <c r="I61" i="31"/>
  <c r="I55" i="31"/>
  <c r="I46" i="31"/>
  <c r="I43" i="31"/>
  <c r="I202" i="31"/>
  <c r="F165" i="31"/>
  <c r="F166" i="31" s="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l="1"/>
  <c r="K166" i="31"/>
  <c r="C2153" i="31"/>
  <c r="F2054" i="31"/>
  <c r="B2153" i="31"/>
  <c r="F2153" i="31"/>
  <c r="F2055" i="31"/>
  <c r="E2153" i="31"/>
  <c r="D2153" i="31"/>
  <c r="E166" i="31"/>
  <c r="E2055" i="31"/>
  <c r="D2054" i="31"/>
  <c r="E2054" i="31"/>
  <c r="D2055" i="31"/>
  <c r="C2054" i="31"/>
  <c r="C2055" i="31"/>
  <c r="B2055" i="31"/>
  <c r="B2054" i="31"/>
  <c r="B166" i="31"/>
  <c r="H64" i="31"/>
  <c r="J64" i="31"/>
  <c r="I64" i="31"/>
  <c r="G64" i="31"/>
  <c r="K64" i="31"/>
</calcChain>
</file>

<file path=xl/sharedStrings.xml><?xml version="1.0" encoding="utf-8"?>
<sst xmlns="http://schemas.openxmlformats.org/spreadsheetml/2006/main" count="16946" uniqueCount="1333">
  <si>
    <r>
      <t>SE</t>
    </r>
    <r>
      <rPr>
        <vertAlign val="superscript"/>
        <sz val="10"/>
        <rFont val="Arial"/>
        <family val="2"/>
      </rPr>
      <t>4</t>
    </r>
    <r>
      <rPr>
        <sz val="10"/>
        <rFont val="Arial"/>
        <family val="2"/>
      </rPr>
      <t>, B</t>
    </r>
  </si>
  <si>
    <r>
      <t>CSD</t>
    </r>
    <r>
      <rPr>
        <vertAlign val="superscript"/>
        <sz val="10"/>
        <rFont val="Arial"/>
        <family val="2"/>
      </rPr>
      <t>3, 6</t>
    </r>
  </si>
  <si>
    <r>
      <t>SEC, DER, REP</t>
    </r>
    <r>
      <rPr>
        <vertAlign val="superscript"/>
        <sz val="10"/>
        <rFont val="Arial"/>
        <family val="2"/>
      </rPr>
      <t>7</t>
    </r>
  </si>
  <si>
    <t>Credit transfers</t>
  </si>
  <si>
    <t>Direct debits</t>
  </si>
  <si>
    <t>Cheques</t>
  </si>
  <si>
    <t xml:space="preserve"> Indeval</t>
  </si>
  <si>
    <t>B, SE, CB, O</t>
  </si>
  <si>
    <t>Japan</t>
  </si>
  <si>
    <t>Netherlands</t>
  </si>
  <si>
    <t>Singapore</t>
  </si>
  <si>
    <t>Sweden</t>
  </si>
  <si>
    <t>Switzerland</t>
  </si>
  <si>
    <t>United Kingdom</t>
  </si>
  <si>
    <t>For the footnotes regarding the systems, see after Comparative Table TRS5.</t>
  </si>
  <si>
    <t>Table TRS5</t>
  </si>
  <si>
    <t>DTC-NSCC Consolidated Settlement Service</t>
  </si>
  <si>
    <t>TSX</t>
  </si>
  <si>
    <r>
      <t>i</t>
    </r>
    <r>
      <rPr>
        <sz val="10"/>
        <rFont val="Arial"/>
        <family val="2"/>
      </rPr>
      <t>ndep</t>
    </r>
  </si>
  <si>
    <t xml:space="preserve">Markets / products </t>
  </si>
  <si>
    <t>Trading</t>
  </si>
  <si>
    <t xml:space="preserve">Operating times </t>
  </si>
  <si>
    <t>Relationship with CCP</t>
  </si>
  <si>
    <t>Table TRS4</t>
  </si>
  <si>
    <t>real time</t>
  </si>
  <si>
    <r>
      <t>y</t>
    </r>
    <r>
      <rPr>
        <sz val="10"/>
        <rFont val="Arial"/>
        <family val="2"/>
      </rPr>
      <t>es</t>
    </r>
  </si>
  <si>
    <r>
      <t>C</t>
    </r>
    <r>
      <rPr>
        <sz val="10"/>
        <rFont val="Arial"/>
        <family val="2"/>
      </rPr>
      <t>B</t>
    </r>
  </si>
  <si>
    <r>
      <t>China</t>
    </r>
    <r>
      <rPr>
        <sz val="9"/>
        <rFont val="Arial"/>
        <family val="2"/>
      </rPr>
      <t xml:space="preserve">: </t>
    </r>
    <r>
      <rPr>
        <vertAlign val="superscript"/>
        <sz val="9"/>
        <rFont val="Arial"/>
        <family val="2"/>
      </rPr>
      <t>1</t>
    </r>
    <r>
      <rPr>
        <sz val="9"/>
        <rFont val="Arial"/>
        <family val="2"/>
      </rPr>
      <t xml:space="preserve"> 9:15-9:25 for call auction.    </t>
    </r>
    <r>
      <rPr>
        <vertAlign val="superscript"/>
        <sz val="9"/>
        <rFont val="Arial"/>
        <family val="2"/>
      </rPr>
      <t>2</t>
    </r>
    <r>
      <rPr>
        <sz val="9"/>
        <rFont val="Arial"/>
        <family val="2"/>
      </rPr>
      <t xml:space="preserve"> 15:00-15:30 for block trading.    </t>
    </r>
    <r>
      <rPr>
        <vertAlign val="superscript"/>
        <sz val="9"/>
        <rFont val="Arial"/>
        <family val="2"/>
      </rPr>
      <t>3</t>
    </r>
    <r>
      <rPr>
        <sz val="9"/>
        <rFont val="Arial"/>
        <family val="2"/>
      </rPr>
      <t xml:space="preserve"> SD&amp;C.</t>
    </r>
  </si>
  <si>
    <t>SD&amp;C</t>
    <phoneticPr fontId="0" type="noConversion"/>
  </si>
  <si>
    <t>B</t>
    <phoneticPr fontId="0" type="noConversion"/>
  </si>
  <si>
    <t>T+0, T+1</t>
  </si>
  <si>
    <t>RTT</t>
  </si>
  <si>
    <t>C</t>
  </si>
  <si>
    <t>F</t>
  </si>
  <si>
    <t>O</t>
  </si>
  <si>
    <r>
      <t>(millions, end of year)</t>
    </r>
    <r>
      <rPr>
        <vertAlign val="superscript"/>
        <sz val="10"/>
        <rFont val="Arial"/>
        <family val="2"/>
      </rPr>
      <t>1</t>
    </r>
  </si>
  <si>
    <t>JPY</t>
  </si>
  <si>
    <t>Australia</t>
  </si>
  <si>
    <r>
      <t>indep</t>
    </r>
    <r>
      <rPr>
        <vertAlign val="superscript"/>
        <sz val="10"/>
        <rFont val="Arial"/>
        <family val="2"/>
      </rPr>
      <t>2</t>
    </r>
    <phoneticPr fontId="0" type="noConversion"/>
  </si>
  <si>
    <r>
      <t>SE</t>
    </r>
    <r>
      <rPr>
        <vertAlign val="superscript"/>
        <sz val="10"/>
        <rFont val="Arial"/>
        <family val="2"/>
      </rPr>
      <t>1</t>
    </r>
    <r>
      <rPr>
        <sz val="10"/>
        <rFont val="Arial"/>
        <family val="2"/>
      </rPr>
      <t xml:space="preserve"> </t>
    </r>
    <phoneticPr fontId="0" type="noConversion"/>
  </si>
  <si>
    <r>
      <t>int</t>
    </r>
    <r>
      <rPr>
        <vertAlign val="superscript"/>
        <sz val="10"/>
        <rFont val="Arial"/>
        <family val="2"/>
      </rPr>
      <t>1</t>
    </r>
  </si>
  <si>
    <r>
      <t>SE Nasdaq OMXDM</t>
    </r>
    <r>
      <rPr>
        <vertAlign val="superscript"/>
        <sz val="10"/>
        <rFont val="Arial"/>
        <family val="2"/>
      </rPr>
      <t>1</t>
    </r>
  </si>
  <si>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</si>
  <si>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r>
      <t>event:</t>
    </r>
    <r>
      <rPr>
        <sz val="10"/>
        <rFont val="Arial"/>
        <family val="2"/>
      </rPr>
      <t xml:space="preserve"> </t>
    </r>
    <r>
      <rPr>
        <sz val="10"/>
        <rFont val="Arial"/>
        <family val="2"/>
      </rPr>
      <t>P</t>
    </r>
    <r>
      <rPr>
        <vertAlign val="superscript"/>
        <sz val="10"/>
        <rFont val="Arial"/>
        <family val="2"/>
      </rPr>
      <t>5</t>
    </r>
    <phoneticPr fontId="0" type="noConversion"/>
  </si>
  <si>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17:30 for specific Euro GC pooling transactions.    </t>
    </r>
    <r>
      <rPr>
        <vertAlign val="superscript"/>
        <sz val="9"/>
        <rFont val="Arial"/>
        <family val="2"/>
      </rPr>
      <t>3</t>
    </r>
    <r>
      <rPr>
        <sz val="9"/>
        <rFont val="Arial"/>
        <family val="2"/>
      </rPr>
      <t xml:space="preserve"> For stock exchange.    </t>
    </r>
    <r>
      <rPr>
        <vertAlign val="superscript"/>
        <sz val="9"/>
        <rFont val="Arial"/>
        <family val="2"/>
      </rPr>
      <t>4</t>
    </r>
    <r>
      <rPr>
        <sz val="9"/>
        <rFont val="Arial"/>
        <family val="2"/>
      </rPr>
      <t xml:space="preserve"> For over-the-counter.</t>
    </r>
  </si>
  <si>
    <t>T+2</t>
  </si>
  <si>
    <r>
      <t>T+2</t>
    </r>
    <r>
      <rPr>
        <vertAlign val="superscript"/>
        <sz val="10"/>
        <rFont val="Arial"/>
        <family val="2"/>
      </rPr>
      <t>3</t>
    </r>
    <r>
      <rPr>
        <sz val="10"/>
        <rFont val="Arial"/>
        <family val="2"/>
      </rPr>
      <t>, T- T+40</t>
    </r>
    <r>
      <rPr>
        <vertAlign val="superscript"/>
        <sz val="10"/>
        <rFont val="Arial"/>
        <family val="2"/>
      </rPr>
      <t>4</t>
    </r>
  </si>
  <si>
    <r>
      <t>C</t>
    </r>
    <r>
      <rPr>
        <sz val="10"/>
        <rFont val="Arial"/>
        <family val="2"/>
      </rPr>
      <t>CP</t>
    </r>
  </si>
  <si>
    <t>CB, B</t>
  </si>
  <si>
    <t>Cards issued in the country: number of cards</t>
  </si>
  <si>
    <t>E-money card payment terminals</t>
  </si>
  <si>
    <t xml:space="preserve">E-money loading/unloading transactions at terminals in the country </t>
  </si>
  <si>
    <r>
      <t>CPSS</t>
    </r>
    <r>
      <rPr>
        <vertAlign val="superscript"/>
        <sz val="10"/>
        <rFont val="Arial"/>
        <family val="2"/>
      </rPr>
      <t>2</t>
    </r>
  </si>
  <si>
    <t>CPSS3, t-1</t>
  </si>
  <si>
    <t>CPSS3, t</t>
  </si>
  <si>
    <t xml:space="preserve">Participation in selected interbank funds transfer systems </t>
  </si>
  <si>
    <t>Total number of participants</t>
  </si>
  <si>
    <t>SEC: B, G, O
DER</t>
  </si>
  <si>
    <r>
      <t>08:00-1730</t>
    </r>
    <r>
      <rPr>
        <vertAlign val="superscript"/>
        <sz val="10"/>
        <rFont val="Arial"/>
        <family val="2"/>
      </rPr>
      <t>1</t>
    </r>
  </si>
  <si>
    <r>
      <t>O</t>
    </r>
    <r>
      <rPr>
        <vertAlign val="superscript"/>
        <sz val="10"/>
        <rFont val="Arial"/>
        <family val="2"/>
      </rPr>
      <t>4</t>
    </r>
    <phoneticPr fontId="0" type="noConversion"/>
  </si>
  <si>
    <t>Germany1</t>
  </si>
  <si>
    <t>POS terminals</t>
  </si>
  <si>
    <t>Table 11 (cont)</t>
  </si>
  <si>
    <r>
      <t>17:00</t>
    </r>
    <r>
      <rPr>
        <vertAlign val="superscript"/>
        <sz val="10"/>
        <rFont val="Arial"/>
        <family val="2"/>
      </rPr>
      <t>4</t>
    </r>
    <r>
      <rPr>
        <sz val="10"/>
        <rFont val="Arial"/>
        <family val="2"/>
      </rPr>
      <t>-21:00</t>
    </r>
    <r>
      <rPr>
        <vertAlign val="superscript"/>
        <sz val="10"/>
        <rFont val="Arial"/>
        <family val="2"/>
      </rPr>
      <t>3, 5</t>
    </r>
  </si>
  <si>
    <t>(% change on previous year, adjusted by CPI inflation)1</t>
  </si>
  <si>
    <t>(USD, total for the year)1</t>
  </si>
  <si>
    <t>ECS / NECS</t>
  </si>
  <si>
    <t>NEFT</t>
  </si>
  <si>
    <t>Table PS2 (cont)</t>
  </si>
  <si>
    <t>08:00-15:00</t>
  </si>
  <si>
    <t>direct/indirect: FoP/DVP: EUR/USD/GBP: 4</t>
  </si>
  <si>
    <t>Use of payment instruments by non-banks: relative importance of payment instruments, in value of transactions</t>
  </si>
  <si>
    <t>09:00-15:00</t>
    <phoneticPr fontId="0" type="noConversion"/>
  </si>
  <si>
    <r>
      <t>0</t>
    </r>
    <r>
      <rPr>
        <sz val="10"/>
        <rFont val="Arial"/>
        <family val="2"/>
      </rPr>
      <t>9</t>
    </r>
    <r>
      <rPr>
        <sz val="10"/>
        <rFont val="Arial"/>
        <family val="2"/>
      </rPr>
      <t>:00-15:10</t>
    </r>
    <phoneticPr fontId="0" type="noConversion"/>
  </si>
  <si>
    <t>Cards issued in the country: increase in the number of cards</t>
  </si>
  <si>
    <t>Table CCP3 (cont)</t>
  </si>
  <si>
    <t>Table CCP4</t>
  </si>
  <si>
    <t>Value as a percentage of narrow money</t>
  </si>
  <si>
    <t>Table 3</t>
  </si>
  <si>
    <t>Transferable deposits held by banks</t>
  </si>
  <si>
    <r>
      <t xml:space="preserve">CPI inflation </t>
    </r>
    <r>
      <rPr>
        <i/>
        <sz val="10"/>
        <rFont val="Arial"/>
        <family val="2"/>
      </rPr>
      <t>(per cent, yearly average)</t>
    </r>
  </si>
  <si>
    <r>
      <t>(average for December or average of last reserve maintenance period)</t>
    </r>
    <r>
      <rPr>
        <vertAlign val="superscript"/>
        <sz val="10"/>
        <rFont val="Arial"/>
        <family val="2"/>
      </rPr>
      <t>1</t>
    </r>
  </si>
  <si>
    <r>
      <t xml:space="preserve">Total value </t>
    </r>
    <r>
      <rPr>
        <i/>
        <sz val="10"/>
        <rFont val="Arial"/>
        <family val="2"/>
      </rPr>
      <t>(USD billions)</t>
    </r>
    <r>
      <rPr>
        <vertAlign val="superscript"/>
        <sz val="10"/>
        <rFont val="Arial"/>
        <family val="2"/>
      </rPr>
      <t>2</t>
    </r>
  </si>
  <si>
    <r>
      <t>Switzerland</t>
    </r>
    <r>
      <rPr>
        <vertAlign val="superscript"/>
        <sz val="10"/>
        <rFont val="Arial"/>
        <family val="2"/>
      </rPr>
      <t>3</t>
    </r>
  </si>
  <si>
    <r>
      <t>United States</t>
    </r>
    <r>
      <rPr>
        <vertAlign val="superscript"/>
        <sz val="10"/>
        <rFont val="Arial"/>
        <family val="2"/>
      </rPr>
      <t>3</t>
    </r>
  </si>
  <si>
    <t>Number per million inhabitants</t>
  </si>
  <si>
    <t>Table TRS5 (cont)</t>
  </si>
  <si>
    <t>India</t>
    <phoneticPr fontId="0" type="noConversion"/>
  </si>
  <si>
    <r>
      <t>09</t>
    </r>
    <r>
      <rPr>
        <sz val="10"/>
        <rFont val="Arial"/>
        <family val="2"/>
      </rPr>
      <t>:</t>
    </r>
    <r>
      <rPr>
        <sz val="10"/>
        <rFont val="Arial"/>
        <family val="2"/>
      </rPr>
      <t>00-17</t>
    </r>
    <r>
      <rPr>
        <sz val="10"/>
        <rFont val="Arial"/>
        <family val="2"/>
      </rPr>
      <t>:</t>
    </r>
    <r>
      <rPr>
        <sz val="10"/>
        <rFont val="Arial"/>
        <family val="2"/>
      </rPr>
      <t>00</t>
    </r>
    <phoneticPr fontId="0" type="noConversion"/>
  </si>
  <si>
    <t>F</t>
  </si>
  <si>
    <r>
      <t>1</t>
    </r>
    <r>
      <rPr>
        <sz val="10"/>
        <rFont val="Arial"/>
        <family val="2"/>
      </rPr>
      <t>5:30</t>
    </r>
  </si>
  <si>
    <t>T+1: 08:20; 16:10</t>
  </si>
  <si>
    <t>CCP, CH</t>
  </si>
  <si>
    <t>SE, O</t>
  </si>
  <si>
    <t>event: P</t>
  </si>
  <si>
    <t>07:45-18:30</t>
    <phoneticPr fontId="0" type="noConversion"/>
  </si>
  <si>
    <r>
      <t>DOM, B,</t>
    </r>
    <r>
      <rPr>
        <sz val="10"/>
        <rFont val="Arial"/>
        <family val="2"/>
      </rPr>
      <t xml:space="preserve"> </t>
    </r>
    <r>
      <rPr>
        <sz val="10"/>
        <rFont val="Arial"/>
        <family val="2"/>
      </rPr>
      <t>E,</t>
    </r>
    <r>
      <rPr>
        <sz val="10"/>
        <rFont val="Arial"/>
        <family val="2"/>
      </rPr>
      <t xml:space="preserve"> </t>
    </r>
    <r>
      <rPr>
        <sz val="10"/>
        <rFont val="Arial"/>
        <family val="2"/>
      </rPr>
      <t>G</t>
    </r>
    <phoneticPr fontId="0" type="noConversion"/>
  </si>
  <si>
    <r>
      <t>DVP1</t>
    </r>
    <r>
      <rPr>
        <vertAlign val="superscript"/>
        <sz val="10"/>
        <rFont val="Arial"/>
        <family val="2"/>
      </rPr>
      <t>2</t>
    </r>
    <r>
      <rPr>
        <sz val="10"/>
        <rFont val="Arial"/>
        <family val="2"/>
      </rPr>
      <t>, DVP2</t>
    </r>
    <r>
      <rPr>
        <vertAlign val="superscript"/>
        <sz val="10"/>
        <rFont val="Arial"/>
        <family val="2"/>
      </rPr>
      <t>3</t>
    </r>
    <phoneticPr fontId="0" type="noConversion"/>
  </si>
  <si>
    <t>SEC: E, O</t>
  </si>
  <si>
    <t>SEC: B, G, E, O</t>
  </si>
  <si>
    <t>09:00-20:00</t>
  </si>
  <si>
    <t>Table 7c</t>
  </si>
  <si>
    <t>Table 7c (cont)</t>
  </si>
  <si>
    <t>Table 8</t>
  </si>
  <si>
    <t>MN, BN, G</t>
  </si>
  <si>
    <t>L, FX</t>
  </si>
  <si>
    <r>
      <t>i</t>
    </r>
    <r>
      <rPr>
        <sz val="10"/>
        <rFont val="Arial"/>
        <family val="2"/>
      </rPr>
      <t>nt</t>
    </r>
    <r>
      <rPr>
        <vertAlign val="superscript"/>
        <sz val="10"/>
        <rFont val="Arial"/>
        <family val="2"/>
      </rPr>
      <t>2</t>
    </r>
    <phoneticPr fontId="0" type="noConversion"/>
  </si>
  <si>
    <r>
      <t>S</t>
    </r>
    <r>
      <rPr>
        <sz val="10"/>
        <rFont val="Arial"/>
        <family val="2"/>
      </rPr>
      <t>E</t>
    </r>
    <r>
      <rPr>
        <vertAlign val="superscript"/>
        <sz val="10"/>
        <rFont val="Arial"/>
        <family val="2"/>
      </rPr>
      <t>1</t>
    </r>
    <phoneticPr fontId="0" type="noConversion"/>
  </si>
  <si>
    <r>
      <t>int</t>
    </r>
    <r>
      <rPr>
        <vertAlign val="superscript"/>
        <sz val="10"/>
        <rFont val="Arial"/>
        <family val="2"/>
      </rPr>
      <t>1</t>
    </r>
    <phoneticPr fontId="0" type="noConversion"/>
  </si>
  <si>
    <r>
      <t>int</t>
    </r>
    <r>
      <rPr>
        <vertAlign val="superscript"/>
        <sz val="10"/>
        <rFont val="Arial"/>
        <family val="2"/>
      </rPr>
      <t>3</t>
    </r>
    <phoneticPr fontId="0" type="noConversion"/>
  </si>
  <si>
    <r>
      <t>int</t>
    </r>
    <r>
      <rPr>
        <vertAlign val="superscript"/>
        <sz val="10"/>
        <rFont val="Arial"/>
        <family val="2"/>
      </rPr>
      <t>1</t>
    </r>
    <phoneticPr fontId="0" type="noConversion"/>
  </si>
  <si>
    <r>
      <t>France</t>
    </r>
    <r>
      <rPr>
        <sz val="9"/>
        <rFont val="Arial"/>
        <family val="2"/>
      </rPr>
      <t xml:space="preserve">: </t>
    </r>
    <r>
      <rPr>
        <vertAlign val="superscript"/>
        <sz val="9"/>
        <rFont val="Arial"/>
        <family val="2"/>
      </rPr>
      <t>1</t>
    </r>
    <r>
      <rPr>
        <sz val="9"/>
        <rFont val="Arial"/>
        <family val="2"/>
      </rPr>
      <t xml:space="preserve"> LCH.Clearnet SA is located in France but serves Amsterdam, Brussels and Paris Euronext markets.    </t>
    </r>
    <r>
      <rPr>
        <vertAlign val="superscript"/>
        <sz val="9"/>
        <rFont val="Arial"/>
        <family val="2"/>
      </rPr>
      <t>2</t>
    </r>
    <r>
      <rPr>
        <sz val="9"/>
        <rFont val="Arial"/>
        <family val="2"/>
      </rPr>
      <t xml:space="preserve"> Euronext Paris, Amsterdam, Brussels, Lisbon.    </t>
    </r>
    <r>
      <rPr>
        <vertAlign val="superscript"/>
        <sz val="9"/>
        <rFont val="Arial"/>
        <family val="2"/>
      </rPr>
      <t>3</t>
    </r>
    <r>
      <rPr>
        <sz val="9"/>
        <rFont val="Arial"/>
        <family val="2"/>
      </rPr>
      <t xml:space="preserve"> Euroclear France, Euroclear Netherlands, Euroclear Belgium and Euroclear Bank.    </t>
    </r>
    <r>
      <rPr>
        <vertAlign val="superscript"/>
        <sz val="9"/>
        <rFont val="Arial"/>
        <family val="2"/>
      </rPr>
      <t>4</t>
    </r>
    <r>
      <rPr>
        <sz val="9"/>
        <rFont val="Arial"/>
        <family val="2"/>
      </rPr>
      <t xml:space="preserve"> Corresponds to the link established with CC&amp;G which is used for products traded on Italian markets.</t>
    </r>
  </si>
  <si>
    <t>CPSS excl euro area2</t>
  </si>
  <si>
    <t>CPSS incl euro area2</t>
  </si>
  <si>
    <t>ASX Clear</t>
  </si>
  <si>
    <r>
      <t>Saudi Arabia</t>
    </r>
    <r>
      <rPr>
        <sz val="9"/>
        <rFont val="Arial"/>
        <family val="2"/>
      </rPr>
      <t xml:space="preserve">: </t>
    </r>
    <r>
      <rPr>
        <vertAlign val="superscript"/>
        <sz val="9"/>
        <rFont val="Arial"/>
        <family val="2"/>
      </rPr>
      <t>1</t>
    </r>
    <r>
      <rPr>
        <sz val="9"/>
        <rFont val="Arial"/>
        <family val="2"/>
      </rPr>
      <t xml:space="preserve"> Tadawul.    </t>
    </r>
    <r>
      <rPr>
        <vertAlign val="superscript"/>
        <sz val="9"/>
        <rFont val="Arial"/>
        <family val="2"/>
      </rPr>
      <t>2</t>
    </r>
    <r>
      <rPr>
        <sz val="9"/>
        <rFont val="Arial"/>
        <family val="2"/>
      </rPr>
      <t xml:space="preserve"> For equities.    </t>
    </r>
    <r>
      <rPr>
        <vertAlign val="superscript"/>
        <sz val="9"/>
        <rFont val="Arial"/>
        <family val="2"/>
      </rPr>
      <t>3</t>
    </r>
    <r>
      <rPr>
        <sz val="9"/>
        <rFont val="Arial"/>
        <family val="2"/>
      </rPr>
      <t xml:space="preserve"> For bonds.</t>
    </r>
  </si>
  <si>
    <r>
      <t xml:space="preserve">Total value </t>
    </r>
    <r>
      <rPr>
        <i/>
        <sz val="10"/>
        <rFont val="Arial"/>
        <family val="2"/>
      </rPr>
      <t>(USD billions)</t>
    </r>
    <r>
      <rPr>
        <vertAlign val="superscript"/>
        <sz val="10"/>
        <rFont val="Arial"/>
        <family val="2"/>
      </rPr>
      <t>1</t>
    </r>
  </si>
  <si>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</si>
  <si>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t>SEC: E, B; DER</t>
  </si>
  <si>
    <r>
      <t>Singapore</t>
    </r>
    <r>
      <rPr>
        <sz val="9"/>
        <rFont val="Arial"/>
        <family val="2"/>
      </rPr>
      <t xml:space="preserve">: </t>
    </r>
    <r>
      <rPr>
        <vertAlign val="superscript"/>
        <sz val="9"/>
        <rFont val="Arial"/>
        <family val="2"/>
      </rPr>
      <t>1</t>
    </r>
    <r>
      <rPr>
        <sz val="9"/>
        <rFont val="Arial"/>
        <family val="2"/>
      </rPr>
      <t xml:space="preserve"> Pre-Settlement Matching System.    </t>
    </r>
    <r>
      <rPr>
        <vertAlign val="superscript"/>
        <sz val="9"/>
        <rFont val="Arial"/>
        <family val="2"/>
      </rPr>
      <t>2</t>
    </r>
    <r>
      <rPr>
        <sz val="9"/>
        <rFont val="Arial"/>
        <family val="2"/>
      </rPr>
      <t xml:space="preserve"> Shares will be transferred once payment is confirmed on settlement date.</t>
    </r>
  </si>
  <si>
    <t>For the footnotes regarding the systems, see after Comparative Table CSD5.</t>
  </si>
  <si>
    <t>Table CSD1 (cont)</t>
  </si>
  <si>
    <t>JSCC</t>
  </si>
  <si>
    <t>JDCC</t>
  </si>
  <si>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Clear.    </t>
    </r>
    <r>
      <rPr>
        <vertAlign val="superscript"/>
        <sz val="9"/>
        <rFont val="Arial"/>
        <family val="2"/>
      </rPr>
      <t>3</t>
    </r>
    <r>
      <rPr>
        <sz val="9"/>
        <rFont val="Arial"/>
        <family val="2"/>
      </rPr>
      <t xml:space="preserve"> Market hours vary for individual products and depending on whether daylight saving time is in place.    </t>
    </r>
    <r>
      <rPr>
        <vertAlign val="superscript"/>
        <sz val="9"/>
        <rFont val="Arial"/>
        <family val="2"/>
      </rPr>
      <t>4</t>
    </r>
    <r>
      <rPr>
        <sz val="9"/>
        <rFont val="Arial"/>
        <family val="2"/>
      </rPr>
      <t> ASX Clear</t>
    </r>
    <r>
      <rPr>
        <sz val="9"/>
        <rFont val="Arial"/>
        <family val="2"/>
      </rPr>
      <t> </t>
    </r>
    <r>
      <rPr>
        <sz val="9"/>
        <rFont val="Arial"/>
        <family val="2"/>
      </rPr>
      <t>(Futures).</t>
    </r>
  </si>
  <si>
    <t>Payments processed by selected interbank funds transfer systems: value of transactions</t>
  </si>
  <si>
    <t>of which: direct participants</t>
  </si>
  <si>
    <t>Italy</t>
  </si>
  <si>
    <r>
      <t xml:space="preserve">Concentration ratio in terms of value </t>
    </r>
    <r>
      <rPr>
        <i/>
        <sz val="10"/>
        <rFont val="Arial"/>
        <family val="2"/>
      </rPr>
      <t>(in %)</t>
    </r>
  </si>
  <si>
    <t>T, T+3</t>
  </si>
  <si>
    <t>16:20</t>
  </si>
  <si>
    <t>2</t>
  </si>
  <si>
    <t>indep</t>
  </si>
  <si>
    <t>GBP, EUR, USD</t>
  </si>
  <si>
    <t>SD&amp;C</t>
  </si>
  <si>
    <t>Closing time for same-day transactions</t>
  </si>
  <si>
    <t>Links to other CSDs</t>
  </si>
  <si>
    <t>DVP (Delivery Versus Payment) mechanism</t>
  </si>
  <si>
    <t>Delivery lag (T+n)</t>
  </si>
  <si>
    <t>35</t>
  </si>
  <si>
    <t>Features of selected central securities depositories</t>
  </si>
  <si>
    <t>DOM, B, G, E, O</t>
  </si>
  <si>
    <t>SEK, EUR</t>
  </si>
  <si>
    <t>SEC: B, G</t>
  </si>
  <si>
    <t>CDC</t>
  </si>
  <si>
    <t>of which by cards with a: debit function</t>
  </si>
  <si>
    <t>Table 7 (cont)</t>
  </si>
  <si>
    <t>Table 7a</t>
  </si>
  <si>
    <r>
      <t xml:space="preserve">Value per inhabitant </t>
    </r>
    <r>
      <rPr>
        <i/>
        <sz val="10"/>
        <rFont val="Arial"/>
        <family val="2"/>
      </rPr>
      <t>(USD)</t>
    </r>
    <r>
      <rPr>
        <vertAlign val="superscript"/>
        <sz val="10"/>
        <rFont val="Arial"/>
        <family val="2"/>
      </rPr>
      <t>1</t>
    </r>
  </si>
  <si>
    <t>Table CCP1</t>
  </si>
  <si>
    <r>
      <t>Mexico</t>
    </r>
    <r>
      <rPr>
        <sz val="9"/>
        <rFont val="Arial"/>
        <family val="2"/>
      </rPr>
      <t xml:space="preserve">: </t>
    </r>
    <r>
      <rPr>
        <vertAlign val="superscript"/>
        <sz val="9"/>
        <rFont val="Arial"/>
        <family val="2"/>
      </rPr>
      <t>1</t>
    </r>
    <r>
      <rPr>
        <sz val="9"/>
        <rFont val="Arial"/>
        <family val="2"/>
      </rPr>
      <t xml:space="preserve"> Please refer to the individual country tables for a detailed explanation.</t>
    </r>
  </si>
  <si>
    <r>
      <t>Asigna</t>
    </r>
    <r>
      <rPr>
        <vertAlign val="superscript"/>
        <sz val="10"/>
        <rFont val="Arial"/>
        <family val="2"/>
      </rPr>
      <t>1</t>
    </r>
  </si>
  <si>
    <t>with cards issued outside the country</t>
  </si>
  <si>
    <t>with cards issued in the country</t>
  </si>
  <si>
    <t>Table 13</t>
  </si>
  <si>
    <t>Table 12a</t>
  </si>
  <si>
    <r>
      <t>PA</t>
    </r>
    <r>
      <rPr>
        <vertAlign val="superscript"/>
        <sz val="10"/>
        <rFont val="Arial"/>
        <family val="2"/>
      </rPr>
      <t>2</t>
    </r>
  </si>
  <si>
    <r>
      <t>Other</t>
    </r>
    <r>
      <rPr>
        <vertAlign val="superscript"/>
        <sz val="10"/>
        <rFont val="Arial"/>
        <family val="2"/>
      </rPr>
      <t>4</t>
    </r>
  </si>
  <si>
    <r>
      <t>O</t>
    </r>
    <r>
      <rPr>
        <vertAlign val="superscript"/>
        <sz val="10"/>
        <rFont val="Arial"/>
        <family val="2"/>
      </rPr>
      <t>5</t>
    </r>
  </si>
  <si>
    <t>HVPS</t>
  </si>
  <si>
    <t>BEPS</t>
  </si>
  <si>
    <t>Table PS4</t>
  </si>
  <si>
    <t>(millions, total for the year)</t>
  </si>
  <si>
    <r>
      <t>DOM:</t>
    </r>
    <r>
      <rPr>
        <sz val="10"/>
        <rFont val="Arial"/>
        <family val="2"/>
      </rPr>
      <t xml:space="preserve"> </t>
    </r>
    <r>
      <rPr>
        <sz val="10"/>
        <rFont val="Arial"/>
        <family val="2"/>
      </rPr>
      <t>B,</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</si>
  <si>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SE , B</t>
    </r>
    <r>
      <rPr>
        <vertAlign val="superscript"/>
        <sz val="10"/>
        <rFont val="Arial"/>
        <family val="2"/>
      </rPr>
      <t>3</t>
    </r>
    <r>
      <rPr>
        <sz val="10"/>
        <rFont val="Arial"/>
        <family val="2"/>
      </rPr>
      <t>, O</t>
    </r>
    <r>
      <rPr>
        <vertAlign val="superscript"/>
        <sz val="10"/>
        <rFont val="Arial"/>
        <family val="2"/>
      </rPr>
      <t>3</t>
    </r>
    <phoneticPr fontId="0" type="noConversion"/>
  </si>
  <si>
    <r>
      <t xml:space="preserve">Concentration ratio in terms of volume </t>
    </r>
    <r>
      <rPr>
        <i/>
        <sz val="10"/>
        <rFont val="Arial"/>
        <family val="2"/>
      </rPr>
      <t>(in %)</t>
    </r>
  </si>
  <si>
    <t>France</t>
  </si>
  <si>
    <t>Germany</t>
  </si>
  <si>
    <t>For the footnotes regarding the systems, see after this table.</t>
  </si>
  <si>
    <t>BOJ</t>
  </si>
  <si>
    <t>JASDEC</t>
  </si>
  <si>
    <r>
      <t>Switzerland</t>
    </r>
    <r>
      <rPr>
        <vertAlign val="superscript"/>
        <sz val="10"/>
        <rFont val="Arial"/>
        <family val="2"/>
      </rPr>
      <t>6</t>
    </r>
  </si>
  <si>
    <r>
      <t>16:15</t>
    </r>
    <r>
      <rPr>
        <vertAlign val="superscript"/>
        <sz val="10"/>
        <rFont val="Arial"/>
        <family val="2"/>
      </rPr>
      <t>1</t>
    </r>
  </si>
  <si>
    <t xml:space="preserve">   </t>
  </si>
  <si>
    <r>
      <t>CHIPS</t>
    </r>
    <r>
      <rPr>
        <vertAlign val="superscript"/>
        <sz val="10"/>
        <rFont val="Arial"/>
        <family val="2"/>
      </rPr>
      <t>2</t>
    </r>
  </si>
  <si>
    <t>16:00</t>
  </si>
  <si>
    <t>13:30</t>
  </si>
  <si>
    <t>1</t>
  </si>
  <si>
    <r>
      <t>CB, B</t>
    </r>
    <r>
      <rPr>
        <vertAlign val="superscript"/>
        <sz val="10"/>
        <rFont val="Arial"/>
        <family val="2"/>
      </rPr>
      <t>1</t>
    </r>
  </si>
  <si>
    <t>M, ACH</t>
  </si>
  <si>
    <t>D, C</t>
  </si>
  <si>
    <t>L, R</t>
  </si>
  <si>
    <r>
      <t>RTT, ACH</t>
    </r>
    <r>
      <rPr>
        <vertAlign val="superscript"/>
        <sz val="10"/>
        <rFont val="Arial"/>
        <family val="2"/>
      </rPr>
      <t>1</t>
    </r>
  </si>
  <si>
    <r>
      <t>C, D</t>
    </r>
    <r>
      <rPr>
        <vertAlign val="superscript"/>
        <sz val="10"/>
        <rFont val="Arial"/>
        <family val="2"/>
      </rPr>
      <t>2</t>
    </r>
  </si>
  <si>
    <t>CB, B, PA</t>
  </si>
  <si>
    <t>R, O</t>
  </si>
  <si>
    <t>United States</t>
  </si>
  <si>
    <t>STEP2</t>
  </si>
  <si>
    <t>BA</t>
  </si>
  <si>
    <r>
      <t>Intraday</t>
    </r>
    <r>
      <rPr>
        <vertAlign val="superscript"/>
        <sz val="10"/>
        <rFont val="Arial"/>
        <family val="2"/>
      </rPr>
      <t>6</t>
    </r>
  </si>
  <si>
    <r>
      <t>Netherlands</t>
    </r>
    <r>
      <rPr>
        <sz val="9"/>
        <rFont val="Arial"/>
        <family val="2"/>
      </rPr>
      <t xml:space="preserve">: </t>
    </r>
    <r>
      <rPr>
        <vertAlign val="superscript"/>
        <sz val="9"/>
        <rFont val="Arial"/>
        <family val="2"/>
      </rPr>
      <t>1</t>
    </r>
    <r>
      <rPr>
        <sz val="9"/>
        <rFont val="Arial"/>
        <family val="2"/>
      </rPr>
      <t xml:space="preserve"> In principle; sometimes less.</t>
    </r>
  </si>
  <si>
    <r>
      <t xml:space="preserve">Total value of transactions </t>
    </r>
    <r>
      <rPr>
        <i/>
        <sz val="10"/>
        <rFont val="Arial"/>
        <family val="2"/>
      </rPr>
      <t>(USD billions)</t>
    </r>
    <r>
      <rPr>
        <vertAlign val="superscript"/>
        <sz val="10"/>
        <rFont val="Arial"/>
        <family val="2"/>
      </rPr>
      <t>1</t>
    </r>
  </si>
  <si>
    <r>
      <t xml:space="preserve">Increase in the real value of transactions </t>
    </r>
    <r>
      <rPr>
        <i/>
        <sz val="10"/>
        <rFont val="Arial"/>
        <family val="2"/>
      </rPr>
      <t>(in %)</t>
    </r>
    <r>
      <rPr>
        <vertAlign val="superscript"/>
        <sz val="10"/>
        <rFont val="Arial"/>
        <family val="2"/>
      </rPr>
      <t>2</t>
    </r>
  </si>
  <si>
    <t>DVP2</t>
  </si>
  <si>
    <t>Montréal Exchange</t>
  </si>
  <si>
    <t>NSCC</t>
  </si>
  <si>
    <t>Table 9 (cont)</t>
  </si>
  <si>
    <t>Table 9a (cont)</t>
  </si>
  <si>
    <t>Table 9b (cont)</t>
  </si>
  <si>
    <t>Cards with a payment function</t>
  </si>
  <si>
    <t>Cash settlement agent</t>
  </si>
  <si>
    <t>Australia</t>
    <phoneticPr fontId="0" type="noConversion"/>
  </si>
  <si>
    <r>
      <t>SE</t>
    </r>
    <r>
      <rPr>
        <vertAlign val="superscript"/>
        <sz val="10"/>
        <rFont val="Arial"/>
        <family val="2"/>
      </rPr>
      <t>3</t>
    </r>
  </si>
  <si>
    <t>Use of payment instruments by non-banks: increase in the number of transactions</t>
  </si>
  <si>
    <r>
      <t>routine</t>
    </r>
    <r>
      <rPr>
        <sz val="10"/>
        <rFont val="Arial"/>
        <family val="2"/>
      </rPr>
      <t xml:space="preserve">; </t>
    </r>
    <r>
      <rPr>
        <sz val="10"/>
        <rFont val="Arial"/>
        <family val="2"/>
      </rPr>
      <t>event: P</t>
    </r>
    <phoneticPr fontId="0" type="noConversion"/>
  </si>
  <si>
    <t>Euroclear Belgium</t>
  </si>
  <si>
    <t>Links to other CCPs</t>
  </si>
  <si>
    <t>SEC</t>
  </si>
  <si>
    <t>Transferable deposits held by non-banks</t>
  </si>
  <si>
    <t>Cheque Clearing</t>
  </si>
  <si>
    <t xml:space="preserve">E-money payment transactions at terminals in the country </t>
  </si>
  <si>
    <t>13:00</t>
  </si>
  <si>
    <r>
      <t>Italy</t>
    </r>
    <r>
      <rPr>
        <sz val="9"/>
        <rFont val="Arial"/>
        <family val="2"/>
      </rPr>
      <t xml:space="preserve">: </t>
    </r>
    <r>
      <rPr>
        <vertAlign val="superscript"/>
        <sz val="9"/>
        <rFont val="Arial"/>
        <family val="2"/>
      </rPr>
      <t>1</t>
    </r>
    <r>
      <rPr>
        <sz val="9"/>
        <rFont val="Arial"/>
        <family val="2"/>
      </rPr>
      <t xml:space="preserve"> An afterhours session is scheduled for some markets.    </t>
    </r>
    <r>
      <rPr>
        <vertAlign val="superscript"/>
        <sz val="9"/>
        <rFont val="Arial"/>
        <family val="2"/>
      </rPr>
      <t>2</t>
    </r>
    <r>
      <rPr>
        <sz val="9"/>
        <rFont val="Arial"/>
        <family val="2"/>
      </rPr>
      <t xml:space="preserve"> Cassa di Compensazione e Garanzia.    </t>
    </r>
    <r>
      <rPr>
        <vertAlign val="superscript"/>
        <sz val="9"/>
        <rFont val="Arial"/>
        <family val="2"/>
      </rPr>
      <t>3</t>
    </r>
    <r>
      <rPr>
        <sz val="9"/>
        <rFont val="Arial"/>
        <family val="2"/>
      </rPr>
      <t xml:space="preserve"> LCH.Clearnet SA.</t>
    </r>
  </si>
  <si>
    <r>
      <t>CSD</t>
    </r>
    <r>
      <rPr>
        <vertAlign val="superscript"/>
        <sz val="10"/>
        <rFont val="Arial"/>
        <family val="2"/>
      </rPr>
      <t>4</t>
    </r>
    <r>
      <rPr>
        <sz val="10"/>
        <rFont val="Arial"/>
        <family val="2"/>
      </rPr>
      <t>:SEC</t>
    </r>
    <r>
      <rPr>
        <vertAlign val="superscript"/>
        <sz val="10"/>
        <rFont val="Arial"/>
        <family val="2"/>
      </rPr>
      <t>6</t>
    </r>
    <r>
      <rPr>
        <sz val="10"/>
        <rFont val="Arial"/>
        <family val="2"/>
      </rPr>
      <t>:</t>
    </r>
    <r>
      <rPr>
        <sz val="10"/>
        <rFont val="Arial"/>
        <family val="2"/>
      </rPr>
      <t>TRY;
CB: SEC</t>
    </r>
    <r>
      <rPr>
        <vertAlign val="superscript"/>
        <sz val="10"/>
        <rFont val="Arial"/>
        <family val="2"/>
      </rPr>
      <t>7</t>
    </r>
    <r>
      <rPr>
        <sz val="10"/>
        <rFont val="Arial"/>
        <family val="2"/>
      </rPr>
      <t>, REP</t>
    </r>
    <r>
      <rPr>
        <sz val="10"/>
        <rFont val="Arial"/>
        <family val="2"/>
      </rPr>
      <t xml:space="preserve">: </t>
    </r>
    <r>
      <rPr>
        <sz val="10"/>
        <rFont val="Arial"/>
        <family val="2"/>
      </rPr>
      <t>TRY, USD, EUR</t>
    </r>
    <phoneticPr fontId="0" type="noConversion"/>
  </si>
  <si>
    <t>Settlement system</t>
  </si>
  <si>
    <r>
      <t>Singapore</t>
    </r>
    <r>
      <rPr>
        <sz val="9"/>
        <rFont val="Arial"/>
        <family val="2"/>
      </rPr>
      <t xml:space="preserve">: </t>
    </r>
    <r>
      <rPr>
        <vertAlign val="superscript"/>
        <sz val="9"/>
        <rFont val="Arial"/>
        <family val="2"/>
      </rPr>
      <t>1</t>
    </r>
    <r>
      <rPr>
        <sz val="9"/>
        <rFont val="Arial"/>
        <family val="2"/>
      </rPr>
      <t xml:space="preserve"> CDP.</t>
    </r>
  </si>
  <si>
    <t>Number of accounts per inhabitant</t>
  </si>
  <si>
    <r>
      <t xml:space="preserve">GDP per capita </t>
    </r>
    <r>
      <rPr>
        <i/>
        <sz val="10"/>
        <rFont val="Arial"/>
        <family val="2"/>
      </rPr>
      <t>(USD)</t>
    </r>
    <r>
      <rPr>
        <vertAlign val="superscript"/>
        <sz val="10"/>
        <rFont val="Arial"/>
        <family val="2"/>
      </rPr>
      <t>1</t>
    </r>
  </si>
  <si>
    <r>
      <t>SE,</t>
    </r>
    <r>
      <rPr>
        <sz val="10"/>
        <rFont val="Arial"/>
        <family val="2"/>
      </rPr>
      <t xml:space="preserve"> </t>
    </r>
    <r>
      <rPr>
        <sz val="10"/>
        <rFont val="Arial"/>
        <family val="2"/>
      </rPr>
      <t>O</t>
    </r>
    <phoneticPr fontId="0" type="noConversion"/>
  </si>
  <si>
    <r>
      <t>DVP: 17:00; 
F</t>
    </r>
    <r>
      <rPr>
        <sz val="10"/>
        <rFont val="Arial"/>
        <family val="2"/>
      </rPr>
      <t>o</t>
    </r>
    <r>
      <rPr>
        <sz val="10"/>
        <rFont val="Arial"/>
        <family val="2"/>
      </rPr>
      <t>P: 18:30</t>
    </r>
    <phoneticPr fontId="0" type="noConversion"/>
  </si>
  <si>
    <t>South Africa</t>
    <phoneticPr fontId="0" type="noConversion"/>
  </si>
  <si>
    <t>SIX Swiss Exchange</t>
  </si>
  <si>
    <t>B, CB</t>
  </si>
  <si>
    <t>17:30</t>
  </si>
  <si>
    <t>12:00</t>
  </si>
  <si>
    <r>
      <t>European Union</t>
    </r>
    <r>
      <rPr>
        <vertAlign val="superscript"/>
        <sz val="10"/>
        <rFont val="Arial"/>
        <family val="2"/>
      </rPr>
      <t>6</t>
    </r>
  </si>
  <si>
    <t>BOJ-NET</t>
  </si>
  <si>
    <r>
      <t>DVP: 1</t>
    </r>
    <r>
      <rPr>
        <sz val="10"/>
        <rFont val="Arial"/>
        <family val="2"/>
      </rPr>
      <t>0</t>
    </r>
    <r>
      <rPr>
        <sz val="10"/>
        <rFont val="Arial"/>
        <family val="2"/>
      </rPr>
      <t>:</t>
    </r>
    <r>
      <rPr>
        <sz val="10"/>
        <rFont val="Arial"/>
        <family val="2"/>
      </rPr>
      <t>30</t>
    </r>
    <r>
      <rPr>
        <sz val="10"/>
        <rFont val="Arial"/>
        <family val="2"/>
      </rPr>
      <t>, 
FoP: 1</t>
    </r>
    <r>
      <rPr>
        <sz val="10"/>
        <rFont val="Arial"/>
        <family val="2"/>
      </rPr>
      <t>9</t>
    </r>
    <r>
      <rPr>
        <sz val="10"/>
        <rFont val="Arial"/>
        <family val="2"/>
      </rPr>
      <t>:00</t>
    </r>
    <phoneticPr fontId="0" type="noConversion"/>
  </si>
  <si>
    <t>SELIC</t>
  </si>
  <si>
    <t>BMFBOVESPA-Equities</t>
  </si>
  <si>
    <t>CETIP</t>
  </si>
  <si>
    <r>
      <t>T+1: 09:00, 17:15</t>
    </r>
    <r>
      <rPr>
        <vertAlign val="superscript"/>
        <sz val="10"/>
        <rFont val="Arial"/>
        <family val="2"/>
      </rPr>
      <t>8</t>
    </r>
  </si>
  <si>
    <t>SAMOS - large</t>
  </si>
  <si>
    <t>SAMOS - retail</t>
  </si>
  <si>
    <r>
      <t>United Kingdom</t>
    </r>
    <r>
      <rPr>
        <sz val="9"/>
        <rFont val="Arial"/>
        <family val="2"/>
      </rPr>
      <t xml:space="preserve">: </t>
    </r>
    <r>
      <rPr>
        <vertAlign val="superscript"/>
        <sz val="9"/>
        <rFont val="Arial"/>
        <family val="2"/>
      </rPr>
      <t>1</t>
    </r>
    <r>
      <rPr>
        <sz val="9"/>
        <rFont val="Arial"/>
        <family val="2"/>
      </rPr>
      <t xml:space="preserve"> In net settlement, the payment becomes final and irrevocable once details of the payment have been entered into the Interbank Data Exchange (IBDE).    </t>
    </r>
    <r>
      <rPr>
        <vertAlign val="superscript"/>
        <sz val="9"/>
        <rFont val="Arial"/>
        <family val="2"/>
      </rPr>
      <t>2</t>
    </r>
    <r>
      <rPr>
        <sz val="9"/>
        <rFont val="Arial"/>
        <family val="2"/>
      </rPr>
      <t xml:space="preserve"> In net settlement, the payment becomes final when the payment has had an effect on the bilateral net position.</t>
    </r>
  </si>
  <si>
    <t>SEC: B, E</t>
  </si>
  <si>
    <t>Table CSD1</t>
  </si>
  <si>
    <r>
      <t>Italy</t>
    </r>
    <r>
      <rPr>
        <sz val="9"/>
        <rFont val="Arial"/>
        <family val="2"/>
      </rPr>
      <t xml:space="preserve">: </t>
    </r>
    <r>
      <rPr>
        <vertAlign val="superscript"/>
        <sz val="9"/>
        <rFont val="Arial"/>
        <family val="2"/>
      </rPr>
      <t>1</t>
    </r>
    <r>
      <rPr>
        <sz val="9"/>
        <rFont val="Arial"/>
        <family val="2"/>
      </rPr>
      <t xml:space="preserve"> Cassa di Compensazione e Garanzia.    </t>
    </r>
    <r>
      <rPr>
        <vertAlign val="superscript"/>
        <sz val="9"/>
        <rFont val="Arial"/>
        <family val="2"/>
      </rPr>
      <t>2</t>
    </r>
    <r>
      <rPr>
        <sz val="9"/>
        <rFont val="Arial"/>
        <family val="2"/>
      </rPr>
      <t xml:space="preserve"> Borsa Italiana.    </t>
    </r>
    <r>
      <rPr>
        <vertAlign val="superscript"/>
        <sz val="9"/>
        <rFont val="Arial"/>
        <family val="2"/>
      </rPr>
      <t>3</t>
    </r>
    <r>
      <rPr>
        <sz val="9"/>
        <rFont val="Arial"/>
        <family val="2"/>
      </rPr>
      <t xml:space="preserve"> Monte Titoli.</t>
    </r>
  </si>
  <si>
    <t>Clearing House</t>
  </si>
  <si>
    <t>-Cheque Clearing</t>
  </si>
  <si>
    <t>Payment transactions by non-banks: total number of transactions</t>
  </si>
  <si>
    <t>Monte Titoli</t>
  </si>
  <si>
    <r>
      <t xml:space="preserve">Increase in the number of transactions 
</t>
    </r>
    <r>
      <rPr>
        <i/>
        <sz val="10"/>
        <rFont val="Arial"/>
        <family val="2"/>
      </rPr>
      <t>(% change on previous year)</t>
    </r>
  </si>
  <si>
    <t>Clearing house</t>
  </si>
  <si>
    <t>IBG</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</si>
  <si>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SIS x-clear AG.    </t>
    </r>
    <r>
      <rPr>
        <vertAlign val="superscript"/>
        <sz val="9"/>
        <rFont val="Arial"/>
        <family val="2"/>
      </rPr>
      <t>3</t>
    </r>
    <r>
      <rPr>
        <sz val="9"/>
        <rFont val="Arial"/>
        <family val="2"/>
      </rPr>
      <t xml:space="preserve"> LCH.Clearnet Ltd.</t>
    </r>
  </si>
  <si>
    <r>
      <t>int</t>
    </r>
    <r>
      <rPr>
        <vertAlign val="superscript"/>
        <sz val="10"/>
        <rFont val="Arial"/>
        <family val="2"/>
      </rPr>
      <t>2</t>
    </r>
    <r>
      <rPr>
        <sz val="10"/>
        <rFont val="Arial"/>
        <family val="2"/>
      </rPr>
      <t>; indep</t>
    </r>
    <r>
      <rPr>
        <vertAlign val="superscript"/>
        <sz val="10"/>
        <rFont val="Arial"/>
        <family val="2"/>
      </rPr>
      <t>3</t>
    </r>
  </si>
  <si>
    <r>
      <t>B,</t>
    </r>
    <r>
      <rPr>
        <sz val="10"/>
        <rFont val="Arial"/>
        <family val="2"/>
      </rPr>
      <t xml:space="preserve"> </t>
    </r>
    <r>
      <rPr>
        <sz val="10"/>
        <rFont val="Arial"/>
        <family val="2"/>
      </rPr>
      <t>O</t>
    </r>
    <phoneticPr fontId="0" type="noConversion"/>
  </si>
  <si>
    <t>CCV</t>
  </si>
  <si>
    <t>Asigna</t>
  </si>
  <si>
    <t>Mexico</t>
    <phoneticPr fontId="0" type="noConversion"/>
  </si>
  <si>
    <t>Number of deposit accounts</t>
  </si>
  <si>
    <t>Value of deposit accounts</t>
  </si>
  <si>
    <t>Table 6</t>
  </si>
  <si>
    <t>(total for the year)</t>
  </si>
  <si>
    <t>Number per inhabitant</t>
  </si>
  <si>
    <t>Euro area</t>
  </si>
  <si>
    <t>Table 2 (cont)</t>
  </si>
  <si>
    <t>Table 3 (cont)</t>
  </si>
  <si>
    <t>Table 4 (cont)</t>
  </si>
  <si>
    <t>Table 5 (cont)</t>
  </si>
  <si>
    <t>Table 6 (cont)</t>
  </si>
  <si>
    <t>Table 7</t>
  </si>
  <si>
    <r>
      <t>1</t>
    </r>
    <r>
      <rPr>
        <sz val="10"/>
        <rFont val="Arial"/>
        <family val="2"/>
      </rPr>
      <t>8</t>
    </r>
    <r>
      <rPr>
        <sz val="10"/>
        <rFont val="Arial"/>
        <family val="2"/>
      </rPr>
      <t>:</t>
    </r>
    <r>
      <rPr>
        <sz val="10"/>
        <rFont val="Arial"/>
        <family val="2"/>
      </rPr>
      <t>30</t>
    </r>
    <r>
      <rPr>
        <vertAlign val="superscript"/>
        <sz val="10"/>
        <rFont val="Arial"/>
        <family val="2"/>
      </rPr>
      <t>2</t>
    </r>
    <r>
      <rPr>
        <sz val="10"/>
        <rFont val="Arial"/>
        <family val="2"/>
      </rPr>
      <t xml:space="preserve">, </t>
    </r>
    <r>
      <rPr>
        <sz val="10"/>
        <rFont val="Arial"/>
        <family val="2"/>
      </rPr>
      <t>20</t>
    </r>
    <r>
      <rPr>
        <sz val="10"/>
        <rFont val="Arial"/>
        <family val="2"/>
      </rPr>
      <t>:</t>
    </r>
    <r>
      <rPr>
        <sz val="10"/>
        <rFont val="Arial"/>
        <family val="2"/>
      </rPr>
      <t>3</t>
    </r>
    <r>
      <rPr>
        <sz val="10"/>
        <rFont val="Arial"/>
        <family val="2"/>
      </rPr>
      <t>0</t>
    </r>
    <r>
      <rPr>
        <vertAlign val="superscript"/>
        <sz val="10"/>
        <rFont val="Arial"/>
        <family val="2"/>
      </rPr>
      <t>3</t>
    </r>
    <phoneticPr fontId="0" type="noConversion"/>
  </si>
  <si>
    <r>
      <t>T+0</t>
    </r>
    <r>
      <rPr>
        <vertAlign val="superscript"/>
        <sz val="10"/>
        <rFont val="Arial"/>
        <family val="2"/>
      </rPr>
      <t>2</t>
    </r>
    <r>
      <rPr>
        <sz val="10"/>
        <rFont val="Arial"/>
        <family val="2"/>
      </rPr>
      <t>, T+2</t>
    </r>
    <r>
      <rPr>
        <vertAlign val="superscript"/>
        <sz val="10"/>
        <rFont val="Arial"/>
        <family val="2"/>
      </rPr>
      <t>3</t>
    </r>
    <phoneticPr fontId="0" type="noConversion"/>
  </si>
  <si>
    <r>
      <t>1</t>
    </r>
    <r>
      <rPr>
        <sz val="10"/>
        <rFont val="Arial"/>
        <family val="2"/>
      </rPr>
      <t>9:00</t>
    </r>
    <r>
      <rPr>
        <vertAlign val="superscript"/>
        <sz val="10"/>
        <rFont val="Arial"/>
        <family val="2"/>
      </rPr>
      <t>7</t>
    </r>
  </si>
  <si>
    <r>
      <t>1</t>
    </r>
    <r>
      <rPr>
        <sz val="10"/>
        <rFont val="Arial"/>
        <family val="2"/>
      </rPr>
      <t>4:00</t>
    </r>
    <r>
      <rPr>
        <vertAlign val="superscript"/>
        <sz val="10"/>
        <rFont val="Arial"/>
        <family val="2"/>
      </rPr>
      <t>6</t>
    </r>
  </si>
  <si>
    <t>V</t>
  </si>
  <si>
    <t>Closing time for same day transactions</t>
  </si>
  <si>
    <r>
      <t>T+3</t>
    </r>
    <r>
      <rPr>
        <vertAlign val="superscript"/>
        <sz val="10"/>
        <rFont val="Arial"/>
        <family val="2"/>
      </rPr>
      <t>3</t>
    </r>
    <r>
      <rPr>
        <sz val="10"/>
        <rFont val="Arial"/>
        <family val="2"/>
      </rPr>
      <t>, T+0</t>
    </r>
    <r>
      <rPr>
        <vertAlign val="superscript"/>
        <sz val="10"/>
        <rFont val="Arial"/>
        <family val="2"/>
      </rPr>
      <t>4</t>
    </r>
    <r>
      <rPr>
        <sz val="10"/>
        <rFont val="Arial"/>
        <family val="2"/>
      </rPr>
      <t>, T+2</t>
    </r>
    <r>
      <rPr>
        <vertAlign val="superscript"/>
        <sz val="10"/>
        <rFont val="Arial"/>
        <family val="2"/>
      </rPr>
      <t>5</t>
    </r>
    <r>
      <rPr>
        <sz val="10"/>
        <rFont val="Arial"/>
        <family val="2"/>
      </rPr>
      <t>,  T+3</t>
    </r>
    <r>
      <rPr>
        <vertAlign val="superscript"/>
        <sz val="10"/>
        <rFont val="Arial"/>
        <family val="2"/>
      </rPr>
      <t>6</t>
    </r>
  </si>
  <si>
    <t>T+1: 11:00</t>
  </si>
  <si>
    <r>
      <t>Saudi Arabia</t>
    </r>
    <r>
      <rPr>
        <sz val="9"/>
        <rFont val="Arial"/>
        <family val="2"/>
      </rPr>
      <t xml:space="preserve">: </t>
    </r>
    <r>
      <rPr>
        <vertAlign val="superscript"/>
        <sz val="9"/>
        <rFont val="Arial"/>
        <family val="2"/>
      </rPr>
      <t>1</t>
    </r>
    <r>
      <rPr>
        <sz val="9"/>
        <rFont val="Arial"/>
        <family val="2"/>
      </rPr>
      <t xml:space="preserve"> The Capital Market Authority (CMA).    </t>
    </r>
    <r>
      <rPr>
        <vertAlign val="superscript"/>
        <sz val="9"/>
        <rFont val="Arial"/>
        <family val="2"/>
      </rPr>
      <t>2</t>
    </r>
    <r>
      <rPr>
        <sz val="9"/>
        <rFont val="Arial"/>
        <family val="2"/>
      </rPr>
      <t xml:space="preserve"> Tadawul.</t>
    </r>
  </si>
  <si>
    <t>CREIC</t>
  </si>
  <si>
    <r>
      <t>SE</t>
    </r>
    <r>
      <rPr>
        <vertAlign val="superscript"/>
        <sz val="10"/>
        <rFont val="Arial"/>
        <family val="2"/>
      </rPr>
      <t>2</t>
    </r>
    <r>
      <rPr>
        <sz val="10"/>
        <rFont val="Arial"/>
        <family val="2"/>
      </rPr>
      <t>, B</t>
    </r>
    <r>
      <rPr>
        <vertAlign val="superscript"/>
        <sz val="10"/>
        <rFont val="Arial"/>
        <family val="2"/>
      </rPr>
      <t>3</t>
    </r>
    <r>
      <rPr>
        <sz val="10"/>
        <rFont val="Arial"/>
        <family val="2"/>
      </rPr>
      <t>, O</t>
    </r>
    <r>
      <rPr>
        <vertAlign val="superscript"/>
        <sz val="10"/>
        <rFont val="Arial"/>
        <family val="2"/>
      </rPr>
      <t>3</t>
    </r>
    <phoneticPr fontId="0" type="noConversion"/>
  </si>
  <si>
    <r>
      <t>par</t>
    </r>
    <r>
      <rPr>
        <vertAlign val="superscript"/>
        <sz val="10"/>
        <rFont val="Arial"/>
        <family val="2"/>
      </rPr>
      <t>2</t>
    </r>
    <phoneticPr fontId="0" type="noConversion"/>
  </si>
  <si>
    <r>
      <t>indep</t>
    </r>
    <r>
      <rPr>
        <vertAlign val="superscript"/>
        <sz val="10"/>
        <rFont val="Arial"/>
        <family val="2"/>
      </rPr>
      <t>4</t>
    </r>
    <phoneticPr fontId="0" type="noConversion"/>
  </si>
  <si>
    <r>
      <t>1</t>
    </r>
    <r>
      <rPr>
        <sz val="9"/>
        <rFont val="Arial"/>
        <family val="2"/>
      </rPr>
      <t xml:space="preserve"> Except as noted.    </t>
    </r>
    <r>
      <rPr>
        <vertAlign val="superscript"/>
        <sz val="9"/>
        <rFont val="Arial"/>
        <family val="2"/>
      </rPr>
      <t xml:space="preserve">2 </t>
    </r>
    <r>
      <rPr>
        <sz val="9"/>
        <rFont val="Arial"/>
        <family val="2"/>
      </rPr>
      <t xml:space="preserve">Converted at end-of-year exchange rates, except as noted.    </t>
    </r>
    <r>
      <rPr>
        <vertAlign val="superscript"/>
        <sz val="9"/>
        <rFont val="Arial"/>
        <family val="2"/>
      </rPr>
      <t>3</t>
    </r>
    <r>
      <rPr>
        <sz val="9"/>
        <rFont val="Arial"/>
        <family val="2"/>
      </rPr>
      <t xml:space="preserve"> End of year.    </t>
    </r>
    <r>
      <rPr>
        <vertAlign val="superscript"/>
        <sz val="9"/>
        <rFont val="Arial"/>
        <family val="2"/>
      </rPr>
      <t>4</t>
    </r>
    <r>
      <rPr>
        <sz val="9"/>
        <rFont val="Arial"/>
        <family val="2"/>
      </rPr>
      <t xml:space="preserve"> Sum or average excluding those countries for which data are not available.    </t>
    </r>
    <r>
      <rPr>
        <vertAlign val="superscript"/>
        <sz val="9"/>
        <rFont val="Arial"/>
        <family val="2"/>
      </rPr>
      <t>5</t>
    </r>
    <r>
      <rPr>
        <sz val="9"/>
        <rFont val="Arial"/>
        <family val="2"/>
      </rPr>
      <t xml:space="preserve"> Average of fourth quarter.    </t>
    </r>
    <r>
      <rPr>
        <vertAlign val="superscript"/>
        <sz val="9"/>
        <rFont val="Arial"/>
        <family val="2"/>
      </rPr>
      <t>6</t>
    </r>
    <r>
      <rPr>
        <sz val="9"/>
        <rFont val="Arial"/>
        <family val="2"/>
      </rPr>
      <t xml:space="preserve"> Balances at end-September, converted at end-September exchange rates.</t>
    </r>
  </si>
  <si>
    <r>
      <t>South Africa</t>
    </r>
    <r>
      <rPr>
        <sz val="9"/>
        <rFont val="Arial"/>
        <family val="2"/>
      </rPr>
      <t>:</t>
    </r>
    <r>
      <rPr>
        <b/>
        <sz val="9"/>
        <rFont val="Arial"/>
        <family val="2"/>
      </rPr>
      <t xml:space="preserve"> </t>
    </r>
    <r>
      <rPr>
        <vertAlign val="superscript"/>
        <sz val="9"/>
        <rFont val="Arial"/>
        <family val="2"/>
      </rPr>
      <t>1</t>
    </r>
    <r>
      <rPr>
        <sz val="9"/>
        <rFont val="Arial"/>
        <family val="2"/>
      </rPr>
      <t xml:space="preserve"> The owners are stock exchange and banks and the manager is STRATE Ltd.    </t>
    </r>
    <r>
      <rPr>
        <vertAlign val="superscript"/>
        <sz val="9"/>
        <rFont val="Arial"/>
        <family val="2"/>
      </rPr>
      <t>2</t>
    </r>
    <r>
      <rPr>
        <sz val="9"/>
        <rFont val="Arial"/>
        <family val="2"/>
      </rPr>
      <t xml:space="preserve"> T+3 for bonds.    </t>
    </r>
    <r>
      <rPr>
        <vertAlign val="superscript"/>
        <sz val="9"/>
        <rFont val="Arial"/>
        <family val="2"/>
      </rPr>
      <t>3</t>
    </r>
    <r>
      <rPr>
        <sz val="9"/>
        <rFont val="Arial"/>
        <family val="2"/>
      </rPr>
      <t xml:space="preserve"> T+5 for equities.</t>
    </r>
  </si>
  <si>
    <r>
      <t xml:space="preserve">Number of transactions </t>
    </r>
    <r>
      <rPr>
        <i/>
        <sz val="10"/>
        <rFont val="Arial"/>
        <family val="2"/>
      </rPr>
      <t>(millions)</t>
    </r>
  </si>
  <si>
    <r>
      <t>PSMS</t>
    </r>
    <r>
      <rPr>
        <vertAlign val="superscript"/>
        <sz val="10"/>
        <rFont val="Arial"/>
        <family val="2"/>
      </rPr>
      <t>1</t>
    </r>
  </si>
  <si>
    <t>Owner/manager</t>
  </si>
  <si>
    <t>CPSS2,t-1</t>
  </si>
  <si>
    <t>CPSS2,t</t>
  </si>
  <si>
    <t>CPSS2, t-1</t>
  </si>
  <si>
    <t>CPSS2, t</t>
  </si>
  <si>
    <t>POP</t>
  </si>
  <si>
    <t>CPSS5, t-1</t>
  </si>
  <si>
    <t>CPSS5, t</t>
  </si>
  <si>
    <t>ASX Settlement</t>
  </si>
  <si>
    <t>G, E, B, O</t>
  </si>
  <si>
    <t>Express II</t>
  </si>
  <si>
    <t>DVP1, DVP3</t>
  </si>
  <si>
    <t>EUR</t>
  </si>
  <si>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NSCC.</t>
    </r>
  </si>
  <si>
    <t>POS transactions at terminals located outside the country</t>
  </si>
  <si>
    <t>Japan7</t>
  </si>
  <si>
    <r>
      <t>DOM: O, B</t>
    </r>
    <r>
      <rPr>
        <vertAlign val="superscript"/>
        <sz val="10"/>
        <rFont val="Arial"/>
        <family val="2"/>
      </rPr>
      <t>1</t>
    </r>
  </si>
  <si>
    <t>SE, O, B</t>
  </si>
  <si>
    <t>CB, B, O</t>
  </si>
  <si>
    <t>DVP: 16:10; FoP: 16:40</t>
  </si>
  <si>
    <t>Intraday finality</t>
  </si>
  <si>
    <t>(in %, total for the year)</t>
  </si>
  <si>
    <t>Table 8 (cont)</t>
  </si>
  <si>
    <t>B, O</t>
  </si>
  <si>
    <t>SEC, REP</t>
  </si>
  <si>
    <t>G, O</t>
  </si>
  <si>
    <t>Fedwire Securities Service</t>
  </si>
  <si>
    <t>B, C, E, O</t>
  </si>
  <si>
    <t>ASX Clear (Futures)</t>
  </si>
  <si>
    <t>B, G, E, O</t>
  </si>
  <si>
    <t>T+3</t>
  </si>
  <si>
    <t>DER</t>
  </si>
  <si>
    <t>CH</t>
  </si>
  <si>
    <t>cards with a delayed debit function</t>
  </si>
  <si>
    <t>cards with a credit function</t>
  </si>
  <si>
    <t>Participation in selected central counterparties and clearing houses</t>
  </si>
  <si>
    <t xml:space="preserve">Trades executed on selected exchanges and trading systems: value of transactions </t>
  </si>
  <si>
    <t>Table TRS3</t>
  </si>
  <si>
    <t>Table 11b (cont)</t>
  </si>
  <si>
    <r>
      <t>United States</t>
    </r>
    <r>
      <rPr>
        <sz val="9"/>
        <rFont val="Arial"/>
        <family val="2"/>
      </rPr>
      <t xml:space="preserve">: </t>
    </r>
    <r>
      <rPr>
        <vertAlign val="superscript"/>
        <sz val="9"/>
        <rFont val="Arial"/>
        <family val="2"/>
      </rPr>
      <t>1</t>
    </r>
    <r>
      <rPr>
        <sz val="9"/>
        <rFont val="Arial"/>
        <family val="2"/>
      </rPr>
      <t xml:space="preserve"> DTC.    </t>
    </r>
    <r>
      <rPr>
        <vertAlign val="superscript"/>
        <sz val="9"/>
        <rFont val="Arial"/>
        <family val="2"/>
      </rPr>
      <t>2</t>
    </r>
    <r>
      <rPr>
        <sz val="9"/>
        <rFont val="Arial"/>
        <family val="2"/>
      </rPr>
      <t xml:space="preserve"> NBES.    </t>
    </r>
    <r>
      <rPr>
        <vertAlign val="superscript"/>
        <sz val="9"/>
        <rFont val="Arial"/>
        <family val="2"/>
      </rPr>
      <t>3</t>
    </r>
    <r>
      <rPr>
        <sz val="9"/>
        <rFont val="Arial"/>
        <family val="2"/>
      </rPr>
      <t xml:space="preserve"> Cash settlement is completed at the central bank.</t>
    </r>
  </si>
  <si>
    <t>CPSS5</t>
  </si>
  <si>
    <r>
      <t>RMB,</t>
    </r>
    <r>
      <rPr>
        <sz val="10"/>
        <rFont val="Arial"/>
        <family val="2"/>
      </rPr>
      <t xml:space="preserve"> </t>
    </r>
    <r>
      <rPr>
        <sz val="10"/>
        <rFont val="Arial"/>
        <family val="2"/>
      </rPr>
      <t>USD,</t>
    </r>
    <r>
      <rPr>
        <sz val="10"/>
        <rFont val="Arial"/>
        <family val="2"/>
      </rPr>
      <t xml:space="preserve"> </t>
    </r>
    <r>
      <rPr>
        <sz val="10"/>
        <rFont val="Arial"/>
        <family val="2"/>
      </rPr>
      <t>HKD</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</si>
  <si>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Table23). As a consequence, they
are converted at end-March of following year exchange rates.</t>
    </r>
  </si>
  <si>
    <r>
      <t>JASDEC</t>
    </r>
    <r>
      <rPr>
        <vertAlign val="superscript"/>
        <sz val="10"/>
        <rFont val="Arial"/>
        <family val="2"/>
      </rPr>
      <t>1</t>
    </r>
  </si>
  <si>
    <t>Table CSD5 (cont)</t>
  </si>
  <si>
    <t>CB+B/PA</t>
  </si>
  <si>
    <t>ACH</t>
  </si>
  <si>
    <t>B</t>
  </si>
  <si>
    <t>15:30</t>
  </si>
  <si>
    <t>16:15</t>
  </si>
  <si>
    <t>MN</t>
  </si>
  <si>
    <t>PA</t>
  </si>
  <si>
    <t>17:00</t>
  </si>
  <si>
    <t>18:00</t>
  </si>
  <si>
    <t>par</t>
  </si>
  <si>
    <r>
      <t>0</t>
    </r>
    <r>
      <rPr>
        <sz val="10"/>
        <rFont val="Arial"/>
        <family val="2"/>
      </rPr>
      <t>8</t>
    </r>
    <r>
      <rPr>
        <sz val="10"/>
        <rFont val="Arial"/>
        <family val="2"/>
      </rPr>
      <t>:30</t>
    </r>
    <phoneticPr fontId="0" type="noConversion"/>
  </si>
  <si>
    <r>
      <t>n</t>
    </r>
    <r>
      <rPr>
        <sz val="10"/>
        <rFont val="Arial"/>
        <family val="2"/>
      </rPr>
      <t>ap</t>
    </r>
    <phoneticPr fontId="0" type="noConversion"/>
  </si>
  <si>
    <t>nap</t>
    <phoneticPr fontId="0" type="noConversion"/>
  </si>
  <si>
    <t>Settlement finality</t>
  </si>
  <si>
    <r>
      <t xml:space="preserve">closing hours may be different.    </t>
    </r>
    <r>
      <rPr>
        <vertAlign val="superscript"/>
        <sz val="9"/>
        <rFont val="Arial"/>
        <family val="2"/>
      </rPr>
      <t>7</t>
    </r>
    <r>
      <rPr>
        <sz val="9"/>
        <rFont val="Arial"/>
        <family val="2"/>
      </rPr>
      <t xml:space="preserve"> Not earlier than 17:00. VER systems operate at regional level according to local time.    </t>
    </r>
    <r>
      <rPr>
        <vertAlign val="superscript"/>
        <sz val="9"/>
        <rFont val="Arial"/>
        <family val="2"/>
      </rPr>
      <t>8</t>
    </r>
    <r>
      <rPr>
        <sz val="9"/>
        <rFont val="Arial"/>
        <family val="2"/>
      </rPr>
      <t xml:space="preserve"> In the MER system payments are carried out on a gross basis with intraday finality, except for settlements between regions located in remote time zones, which have finality no later than the next day (T+1).    </t>
    </r>
    <r>
      <rPr>
        <vertAlign val="superscript"/>
        <sz val="9"/>
        <rFont val="Arial"/>
        <family val="2"/>
      </rPr>
      <t>9</t>
    </r>
    <r>
      <rPr>
        <sz val="9"/>
        <rFont val="Arial"/>
        <family val="2"/>
      </rPr>
      <t xml:space="preserve"> Local time. In some selected regions, the closing time can be extended.    </t>
    </r>
    <r>
      <rPr>
        <vertAlign val="superscript"/>
        <sz val="9"/>
        <rFont val="Arial"/>
        <family val="2"/>
      </rPr>
      <t>10</t>
    </r>
    <r>
      <rPr>
        <sz val="9"/>
        <rFont val="Arial"/>
        <family val="2"/>
      </rPr>
      <t xml:space="preserve"> T+2 at the latest for intraregional transactions, T+5 at the latest for interregional transactions. Letters of advice take an average time of 3.22 days for ensuring payments, calculated taking into account the number of (manual) operational steps involved in the intraregional and interregional settlement of postal and telegraphic letters of advice. Settlement time for postal letters of advice considerably depends on the operation conditions of the payment documents delivery services.</t>
    </r>
  </si>
  <si>
    <r>
      <t>Hong Kong SAR</t>
    </r>
    <r>
      <rPr>
        <vertAlign val="superscript"/>
        <sz val="10"/>
        <rFont val="Arial"/>
        <family val="2"/>
      </rPr>
      <t>3</t>
    </r>
  </si>
  <si>
    <r>
      <t xml:space="preserve">1 </t>
    </r>
    <r>
      <rPr>
        <sz val="9"/>
        <rFont val="Arial"/>
        <family val="2"/>
      </rPr>
      <t xml:space="preserve">Converted at yearly average exchange rates. </t>
    </r>
  </si>
  <si>
    <r>
      <t xml:space="preserve">Total number of accounts </t>
    </r>
    <r>
      <rPr>
        <i/>
        <sz val="10"/>
        <rFont val="Arial"/>
        <family val="2"/>
      </rPr>
      <t>(thousands)</t>
    </r>
  </si>
  <si>
    <t>Use of payment instruments by non-banks: increase in the real value of transactions</t>
  </si>
  <si>
    <r>
      <t>17:10-07:00, 
08:30-16:30</t>
    </r>
    <r>
      <rPr>
        <vertAlign val="superscript"/>
        <sz val="10"/>
        <rFont val="Arial"/>
        <family val="2"/>
      </rPr>
      <t>3</t>
    </r>
  </si>
  <si>
    <r>
      <t>09:15-11:30</t>
    </r>
    <r>
      <rPr>
        <vertAlign val="superscript"/>
        <sz val="10"/>
        <rFont val="Arial"/>
        <family val="2"/>
      </rPr>
      <t>1</t>
    </r>
    <r>
      <rPr>
        <sz val="10"/>
        <rFont val="Arial"/>
        <family val="2"/>
      </rPr>
      <t>,</t>
    </r>
    <r>
      <rPr>
        <vertAlign val="superscript"/>
        <sz val="10"/>
        <rFont val="Arial"/>
        <family val="2"/>
      </rPr>
      <t xml:space="preserve">
</t>
    </r>
    <r>
      <rPr>
        <sz val="10"/>
        <rFont val="Arial"/>
        <family val="2"/>
      </rPr>
      <t>13:00-15:30</t>
    </r>
    <r>
      <rPr>
        <vertAlign val="superscript"/>
        <sz val="10"/>
        <rFont val="Arial"/>
        <family val="2"/>
      </rPr>
      <t>2</t>
    </r>
  </si>
  <si>
    <t>9:15-11:30,
13:00-15:00</t>
  </si>
  <si>
    <r>
      <t>indep</t>
    </r>
    <r>
      <rPr>
        <vertAlign val="superscript"/>
        <sz val="10"/>
        <rFont val="Arial"/>
        <family val="2"/>
      </rPr>
      <t>3</t>
    </r>
  </si>
  <si>
    <t>NDS</t>
  </si>
  <si>
    <t>CB, O</t>
  </si>
  <si>
    <t>ETL</t>
  </si>
  <si>
    <t>BSE: BOLT</t>
  </si>
  <si>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For central bank money.    </t>
    </r>
    <r>
      <rPr>
        <vertAlign val="superscript"/>
        <sz val="9"/>
        <rFont val="Arial"/>
        <family val="2"/>
      </rPr>
      <t>3</t>
    </r>
    <r>
      <rPr>
        <sz val="9"/>
        <rFont val="Arial"/>
        <family val="2"/>
      </rPr>
      <t xml:space="preserve"> For commercial bank money.</t>
    </r>
  </si>
  <si>
    <r>
      <t xml:space="preserve">Value of transactions </t>
    </r>
    <r>
      <rPr>
        <i/>
        <sz val="10"/>
        <rFont val="Arial"/>
        <family val="2"/>
      </rPr>
      <t>(USD billions)</t>
    </r>
    <r>
      <rPr>
        <vertAlign val="superscript"/>
        <sz val="10"/>
        <rFont val="Arial"/>
        <family val="2"/>
      </rPr>
      <t>1</t>
    </r>
  </si>
  <si>
    <t>Please refer to the individual country tables and the footnotes to Comparative Table 9 for a detailed explanation.</t>
  </si>
  <si>
    <t>int</t>
  </si>
  <si>
    <t>Value of deposit accounts as a percentage of GDP</t>
  </si>
  <si>
    <t>E-money payment transactions</t>
  </si>
  <si>
    <t>08:00-17:30</t>
    <phoneticPr fontId="0" type="noConversion"/>
  </si>
  <si>
    <t>Terminals located in the country: number of terminals per million inhabitants</t>
  </si>
  <si>
    <r>
      <t>STEP2 ICT Service</t>
    </r>
    <r>
      <rPr>
        <vertAlign val="superscript"/>
        <sz val="10"/>
        <rFont val="Arial"/>
        <family val="2"/>
      </rPr>
      <t>4</t>
    </r>
  </si>
  <si>
    <r>
      <t>J</t>
    </r>
    <r>
      <rPr>
        <sz val="10"/>
        <rFont val="Arial"/>
        <family val="2"/>
      </rPr>
      <t>SCC</t>
    </r>
  </si>
  <si>
    <r>
      <t>J</t>
    </r>
    <r>
      <rPr>
        <sz val="10"/>
        <rFont val="Arial"/>
        <family val="2"/>
      </rPr>
      <t>DCC</t>
    </r>
  </si>
  <si>
    <t>Table 10a</t>
  </si>
  <si>
    <t>Table CCP3</t>
  </si>
  <si>
    <t>direct: 13; 
indirect: 1</t>
    <phoneticPr fontId="0" type="noConversion"/>
  </si>
  <si>
    <t>direct</t>
    <phoneticPr fontId="0" type="noConversion"/>
  </si>
  <si>
    <t>Table 9d (cont)</t>
  </si>
  <si>
    <t xml:space="preserve">Table 9d </t>
  </si>
  <si>
    <t>Table 10</t>
  </si>
  <si>
    <t>Intraday margining</t>
  </si>
  <si>
    <t>Products cleared</t>
  </si>
  <si>
    <t>Currencies</t>
  </si>
  <si>
    <t>Securities settlement agent</t>
  </si>
  <si>
    <t>Cards issued in the country: number of cards per inhabitant</t>
  </si>
  <si>
    <t>ICE</t>
  </si>
  <si>
    <t>PNS</t>
  </si>
  <si>
    <t>Table 11a</t>
  </si>
  <si>
    <t xml:space="preserve">Features of selected interbank funds transfer systems </t>
  </si>
  <si>
    <t>Processing</t>
  </si>
  <si>
    <t>Membership</t>
  </si>
  <si>
    <t>Degree of centralisation</t>
  </si>
  <si>
    <t>Pricing</t>
  </si>
  <si>
    <t>Standard money market hours</t>
  </si>
  <si>
    <t>opening</t>
  </si>
  <si>
    <t>closing</t>
  </si>
  <si>
    <t>CDSX</t>
  </si>
  <si>
    <t>CMU</t>
  </si>
  <si>
    <t>Participation in selected exchanges and trading systems</t>
  </si>
  <si>
    <t>Transactions at terminals: increase in the number of payment transactions</t>
  </si>
  <si>
    <t>DVP: 13:50
FoP: 15:30</t>
  </si>
  <si>
    <t>ICH</t>
  </si>
  <si>
    <r>
      <t xml:space="preserve"> T+2: 14:05</t>
    </r>
    <r>
      <rPr>
        <vertAlign val="superscript"/>
        <sz val="10"/>
        <rFont val="Arial"/>
        <family val="2"/>
      </rPr>
      <t>7</t>
    </r>
  </si>
  <si>
    <t>08:30</t>
  </si>
  <si>
    <t>Hong Kong Stock Exchange</t>
  </si>
  <si>
    <t>American Stock Exchange</t>
  </si>
  <si>
    <t xml:space="preserve">Relationship with exchange </t>
  </si>
  <si>
    <t>Relationship with CSD</t>
  </si>
  <si>
    <t>Zengin System</t>
  </si>
  <si>
    <t>FXYCS</t>
  </si>
  <si>
    <t xml:space="preserve">BOJ-NET </t>
  </si>
  <si>
    <t>Table 14 (cont)</t>
  </si>
  <si>
    <t>Table 14a</t>
  </si>
  <si>
    <t>DER</t>
  </si>
  <si>
    <t>nap</t>
  </si>
  <si>
    <t>Transactions at terminals: value of payment transactions</t>
  </si>
  <si>
    <t>Use of payment instruments by non-banks: value of transactions per payment instrument</t>
  </si>
  <si>
    <t>E-money card loading/unloading terminals</t>
  </si>
  <si>
    <r>
      <t>France</t>
    </r>
    <r>
      <rPr>
        <vertAlign val="superscript"/>
        <sz val="10"/>
        <rFont val="Arial"/>
        <family val="2"/>
      </rPr>
      <t>1</t>
    </r>
  </si>
  <si>
    <t>Netherlands5</t>
  </si>
  <si>
    <t>Table TRS2 (cont)</t>
  </si>
  <si>
    <t>RITS</t>
  </si>
  <si>
    <t>STR</t>
  </si>
  <si>
    <t>SITRAF</t>
  </si>
  <si>
    <t>BmfBovespa-FX</t>
  </si>
  <si>
    <r>
      <t>CSD</t>
    </r>
    <r>
      <rPr>
        <vertAlign val="superscript"/>
        <sz val="10"/>
        <rFont val="Arial"/>
        <family val="2"/>
      </rPr>
      <t>1</t>
    </r>
    <phoneticPr fontId="0" type="noConversion"/>
  </si>
  <si>
    <r>
      <t>CSD</t>
    </r>
    <r>
      <rPr>
        <vertAlign val="superscript"/>
        <sz val="10"/>
        <rFont val="Arial"/>
        <family val="2"/>
      </rPr>
      <t>1, 3</t>
    </r>
    <phoneticPr fontId="0" type="noConversion"/>
  </si>
  <si>
    <t>RUR, USD</t>
  </si>
  <si>
    <t>SAR</t>
  </si>
  <si>
    <r>
      <t>21:00</t>
    </r>
    <r>
      <rPr>
        <vertAlign val="superscript"/>
        <sz val="10"/>
        <rFont val="Arial"/>
        <family val="2"/>
      </rPr>
      <t>3</t>
    </r>
  </si>
  <si>
    <r>
      <t>17:00</t>
    </r>
    <r>
      <rPr>
        <vertAlign val="superscript"/>
        <sz val="10"/>
        <rFont val="Arial"/>
        <family val="2"/>
      </rPr>
      <t>4</t>
    </r>
  </si>
  <si>
    <r>
      <t>CB,</t>
    </r>
    <r>
      <rPr>
        <sz val="10"/>
        <rFont val="Arial"/>
        <family val="2"/>
      </rPr>
      <t xml:space="preserve"> </t>
    </r>
    <r>
      <rPr>
        <sz val="10"/>
        <rFont val="Arial"/>
        <family val="2"/>
      </rPr>
      <t>B</t>
    </r>
    <phoneticPr fontId="0" type="noConversion"/>
  </si>
  <si>
    <t>ZAR</t>
  </si>
  <si>
    <t>TRY, USD, EUR</t>
  </si>
  <si>
    <t>T+0, T+2</t>
  </si>
  <si>
    <t>TRY</t>
  </si>
  <si>
    <t>DVP1</t>
    <phoneticPr fontId="0" type="noConversion"/>
  </si>
  <si>
    <r>
      <t>S</t>
    </r>
    <r>
      <rPr>
        <sz val="10"/>
        <rFont val="Arial"/>
        <family val="2"/>
      </rPr>
      <t>E</t>
    </r>
    <r>
      <rPr>
        <vertAlign val="superscript"/>
        <sz val="10"/>
        <rFont val="Arial"/>
        <family val="2"/>
      </rPr>
      <t>1</t>
    </r>
    <phoneticPr fontId="0" type="noConversion"/>
  </si>
  <si>
    <t>CH Province</t>
  </si>
  <si>
    <r>
      <t>PNS</t>
    </r>
    <r>
      <rPr>
        <vertAlign val="superscript"/>
        <sz val="10"/>
        <rFont val="Arial"/>
        <family val="2"/>
      </rPr>
      <t>1</t>
    </r>
  </si>
  <si>
    <r>
      <t>D</t>
    </r>
    <r>
      <rPr>
        <sz val="10"/>
        <rFont val="Arial"/>
        <family val="2"/>
      </rPr>
      <t>OM, B, C, G</t>
    </r>
    <phoneticPr fontId="0" type="noConversion"/>
  </si>
  <si>
    <t>no link</t>
    <phoneticPr fontId="0" type="noConversion"/>
  </si>
  <si>
    <r>
      <t xml:space="preserve">Increase in the number of transactions </t>
    </r>
    <r>
      <rPr>
        <i/>
        <sz val="10"/>
        <rFont val="Arial"/>
        <family val="2"/>
      </rPr>
      <t>(%)</t>
    </r>
  </si>
  <si>
    <t>of which: by cards with a debit function</t>
  </si>
  <si>
    <t>by cards with a delayed debit function</t>
  </si>
  <si>
    <t>by cards with a credit function</t>
  </si>
  <si>
    <r>
      <t>SE</t>
    </r>
    <r>
      <rPr>
        <vertAlign val="superscript"/>
        <sz val="10"/>
        <rFont val="Arial"/>
        <family val="2"/>
      </rPr>
      <t>1</t>
    </r>
    <phoneticPr fontId="0" type="noConversion"/>
  </si>
  <si>
    <t>SEC: B, G, E, O; DER</t>
  </si>
  <si>
    <t>SEC: B, G, E, O;
DER</t>
  </si>
  <si>
    <t>SEC: E,O</t>
  </si>
  <si>
    <t>SEC: E, O; DER</t>
  </si>
  <si>
    <t>-ECS / NECS</t>
  </si>
  <si>
    <t>TARGET2-BDI</t>
  </si>
  <si>
    <t>TARGET2-NL</t>
  </si>
  <si>
    <t>SIX x-clear</t>
  </si>
  <si>
    <t>TARGET</t>
  </si>
  <si>
    <t>Table PS1 (cont)</t>
  </si>
  <si>
    <t>Table PS2</t>
  </si>
  <si>
    <t>Table PS3</t>
  </si>
  <si>
    <t>F</t>
  </si>
  <si>
    <r>
      <t>int</t>
    </r>
    <r>
      <rPr>
        <vertAlign val="superscript"/>
        <sz val="10"/>
        <rFont val="Arial"/>
        <family val="2"/>
      </rPr>
      <t>3</t>
    </r>
  </si>
  <si>
    <r>
      <t>int</t>
    </r>
    <r>
      <rPr>
        <vertAlign val="superscript"/>
        <sz val="10"/>
        <rFont val="Arial"/>
        <family val="2"/>
      </rPr>
      <t>4</t>
    </r>
  </si>
  <si>
    <r>
      <t>GDP</t>
    </r>
    <r>
      <rPr>
        <i/>
        <sz val="10"/>
        <rFont val="Arial"/>
        <family val="2"/>
      </rPr>
      <t xml:space="preserve"> (USD billions)</t>
    </r>
    <r>
      <rPr>
        <vertAlign val="superscript"/>
        <sz val="10"/>
        <rFont val="Arial"/>
        <family val="2"/>
      </rPr>
      <t>1</t>
    </r>
  </si>
  <si>
    <r>
      <t>Population</t>
    </r>
    <r>
      <rPr>
        <i/>
        <sz val="10"/>
        <rFont val="Arial"/>
        <family val="2"/>
      </rPr>
      <t xml:space="preserve"> (millions, yearly average)</t>
    </r>
  </si>
  <si>
    <r>
      <t>Exchange rate vis-à-vis USD</t>
    </r>
    <r>
      <rPr>
        <i/>
        <sz val="10"/>
        <rFont val="Arial"/>
        <family val="2"/>
      </rPr>
      <t xml:space="preserve"> (end of year)</t>
    </r>
  </si>
  <si>
    <t>(% of total value of transactions)</t>
  </si>
  <si>
    <t>Table 9b</t>
  </si>
  <si>
    <t>Table 9c</t>
  </si>
  <si>
    <t>DOM; B,C,G</t>
  </si>
  <si>
    <t>China</t>
    <phoneticPr fontId="0" type="noConversion"/>
  </si>
  <si>
    <r>
      <t>SE</t>
    </r>
    <r>
      <rPr>
        <vertAlign val="superscript"/>
        <sz val="10"/>
        <rFont val="Arial"/>
        <family val="2"/>
      </rPr>
      <t>1</t>
    </r>
    <phoneticPr fontId="0" type="noConversion"/>
  </si>
  <si>
    <t>RMB CHATS</t>
  </si>
  <si>
    <t>DOM: B, G, E
INT: B, G, E</t>
  </si>
  <si>
    <t>direct: Euroclear Bank</t>
  </si>
  <si>
    <t>direct: 12
indirect: 32</t>
  </si>
  <si>
    <t>9:00-17:40</t>
  </si>
  <si>
    <r>
      <t>Belgium</t>
    </r>
    <r>
      <rPr>
        <sz val="9"/>
        <rFont val="Arial"/>
        <family val="2"/>
      </rPr>
      <t xml:space="preserve">: </t>
    </r>
    <r>
      <rPr>
        <vertAlign val="superscript"/>
        <sz val="9"/>
        <rFont val="Arial"/>
        <family val="2"/>
      </rPr>
      <t>1</t>
    </r>
    <r>
      <rPr>
        <sz val="9"/>
        <rFont val="Arial"/>
        <family val="2"/>
      </rPr>
      <t xml:space="preserve"> Rentefonds.    </t>
    </r>
    <r>
      <rPr>
        <vertAlign val="superscript"/>
        <sz val="9"/>
        <rFont val="Arial"/>
        <family val="2"/>
      </rPr>
      <t>2</t>
    </r>
    <r>
      <rPr>
        <sz val="9"/>
        <rFont val="Arial"/>
        <family val="2"/>
      </rPr>
      <t xml:space="preserve"> NYSE Euronext.</t>
    </r>
  </si>
  <si>
    <r>
      <t>indep</t>
    </r>
    <r>
      <rPr>
        <vertAlign val="superscript"/>
        <sz val="10"/>
        <rFont val="Arial"/>
        <family val="2"/>
      </rPr>
      <t>2</t>
    </r>
    <phoneticPr fontId="0" type="noConversion"/>
  </si>
  <si>
    <r>
      <t>indep</t>
    </r>
    <r>
      <rPr>
        <vertAlign val="superscript"/>
        <sz val="10"/>
        <rFont val="Arial"/>
        <family val="2"/>
      </rPr>
      <t>3</t>
    </r>
    <phoneticPr fontId="0" type="noConversion"/>
  </si>
  <si>
    <t>direct: FoP: DKK, GBP, EUR: 2, CHF;
direct: DVP:EUR;
indirect: FoP: DKK, EUR, ISL, USD;
indirect: DVP: USD</t>
  </si>
  <si>
    <t>B, SE, O</t>
  </si>
  <si>
    <t>nap</t>
    <phoneticPr fontId="0" type="noConversion"/>
  </si>
  <si>
    <r>
      <t>CSD</t>
    </r>
    <r>
      <rPr>
        <vertAlign val="superscript"/>
        <sz val="10"/>
        <rFont val="Arial"/>
        <family val="2"/>
      </rPr>
      <t>5</t>
    </r>
  </si>
  <si>
    <r>
      <t>C</t>
    </r>
    <r>
      <rPr>
        <sz val="10"/>
        <rFont val="Arial"/>
        <family val="2"/>
      </rPr>
      <t xml:space="preserve">B: </t>
    </r>
    <r>
      <rPr>
        <sz val="10"/>
        <rFont val="Arial"/>
        <family val="2"/>
      </rPr>
      <t>TRY</t>
    </r>
    <r>
      <rPr>
        <sz val="10"/>
        <rFont val="Arial"/>
        <family val="2"/>
      </rPr>
      <t>; 
O</t>
    </r>
    <r>
      <rPr>
        <vertAlign val="superscript"/>
        <sz val="10"/>
        <rFont val="Arial"/>
        <family val="2"/>
      </rPr>
      <t>1</t>
    </r>
    <r>
      <rPr>
        <sz val="10"/>
        <rFont val="Arial"/>
        <family val="2"/>
      </rPr>
      <t>: TRY; 
B:</t>
    </r>
    <r>
      <rPr>
        <sz val="10"/>
        <rFont val="Arial"/>
        <family val="2"/>
      </rPr>
      <t xml:space="preserve"> USD, EUR</t>
    </r>
  </si>
  <si>
    <t>NSD</t>
  </si>
  <si>
    <t>CEC</t>
  </si>
  <si>
    <t>LVTS</t>
  </si>
  <si>
    <t>GDP</t>
  </si>
  <si>
    <r>
      <t>Singapore:</t>
    </r>
    <r>
      <rPr>
        <sz val="9"/>
        <rFont val="Arial"/>
        <family val="2"/>
      </rPr>
      <t xml:space="preserve"> </t>
    </r>
    <r>
      <rPr>
        <vertAlign val="superscript"/>
        <sz val="9"/>
        <rFont val="Arial"/>
        <family val="2"/>
      </rPr>
      <t>1</t>
    </r>
    <r>
      <rPr>
        <sz val="9"/>
        <rFont val="Arial"/>
        <family val="2"/>
      </rPr>
      <t xml:space="preserve"> MEPS does not impose a cut-off time for third-party/international correspondents' payments, but the Association of Banks in Singapore (ABS) bye-laws on MEPS require all such payments to be made by 17:30 on Mondays-Fridays.</t>
    </r>
  </si>
  <si>
    <t>Transferable balances held at the central bank</t>
  </si>
  <si>
    <t>Use of payment instruments by non-banks: average value per transaction</t>
  </si>
  <si>
    <r>
      <t>SE,</t>
    </r>
    <r>
      <rPr>
        <sz val="10"/>
        <rFont val="Arial"/>
        <family val="2"/>
      </rPr>
      <t xml:space="preserve"> </t>
    </r>
    <r>
      <rPr>
        <sz val="10"/>
        <rFont val="Arial"/>
        <family val="2"/>
      </rPr>
      <t>O</t>
    </r>
    <phoneticPr fontId="0" type="noConversion"/>
  </si>
  <si>
    <t>(% of total number of transactions)</t>
  </si>
  <si>
    <t>Table 7a (cont)</t>
  </si>
  <si>
    <t>Table 7b</t>
  </si>
  <si>
    <t>(% change on previous year)</t>
  </si>
  <si>
    <t>11:00 - 15:30</t>
  </si>
  <si>
    <t>SEC: B, E, O</t>
  </si>
  <si>
    <t>DOM, INT: B, C, G, E, O</t>
  </si>
  <si>
    <r>
      <t>European Union</t>
    </r>
    <r>
      <rPr>
        <vertAlign val="superscript"/>
        <sz val="10"/>
        <rFont val="Arial"/>
        <family val="2"/>
      </rPr>
      <t>1</t>
    </r>
  </si>
  <si>
    <r>
      <t>(% change on previous year, adjusted by CPI inflation)</t>
    </r>
    <r>
      <rPr>
        <vertAlign val="superscript"/>
        <sz val="10"/>
        <rFont val="Arial"/>
        <family val="2"/>
      </rPr>
      <t>1</t>
    </r>
  </si>
  <si>
    <t>Shenzhen Stock Exchange</t>
  </si>
  <si>
    <t>SEC: B, G, E, O; 
DER</t>
  </si>
  <si>
    <r>
      <t>Footnotes for Tables PS1</t>
    </r>
    <r>
      <rPr>
        <b/>
        <sz val="10"/>
        <rFont val="Arial"/>
        <family val="2"/>
      </rPr>
      <t>–</t>
    </r>
    <r>
      <rPr>
        <b/>
        <sz val="10"/>
        <rFont val="Arial"/>
        <family val="2"/>
      </rPr>
      <t>4 (cont)</t>
    </r>
    <phoneticPr fontId="0" type="noConversion"/>
  </si>
  <si>
    <t>Austraclear</t>
  </si>
  <si>
    <t>E, O</t>
    <phoneticPr fontId="0" type="noConversion"/>
  </si>
  <si>
    <r>
      <t>Korea Exchange</t>
    </r>
    <r>
      <rPr>
        <sz val="10"/>
        <rFont val="Arial"/>
        <family val="2"/>
      </rPr>
      <t xml:space="preserve"> </t>
    </r>
    <r>
      <rPr>
        <sz val="10"/>
        <rFont val="Arial"/>
        <family val="2"/>
      </rPr>
      <t>(KRX)</t>
    </r>
    <phoneticPr fontId="0" type="noConversion"/>
  </si>
  <si>
    <t>nap</t>
  </si>
  <si>
    <t>CB</t>
  </si>
  <si>
    <t>SGX</t>
  </si>
  <si>
    <t>London Stock Exchange</t>
  </si>
  <si>
    <t>Virt-x</t>
  </si>
  <si>
    <t>O</t>
  </si>
  <si>
    <t>O</t>
  </si>
  <si>
    <t>O</t>
  </si>
  <si>
    <t>Banknotes and coin in circulation</t>
  </si>
  <si>
    <t>(end of year)</t>
  </si>
  <si>
    <r>
      <t>Mexico</t>
    </r>
    <r>
      <rPr>
        <sz val="9"/>
        <rFont val="Arial"/>
        <family val="2"/>
      </rPr>
      <t xml:space="preserve">: </t>
    </r>
    <r>
      <rPr>
        <vertAlign val="superscript"/>
        <sz val="9"/>
        <rFont val="Arial"/>
        <family val="2"/>
      </rPr>
      <t>1</t>
    </r>
    <r>
      <rPr>
        <sz val="9"/>
        <rFont val="Arial"/>
        <family val="2"/>
      </rPr>
      <t xml:space="preserve"> SPEI opens at 19:00 of the previous day, and mostly CLS and government payments are settled before 07:45.</t>
    </r>
  </si>
  <si>
    <r>
      <t>O</t>
    </r>
    <r>
      <rPr>
        <vertAlign val="superscript"/>
        <sz val="10"/>
        <rFont val="Arial"/>
        <family val="2"/>
      </rPr>
      <t>1</t>
    </r>
    <phoneticPr fontId="0" type="noConversion"/>
  </si>
  <si>
    <r>
      <t xml:space="preserve">Market capitalisation </t>
    </r>
    <r>
      <rPr>
        <i/>
        <sz val="10"/>
        <rFont val="Arial"/>
        <family val="2"/>
      </rPr>
      <t>(USD billions)</t>
    </r>
    <r>
      <rPr>
        <vertAlign val="superscript"/>
        <sz val="10"/>
        <rFont val="Arial"/>
        <family val="2"/>
      </rPr>
      <t>1</t>
    </r>
  </si>
  <si>
    <t>%chg</t>
  </si>
  <si>
    <t>21:00</t>
  </si>
  <si>
    <t>direct/indirect: Euroclear, FoP/DVP</t>
  </si>
  <si>
    <t>Cards with an e-money function</t>
  </si>
  <si>
    <t>Euroclear Bank</t>
  </si>
  <si>
    <t>NBB SSS</t>
  </si>
  <si>
    <r>
      <t>Japan Government Bond Clearing Corporation (J</t>
    </r>
    <r>
      <rPr>
        <sz val="10"/>
        <rFont val="Arial"/>
        <family val="2"/>
      </rPr>
      <t>GBCC)</t>
    </r>
  </si>
  <si>
    <t>populations</t>
  </si>
  <si>
    <t>CPSS, t-1</t>
  </si>
  <si>
    <t>CPSS, t</t>
  </si>
  <si>
    <t>Securities held on account at selected central securities depositories</t>
  </si>
  <si>
    <t>see France</t>
  </si>
  <si>
    <t>09:00-17:30</t>
  </si>
  <si>
    <r>
      <t>D</t>
    </r>
    <r>
      <rPr>
        <vertAlign val="superscript"/>
        <sz val="10"/>
        <rFont val="Arial"/>
        <family val="2"/>
      </rPr>
      <t>1</t>
    </r>
    <r>
      <rPr>
        <sz val="10"/>
        <rFont val="Arial"/>
        <family val="2"/>
      </rPr>
      <t>, C</t>
    </r>
    <r>
      <rPr>
        <vertAlign val="superscript"/>
        <sz val="10"/>
        <rFont val="Arial"/>
        <family val="2"/>
      </rPr>
      <t>2</t>
    </r>
  </si>
  <si>
    <t>19:30</t>
  </si>
  <si>
    <r>
      <t>India</t>
    </r>
    <r>
      <rPr>
        <sz val="9"/>
        <rFont val="Arial"/>
        <family val="2"/>
      </rPr>
      <t xml:space="preserve">: </t>
    </r>
    <r>
      <rPr>
        <vertAlign val="superscript"/>
        <sz val="9"/>
        <rFont val="Arial"/>
        <family val="2"/>
      </rPr>
      <t>1</t>
    </r>
    <r>
      <rPr>
        <sz val="9"/>
        <rFont val="Arial"/>
        <family val="2"/>
      </rPr>
      <t xml:space="preserve"> For ECS.    </t>
    </r>
    <r>
      <rPr>
        <vertAlign val="superscript"/>
        <sz val="9"/>
        <rFont val="Arial"/>
        <family val="2"/>
      </rPr>
      <t>2</t>
    </r>
    <r>
      <rPr>
        <sz val="9"/>
        <rFont val="Arial"/>
        <family val="2"/>
      </rPr>
      <t xml:space="preserve"> For NECS.</t>
    </r>
  </si>
  <si>
    <r>
      <t>Germany</t>
    </r>
    <r>
      <rPr>
        <sz val="9"/>
        <rFont val="Arial"/>
        <family val="2"/>
      </rPr>
      <t xml:space="preserve">: </t>
    </r>
    <r>
      <rPr>
        <vertAlign val="superscript"/>
        <sz val="9"/>
        <rFont val="Arial"/>
        <family val="2"/>
      </rPr>
      <t>1</t>
    </r>
    <r>
      <rPr>
        <sz val="9"/>
        <rFont val="Arial"/>
        <family val="2"/>
      </rPr>
      <t xml:space="preserve"> Deutsche Börse AG.    </t>
    </r>
    <r>
      <rPr>
        <vertAlign val="superscript"/>
        <sz val="9"/>
        <rFont val="Arial"/>
        <family val="2"/>
      </rPr>
      <t>2</t>
    </r>
    <r>
      <rPr>
        <sz val="9"/>
        <rFont val="Arial"/>
        <family val="2"/>
      </rPr>
      <t xml:space="preserve"> Eurex Clearing AG.    </t>
    </r>
    <r>
      <rPr>
        <vertAlign val="superscript"/>
        <sz val="9"/>
        <rFont val="Arial"/>
        <family val="2"/>
      </rPr>
      <t>3</t>
    </r>
    <r>
      <rPr>
        <sz val="9"/>
        <rFont val="Arial"/>
        <family val="2"/>
      </rPr>
      <t xml:space="preserve"> Deutsche Börse AG (50%) and SIX Swiss Exchange (50%).    </t>
    </r>
    <r>
      <rPr>
        <vertAlign val="superscript"/>
        <sz val="9"/>
        <rFont val="Arial"/>
        <family val="2"/>
      </rPr>
      <t>4</t>
    </r>
    <r>
      <rPr>
        <sz val="9"/>
        <rFont val="Arial"/>
        <family val="2"/>
      </rPr>
      <t xml:space="preserve"> Depending on instruments.</t>
    </r>
  </si>
  <si>
    <t>Basic statistical data</t>
  </si>
  <si>
    <t>Belgium</t>
  </si>
  <si>
    <t>Canada</t>
  </si>
  <si>
    <t>Brazil</t>
  </si>
  <si>
    <t>China</t>
  </si>
  <si>
    <t>Value as a ratio to GDP</t>
  </si>
  <si>
    <t>Table 15a (cont)</t>
  </si>
  <si>
    <t>Table PS1</t>
  </si>
  <si>
    <t>System</t>
  </si>
  <si>
    <t>Type</t>
  </si>
  <si>
    <t>L</t>
  </si>
  <si>
    <t>RTGS</t>
  </si>
  <si>
    <t>R</t>
  </si>
  <si>
    <t>OMXDM</t>
  </si>
  <si>
    <t>SEK, DKK, NOK, 
EUR, ISL</t>
  </si>
  <si>
    <t>CSD</t>
  </si>
  <si>
    <r>
      <t>16:20</t>
    </r>
    <r>
      <rPr>
        <vertAlign val="superscript"/>
        <sz val="10"/>
        <rFont val="Arial"/>
        <family val="2"/>
      </rPr>
      <t>3</t>
    </r>
  </si>
  <si>
    <t>Table TRS4 (cont)</t>
  </si>
  <si>
    <t>Table 9c (cont)</t>
  </si>
  <si>
    <t>Narrow money supply (bns of USD)</t>
  </si>
  <si>
    <t>CCP</t>
    <phoneticPr fontId="0" type="noConversion"/>
  </si>
  <si>
    <r>
      <t>SE</t>
    </r>
    <r>
      <rPr>
        <vertAlign val="superscript"/>
        <sz val="10"/>
        <rFont val="Arial"/>
        <family val="2"/>
      </rPr>
      <t>1</t>
    </r>
    <r>
      <rPr>
        <sz val="10"/>
        <rFont val="Arial"/>
        <family val="2"/>
      </rPr>
      <t>,</t>
    </r>
    <r>
      <rPr>
        <sz val="10"/>
        <rFont val="Arial"/>
        <family val="2"/>
      </rPr>
      <t xml:space="preserve"> </t>
    </r>
    <r>
      <rPr>
        <sz val="10"/>
        <rFont val="Arial"/>
        <family val="2"/>
      </rPr>
      <t>O</t>
    </r>
    <phoneticPr fontId="0" type="noConversion"/>
  </si>
  <si>
    <t>CCIL</t>
  </si>
  <si>
    <t>routine; event: P,S</t>
  </si>
  <si>
    <t>NSCCL</t>
  </si>
  <si>
    <r>
      <t>France</t>
    </r>
    <r>
      <rPr>
        <sz val="9"/>
        <rFont val="Arial"/>
        <family val="2"/>
      </rPr>
      <t xml:space="preserve">: </t>
    </r>
    <r>
      <rPr>
        <vertAlign val="superscript"/>
        <sz val="9"/>
        <rFont val="Arial"/>
        <family val="2"/>
      </rPr>
      <t>1</t>
    </r>
    <r>
      <rPr>
        <sz val="9"/>
        <rFont val="Arial"/>
        <family val="2"/>
      </rPr>
      <t xml:space="preserve"> Euronext has a credit institution's status.    </t>
    </r>
    <r>
      <rPr>
        <vertAlign val="superscript"/>
        <sz val="9"/>
        <rFont val="Arial"/>
        <family val="2"/>
      </rPr>
      <t>2</t>
    </r>
    <r>
      <rPr>
        <sz val="9"/>
        <rFont val="Arial"/>
        <family val="2"/>
      </rPr>
      <t xml:space="preserve"> LCH.Clearnet SA.</t>
    </r>
  </si>
  <si>
    <r>
      <t>n</t>
    </r>
    <r>
      <rPr>
        <sz val="10"/>
        <rFont val="Arial"/>
        <family val="2"/>
      </rPr>
      <t>av</t>
    </r>
    <phoneticPr fontId="0" type="noConversion"/>
  </si>
  <si>
    <t>MICEX</t>
  </si>
  <si>
    <t>MICEX SE</t>
  </si>
  <si>
    <t>RTS</t>
  </si>
  <si>
    <t>RTS CC</t>
  </si>
  <si>
    <t>NDC</t>
  </si>
  <si>
    <t>DCC</t>
  </si>
  <si>
    <t>RTS SC</t>
  </si>
  <si>
    <r>
      <t xml:space="preserve">Average value per inhabitant </t>
    </r>
    <r>
      <rPr>
        <i/>
        <sz val="10"/>
        <rFont val="Arial"/>
        <family val="2"/>
      </rPr>
      <t>(USD thousands)</t>
    </r>
    <r>
      <rPr>
        <b/>
        <vertAlign val="superscript"/>
        <sz val="10"/>
        <rFont val="Arial"/>
        <family val="2"/>
      </rPr>
      <t>1</t>
    </r>
  </si>
  <si>
    <t>ELT</t>
  </si>
  <si>
    <t>08:30-17:30</t>
  </si>
  <si>
    <r>
      <t>16</t>
    </r>
    <r>
      <rPr>
        <sz val="10"/>
        <rFont val="Arial"/>
        <family val="2"/>
      </rPr>
      <t>:00</t>
    </r>
  </si>
  <si>
    <t>OSE</t>
  </si>
  <si>
    <r>
      <t>16:00</t>
    </r>
    <r>
      <rPr>
        <vertAlign val="superscript"/>
        <sz val="10"/>
        <rFont val="Arial"/>
        <family val="2"/>
      </rPr>
      <t>2</t>
    </r>
  </si>
  <si>
    <r>
      <t>T+3</t>
    </r>
    <r>
      <rPr>
        <vertAlign val="superscript"/>
        <sz val="10"/>
        <rFont val="Arial"/>
        <family val="2"/>
      </rPr>
      <t>2</t>
    </r>
    <r>
      <rPr>
        <sz val="10"/>
        <rFont val="Arial"/>
        <family val="2"/>
      </rPr>
      <t>, T+5</t>
    </r>
    <r>
      <rPr>
        <vertAlign val="superscript"/>
        <sz val="10"/>
        <rFont val="Arial"/>
        <family val="2"/>
      </rPr>
      <t>3</t>
    </r>
  </si>
  <si>
    <t>MN, BA</t>
  </si>
  <si>
    <r>
      <t>Netherlands</t>
    </r>
    <r>
      <rPr>
        <sz val="9"/>
        <rFont val="Arial"/>
        <family val="2"/>
      </rPr>
      <t xml:space="preserve">: </t>
    </r>
    <r>
      <rPr>
        <vertAlign val="superscript"/>
        <sz val="9"/>
        <rFont val="Arial"/>
        <family val="2"/>
      </rPr>
      <t>1</t>
    </r>
    <r>
      <rPr>
        <sz val="9"/>
        <rFont val="Arial"/>
        <family val="2"/>
      </rPr>
      <t xml:space="preserve"> Euroclear Group.</t>
    </r>
  </si>
  <si>
    <t>France1</t>
  </si>
  <si>
    <t>Canada4</t>
  </si>
  <si>
    <t>Italy6</t>
  </si>
  <si>
    <r>
      <t>1</t>
    </r>
    <r>
      <rPr>
        <sz val="9"/>
        <rFont val="Arial"/>
        <family val="2"/>
      </rPr>
      <t xml:space="preserve"> Except as noted.    </t>
    </r>
    <r>
      <rPr>
        <vertAlign val="superscript"/>
        <sz val="9"/>
        <rFont val="Arial"/>
        <family val="2"/>
      </rPr>
      <t>2</t>
    </r>
    <r>
      <rPr>
        <sz val="9"/>
        <rFont val="Arial"/>
        <family val="2"/>
      </rPr>
      <t xml:space="preserve"> Includes also bank correspondents, which are non-financial entities acting as banks' agents.    </t>
    </r>
    <r>
      <rPr>
        <vertAlign val="superscript"/>
        <sz val="9"/>
        <rFont val="Arial"/>
        <family val="2"/>
      </rPr>
      <t>3</t>
    </r>
    <r>
      <rPr>
        <sz val="9"/>
        <rFont val="Arial"/>
        <family val="2"/>
      </rPr>
      <t xml:space="preserve"> </t>
    </r>
    <r>
      <rPr>
        <sz val="9"/>
        <rFont val="Arial"/>
        <family val="2"/>
      </rPr>
      <t>Sum or average excluding those countries for which data are not available.</t>
    </r>
  </si>
  <si>
    <r>
      <t>CSD</t>
    </r>
    <r>
      <rPr>
        <vertAlign val="superscript"/>
        <sz val="10"/>
        <rFont val="Arial"/>
        <family val="2"/>
      </rPr>
      <t>3</t>
    </r>
    <phoneticPr fontId="0" type="noConversion"/>
  </si>
  <si>
    <t>Borsa Italiana</t>
  </si>
  <si>
    <t>MTS</t>
  </si>
  <si>
    <t>PCT</t>
  </si>
  <si>
    <t>BmfBovespa-Equities</t>
  </si>
  <si>
    <t>T, T+1</t>
  </si>
  <si>
    <r>
      <t>T+2</t>
    </r>
    <r>
      <rPr>
        <vertAlign val="superscript"/>
        <sz val="10"/>
        <rFont val="Arial"/>
        <family val="2"/>
      </rPr>
      <t>10</t>
    </r>
    <r>
      <rPr>
        <sz val="10"/>
        <rFont val="Arial"/>
        <family val="2"/>
      </rPr>
      <t>, T+5</t>
    </r>
    <r>
      <rPr>
        <vertAlign val="superscript"/>
        <sz val="10"/>
        <rFont val="Arial"/>
        <family val="2"/>
      </rPr>
      <t>10</t>
    </r>
  </si>
  <si>
    <t>INR</t>
  </si>
  <si>
    <t>KRW</t>
  </si>
  <si>
    <t>Korea Securities Depository</t>
    <phoneticPr fontId="0" type="noConversion"/>
  </si>
  <si>
    <t>MXN</t>
  </si>
  <si>
    <r>
      <t>Sweden</t>
    </r>
    <r>
      <rPr>
        <vertAlign val="superscript"/>
        <sz val="10"/>
        <rFont val="Arial"/>
        <family val="2"/>
      </rPr>
      <t>3</t>
    </r>
  </si>
  <si>
    <t>direct: DVP: EUR, CHF, DKK; 
direct: FoP: EUR: 6, USD, JPY; 
indirect: 45</t>
  </si>
  <si>
    <r>
      <t>SE</t>
    </r>
    <r>
      <rPr>
        <vertAlign val="superscript"/>
        <sz val="10"/>
        <rFont val="Arial"/>
        <family val="2"/>
      </rPr>
      <t>2</t>
    </r>
    <r>
      <rPr>
        <sz val="10"/>
        <rFont val="Arial"/>
        <family val="2"/>
      </rPr>
      <t xml:space="preserve"> </t>
    </r>
  </si>
  <si>
    <r>
      <t>SE</t>
    </r>
    <r>
      <rPr>
        <vertAlign val="superscript"/>
        <sz val="10"/>
        <rFont val="Arial"/>
        <family val="2"/>
      </rPr>
      <t>4</t>
    </r>
  </si>
  <si>
    <r>
      <t>Canada</t>
    </r>
    <r>
      <rPr>
        <sz val="9"/>
        <rFont val="Arial"/>
        <family val="2"/>
      </rPr>
      <t xml:space="preserve">: </t>
    </r>
    <r>
      <rPr>
        <vertAlign val="superscript"/>
        <sz val="9"/>
        <rFont val="Arial"/>
        <family val="2"/>
      </rPr>
      <t>1</t>
    </r>
    <r>
      <rPr>
        <sz val="9"/>
        <rFont val="Arial"/>
        <family val="2"/>
      </rPr>
      <t xml:space="preserve"> MX.    </t>
    </r>
    <r>
      <rPr>
        <vertAlign val="superscript"/>
        <sz val="9"/>
        <rFont val="Arial"/>
        <family val="2"/>
      </rPr>
      <t>2</t>
    </r>
    <r>
      <rPr>
        <sz val="9"/>
        <rFont val="Arial"/>
        <family val="2"/>
      </rPr>
      <t xml:space="preserve"> TMX Group.    </t>
    </r>
    <r>
      <rPr>
        <vertAlign val="superscript"/>
        <sz val="9"/>
        <rFont val="Arial"/>
        <family val="2"/>
      </rPr>
      <t>3</t>
    </r>
    <r>
      <rPr>
        <sz val="9"/>
        <rFont val="Arial"/>
        <family val="2"/>
      </rPr>
      <t xml:space="preserve"> NGX.    </t>
    </r>
    <r>
      <rPr>
        <vertAlign val="superscript"/>
        <sz val="9"/>
        <rFont val="Arial"/>
        <family val="2"/>
      </rPr>
      <t>4</t>
    </r>
    <r>
      <rPr>
        <sz val="9"/>
        <rFont val="Arial"/>
        <family val="2"/>
      </rPr>
      <t xml:space="preserve"> ICE.</t>
    </r>
  </si>
  <si>
    <r>
      <t>Canada</t>
    </r>
    <r>
      <rPr>
        <sz val="9"/>
        <rFont val="Arial"/>
        <family val="2"/>
      </rPr>
      <t xml:space="preserve">: </t>
    </r>
    <r>
      <rPr>
        <vertAlign val="superscript"/>
        <sz val="9"/>
        <rFont val="Arial"/>
        <family val="2"/>
      </rPr>
      <t>1</t>
    </r>
    <r>
      <rPr>
        <sz val="9"/>
        <rFont val="Arial"/>
        <family val="2"/>
      </rPr>
      <t xml:space="preserve"> Not all payment categories process in real-time.    </t>
    </r>
    <r>
      <rPr>
        <vertAlign val="superscript"/>
        <sz val="9"/>
        <rFont val="Arial"/>
        <family val="2"/>
      </rPr>
      <t>2</t>
    </r>
    <r>
      <rPr>
        <sz val="9"/>
        <rFont val="Arial"/>
        <family val="2"/>
      </rPr>
      <t xml:space="preserve"> To become a direct clearer, an institution must process payment items volume of at least 0.5% of the total national volume of payment items.    </t>
    </r>
    <r>
      <rPr>
        <vertAlign val="superscript"/>
        <sz val="9"/>
        <rFont val="Arial"/>
        <family val="2"/>
      </rPr>
      <t>3</t>
    </r>
    <r>
      <rPr>
        <sz val="9"/>
        <rFont val="Arial"/>
        <family val="2"/>
      </rPr>
      <t xml:space="preserve"> Final settlement occurs at 18:30.  However, due to the risk controls and legal framework in place, the LVTS provides real-time settlement finality on a payment by payment basis.  </t>
    </r>
    <r>
      <rPr>
        <vertAlign val="superscript"/>
        <sz val="9"/>
        <rFont val="Arial"/>
        <family val="2"/>
      </rPr>
      <t>4</t>
    </r>
    <r>
      <rPr>
        <sz val="9"/>
        <rFont val="Arial"/>
        <family val="2"/>
      </rPr>
      <t xml:space="preserve"> No standard hours.    </t>
    </r>
    <r>
      <rPr>
        <vertAlign val="superscript"/>
        <sz val="9"/>
        <rFont val="Arial"/>
        <family val="2"/>
      </rPr>
      <t>5</t>
    </r>
    <r>
      <rPr>
        <sz val="9"/>
        <rFont val="Arial"/>
        <family val="2"/>
      </rPr>
      <t xml:space="preserve"> ACSS does not legally support settlement finality, however, settlement entries in accounts at the central bank are considered final.</t>
    </r>
  </si>
  <si>
    <t>direct: DVP: DTC. 
direct: FoP: Euroclear France, SEB, CAVALI, JASDEC</t>
  </si>
  <si>
    <t>DCSS</t>
  </si>
  <si>
    <t>VPC</t>
  </si>
  <si>
    <t>SECOM</t>
  </si>
  <si>
    <t>CREST</t>
  </si>
  <si>
    <t>DTC</t>
  </si>
  <si>
    <t>Table 9a</t>
  </si>
  <si>
    <r>
      <t>int</t>
    </r>
    <r>
      <rPr>
        <vertAlign val="superscript"/>
        <sz val="10"/>
        <rFont val="Arial"/>
        <family val="2"/>
      </rPr>
      <t>8</t>
    </r>
  </si>
  <si>
    <r>
      <t>CSD</t>
    </r>
    <r>
      <rPr>
        <vertAlign val="superscript"/>
        <sz val="10"/>
        <rFont val="Arial"/>
        <family val="2"/>
      </rPr>
      <t>2</t>
    </r>
  </si>
  <si>
    <t>CB: CAD; B: USD</t>
  </si>
  <si>
    <r>
      <t>T</t>
    </r>
    <r>
      <rPr>
        <sz val="10"/>
        <rFont val="Arial"/>
        <family val="2"/>
      </rPr>
      <t>+2, T+3</t>
    </r>
  </si>
  <si>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Australian eastern standard time.    </t>
    </r>
    <r>
      <rPr>
        <vertAlign val="superscript"/>
        <sz val="9"/>
        <rFont val="Arial"/>
        <family val="2"/>
      </rPr>
      <t>3</t>
    </r>
    <r>
      <rPr>
        <sz val="9"/>
        <rFont val="Arial"/>
        <family val="2"/>
      </rPr>
      <t xml:space="preserve"> Australian eastern daylight-saving time.    </t>
    </r>
    <r>
      <rPr>
        <vertAlign val="superscript"/>
        <sz val="9"/>
        <rFont val="Arial"/>
        <family val="2"/>
      </rPr>
      <t>4</t>
    </r>
    <r>
      <rPr>
        <sz val="9"/>
        <rFont val="Arial"/>
        <family val="2"/>
      </rPr>
      <t xml:space="preserve"> Short-term debt securities if terms are agreed prior to midday.    </t>
    </r>
    <r>
      <rPr>
        <vertAlign val="superscript"/>
        <sz val="9"/>
        <rFont val="Arial"/>
        <family val="2"/>
      </rPr>
      <t>5</t>
    </r>
    <r>
      <rPr>
        <sz val="9"/>
        <rFont val="Arial"/>
        <family val="2"/>
      </rPr>
      <t xml:space="preserve"> Short-term debt securities if terms are agreed after midday.    </t>
    </r>
    <r>
      <rPr>
        <vertAlign val="superscript"/>
        <sz val="9"/>
        <rFont val="Arial"/>
        <family val="2"/>
      </rPr>
      <t>6</t>
    </r>
    <r>
      <rPr>
        <sz val="9"/>
        <rFont val="Arial"/>
        <family val="2"/>
      </rPr>
      <t xml:space="preserve"> Long-term debt securities.</t>
    </r>
  </si>
  <si>
    <r>
      <t>Belgium</t>
    </r>
    <r>
      <rPr>
        <sz val="9"/>
        <rFont val="Arial"/>
        <family val="2"/>
      </rPr>
      <t xml:space="preserve">: </t>
    </r>
    <r>
      <rPr>
        <vertAlign val="superscript"/>
        <sz val="9"/>
        <rFont val="Arial"/>
        <family val="2"/>
      </rPr>
      <t>1</t>
    </r>
    <r>
      <rPr>
        <sz val="9"/>
        <rFont val="Arial"/>
        <family val="2"/>
      </rPr>
      <t xml:space="preserve"> Monetary policy and credit operations.</t>
    </r>
  </si>
  <si>
    <t>Korea Exchange(KRX)</t>
  </si>
  <si>
    <t>BMV</t>
  </si>
  <si>
    <t>SEC: E</t>
  </si>
  <si>
    <t>08:30-15:00</t>
  </si>
  <si>
    <t>Mexder</t>
  </si>
  <si>
    <r>
      <t>09:00-15:00</t>
    </r>
    <r>
      <rPr>
        <vertAlign val="superscript"/>
        <sz val="10"/>
        <rFont val="Arial"/>
        <family val="2"/>
      </rPr>
      <t>1</t>
    </r>
    <r>
      <rPr>
        <sz val="10"/>
        <rFont val="Arial"/>
        <family val="2"/>
      </rPr>
      <t>,
09:00-15:15</t>
    </r>
    <r>
      <rPr>
        <vertAlign val="superscript"/>
        <sz val="10"/>
        <rFont val="Arial"/>
        <family val="2"/>
      </rPr>
      <t>2</t>
    </r>
  </si>
  <si>
    <r>
      <t>par</t>
    </r>
    <r>
      <rPr>
        <vertAlign val="superscript"/>
        <sz val="10"/>
        <rFont val="Arial"/>
        <family val="2"/>
      </rPr>
      <t>1</t>
    </r>
  </si>
  <si>
    <t>SILOC</t>
  </si>
  <si>
    <r>
      <t xml:space="preserve">Number of securities held </t>
    </r>
    <r>
      <rPr>
        <i/>
        <sz val="10"/>
        <rFont val="Arial"/>
        <family val="2"/>
      </rPr>
      <t>(thousands)</t>
    </r>
  </si>
  <si>
    <t>(millions, total for the year)1</t>
  </si>
  <si>
    <t>Number per deposit account held by non-banks</t>
  </si>
  <si>
    <t>Tokyo Clearing House</t>
  </si>
  <si>
    <t>18:30</t>
  </si>
  <si>
    <t>09:00</t>
  </si>
  <si>
    <t>T, T+n</t>
  </si>
  <si>
    <r>
      <t>Korea</t>
    </r>
    <r>
      <rPr>
        <sz val="9"/>
        <rFont val="Arial"/>
        <family val="2"/>
      </rPr>
      <t xml:space="preserve">: </t>
    </r>
    <r>
      <rPr>
        <vertAlign val="superscript"/>
        <sz val="9"/>
        <rFont val="Arial"/>
        <family val="2"/>
      </rPr>
      <t>1</t>
    </r>
    <r>
      <rPr>
        <sz val="9"/>
        <rFont val="Arial"/>
        <family val="2"/>
      </rPr>
      <t xml:space="preserve"> For Interbank Funds Transfer System.    </t>
    </r>
    <r>
      <rPr>
        <vertAlign val="superscript"/>
        <sz val="9"/>
        <rFont val="Arial"/>
        <family val="2"/>
      </rPr>
      <t>2</t>
    </r>
    <r>
      <rPr>
        <sz val="9"/>
        <rFont val="Arial"/>
        <family val="2"/>
      </rPr>
      <t xml:space="preserve"> For CD/ATM System and  Electronis Banking System.    </t>
    </r>
    <r>
      <rPr>
        <vertAlign val="superscript"/>
        <sz val="9"/>
        <rFont val="Arial"/>
        <family val="2"/>
      </rPr>
      <t>3</t>
    </r>
    <r>
      <rPr>
        <sz val="9"/>
        <rFont val="Arial"/>
        <family val="2"/>
      </rPr>
      <t xml:space="preserve"> For CMS System.</t>
    </r>
  </si>
  <si>
    <t>Italy3</t>
  </si>
  <si>
    <t>Japan6</t>
  </si>
  <si>
    <t>Netherlands3</t>
  </si>
  <si>
    <t>Switzerland3</t>
  </si>
  <si>
    <t>United States3</t>
  </si>
  <si>
    <t>(end of year)1</t>
  </si>
  <si>
    <t>Japan2</t>
  </si>
  <si>
    <t>CPSS3</t>
  </si>
  <si>
    <t>For the footnotes regarding the systems, see after Comparative Table CCP4.</t>
  </si>
  <si>
    <t>Please refer to the individual country tables and the footnotes to Comparative Table 7 for a detailed explanation.</t>
  </si>
  <si>
    <t>Osaka Securities Exchange (OSE)</t>
  </si>
  <si>
    <t>Tokyo Financial Exchange (TFX)</t>
  </si>
  <si>
    <t>Terminals located in the country: increase in the number of terminals</t>
  </si>
  <si>
    <r>
      <t xml:space="preserve">Value of transactions as a percentage of GDP </t>
    </r>
    <r>
      <rPr>
        <i/>
        <sz val="10"/>
        <rFont val="Arial"/>
        <family val="2"/>
      </rPr>
      <t>(in %)</t>
    </r>
  </si>
  <si>
    <t>Germany2</t>
  </si>
  <si>
    <t>Japan4</t>
  </si>
  <si>
    <r>
      <t>Fedwire</t>
    </r>
    <r>
      <rPr>
        <vertAlign val="superscript"/>
        <sz val="10"/>
        <rFont val="Arial"/>
        <family val="2"/>
      </rPr>
      <t>6, 7</t>
    </r>
  </si>
  <si>
    <r>
      <t xml:space="preserve">Average value per transaction </t>
    </r>
    <r>
      <rPr>
        <i/>
        <sz val="10"/>
        <rFont val="Arial"/>
        <family val="2"/>
      </rPr>
      <t>(USD)</t>
    </r>
    <r>
      <rPr>
        <vertAlign val="superscript"/>
        <sz val="10"/>
        <rFont val="Arial"/>
        <family val="2"/>
      </rPr>
      <t>1</t>
    </r>
  </si>
  <si>
    <t>Table 1</t>
  </si>
  <si>
    <r>
      <t xml:space="preserve">Number of securities held 
</t>
    </r>
    <r>
      <rPr>
        <i/>
        <sz val="10"/>
        <rFont val="Arial"/>
        <family val="2"/>
      </rPr>
      <t>(thousands except as noted)</t>
    </r>
  </si>
  <si>
    <t>Euronext Amsterdam</t>
  </si>
  <si>
    <t>real time</t>
  </si>
  <si>
    <t>F</t>
  </si>
  <si>
    <t>SE, B, O</t>
  </si>
  <si>
    <t>Table 9</t>
  </si>
  <si>
    <t>Number of branches or offices</t>
  </si>
  <si>
    <t>Total number</t>
  </si>
  <si>
    <r>
      <t>Sweden</t>
    </r>
    <r>
      <rPr>
        <sz val="9"/>
        <rFont val="Arial"/>
        <family val="2"/>
      </rPr>
      <t xml:space="preserve">: </t>
    </r>
    <r>
      <rPr>
        <vertAlign val="superscript"/>
        <sz val="9"/>
        <rFont val="Arial"/>
        <family val="2"/>
      </rPr>
      <t>1</t>
    </r>
    <r>
      <rPr>
        <sz val="9"/>
        <rFont val="Arial"/>
        <family val="2"/>
      </rPr>
      <t xml:space="preserve"> OMX Derivatives Markets, which is a secondary legal name for the OMX Nordic Exchange Stockholm AB.    </t>
    </r>
    <r>
      <rPr>
        <vertAlign val="superscript"/>
        <sz val="9"/>
        <rFont val="Arial"/>
        <family val="2"/>
      </rPr>
      <t>2</t>
    </r>
    <r>
      <rPr>
        <sz val="9"/>
        <rFont val="Arial"/>
        <family val="2"/>
      </rPr>
      <t xml:space="preserve"> The currency area description of OMX DM’s links is very misleading.  OMX DM has a link to the London market and specifically to LCH.Clearnet Ltd to facilitate the clearing of Nordic derivatives traded in London. The derivatives settled through the link are denominated in DKK, EUR, NOK and SEK.</t>
    </r>
  </si>
  <si>
    <t>Interbank Shared Networks</t>
  </si>
  <si>
    <t>SPEI</t>
  </si>
  <si>
    <t>CECOBAN</t>
  </si>
  <si>
    <t>Saudi Arabia</t>
    <phoneticPr fontId="0" type="noConversion"/>
  </si>
  <si>
    <t>JGBCC</t>
  </si>
  <si>
    <t>Table 15</t>
  </si>
  <si>
    <t>Table 15 (cont)</t>
  </si>
  <si>
    <t>Table 15a</t>
  </si>
  <si>
    <t>Transactions processed by selected central securities depositories: value of transactions</t>
  </si>
  <si>
    <r>
      <t>event:</t>
    </r>
    <r>
      <rPr>
        <sz val="10"/>
        <rFont val="Arial"/>
        <family val="2"/>
      </rPr>
      <t xml:space="preserve"> </t>
    </r>
    <r>
      <rPr>
        <sz val="10"/>
        <rFont val="Arial"/>
        <family val="2"/>
      </rPr>
      <t>P</t>
    </r>
    <phoneticPr fontId="0" type="noConversion"/>
  </si>
  <si>
    <t>EUR CHATS</t>
  </si>
  <si>
    <r>
      <t>CREST</t>
    </r>
    <r>
      <rPr>
        <vertAlign val="superscript"/>
        <sz val="10"/>
        <rFont val="Arial"/>
        <family val="2"/>
      </rPr>
      <t>1</t>
    </r>
  </si>
  <si>
    <r>
      <t>STEP2 XCT Service</t>
    </r>
    <r>
      <rPr>
        <vertAlign val="superscript"/>
        <sz val="10"/>
        <rFont val="Arial"/>
        <family val="2"/>
      </rPr>
      <t>3</t>
    </r>
  </si>
  <si>
    <r>
      <t>int</t>
    </r>
    <r>
      <rPr>
        <vertAlign val="superscript"/>
        <sz val="10"/>
        <rFont val="Arial"/>
        <family val="2"/>
      </rPr>
      <t xml:space="preserve">3, 4 </t>
    </r>
    <r>
      <rPr>
        <sz val="10"/>
        <rFont val="Arial"/>
        <family val="2"/>
      </rPr>
      <t>; indep</t>
    </r>
    <r>
      <rPr>
        <vertAlign val="superscript"/>
        <sz val="10"/>
        <rFont val="Arial"/>
        <family val="2"/>
      </rPr>
      <t>5, 6, 7, 8, 9, 10, 11, 12</t>
    </r>
  </si>
  <si>
    <t>DER: EUR: CB; 
DER: CHF: CB; 
DER: GBP: B; 
DER: USD: B; 
SEC: EUR: CB; 
REP: EUR: CB; 
REP: CHF: CB; SEC: DKK: CB; SEC: NOK: CB; SEC: SEK: CB</t>
  </si>
  <si>
    <r>
      <t>B,</t>
    </r>
    <r>
      <rPr>
        <sz val="10"/>
        <rFont val="Arial"/>
        <family val="2"/>
      </rPr>
      <t xml:space="preserve"> </t>
    </r>
    <r>
      <rPr>
        <sz val="10"/>
        <rFont val="Arial"/>
        <family val="2"/>
      </rPr>
      <t>O</t>
    </r>
    <phoneticPr fontId="0" type="noConversion"/>
  </si>
  <si>
    <t>Shanghai Stock Exchange</t>
  </si>
  <si>
    <t>Euronext Paris</t>
  </si>
  <si>
    <t>(average for December or average of last reserve maintenance period)1</t>
  </si>
  <si>
    <t>Hong Kong SAR3</t>
  </si>
  <si>
    <t>Sweden3</t>
  </si>
  <si>
    <t>CPSS4</t>
  </si>
  <si>
    <t>France5</t>
  </si>
  <si>
    <t>no link</t>
  </si>
  <si>
    <r>
      <t>17:00, 17:30</t>
    </r>
    <r>
      <rPr>
        <vertAlign val="superscript"/>
        <sz val="10"/>
        <rFont val="Arial"/>
        <family val="2"/>
      </rPr>
      <t>1</t>
    </r>
  </si>
  <si>
    <t>Features of selected exchanges and trading systems</t>
  </si>
  <si>
    <t>Trades executed on selected exchanges and trading systems: number of transactions</t>
  </si>
  <si>
    <t>For the footnotes regarding the systems, see after Comparative Table PS4.</t>
    <phoneticPr fontId="0" type="noConversion"/>
  </si>
  <si>
    <t>DVP3</t>
  </si>
  <si>
    <t>AUD</t>
  </si>
  <si>
    <t>CDC Depository and Settlement System</t>
  </si>
  <si>
    <r>
      <t>DOM,</t>
    </r>
    <r>
      <rPr>
        <sz val="10"/>
        <rFont val="Arial"/>
        <family val="2"/>
      </rPr>
      <t xml:space="preserve"> </t>
    </r>
    <r>
      <rPr>
        <sz val="10"/>
        <rFont val="Arial"/>
        <family val="2"/>
      </rPr>
      <t>B,</t>
    </r>
    <r>
      <rPr>
        <sz val="10"/>
        <rFont val="Arial"/>
        <family val="2"/>
      </rPr>
      <t xml:space="preserve"> </t>
    </r>
    <r>
      <rPr>
        <sz val="10"/>
        <rFont val="Arial"/>
        <family val="2"/>
      </rPr>
      <t>G,</t>
    </r>
    <r>
      <rPr>
        <sz val="10"/>
        <rFont val="Arial"/>
        <family val="2"/>
      </rPr>
      <t xml:space="preserve"> </t>
    </r>
    <r>
      <rPr>
        <sz val="10"/>
        <rFont val="Arial"/>
        <family val="2"/>
      </rPr>
      <t>E,</t>
    </r>
    <r>
      <rPr>
        <sz val="10"/>
        <rFont val="Arial"/>
        <family val="2"/>
      </rPr>
      <t xml:space="preserve"> </t>
    </r>
    <r>
      <rPr>
        <sz val="10"/>
        <rFont val="Arial"/>
        <family val="2"/>
      </rPr>
      <t>O</t>
    </r>
    <phoneticPr fontId="0" type="noConversion"/>
  </si>
  <si>
    <r>
      <t>B,</t>
    </r>
    <r>
      <rPr>
        <sz val="10"/>
        <rFont val="Arial"/>
        <family val="2"/>
      </rPr>
      <t xml:space="preserve"> </t>
    </r>
    <r>
      <rPr>
        <sz val="10"/>
        <rFont val="Arial"/>
        <family val="2"/>
      </rPr>
      <t>G,</t>
    </r>
    <r>
      <rPr>
        <sz val="10"/>
        <rFont val="Arial"/>
        <family val="2"/>
      </rPr>
      <t xml:space="preserve"> </t>
    </r>
    <r>
      <rPr>
        <sz val="10"/>
        <rFont val="Arial"/>
        <family val="2"/>
      </rPr>
      <t>O</t>
    </r>
    <phoneticPr fontId="0" type="noConversion"/>
  </si>
  <si>
    <t>CCG</t>
  </si>
  <si>
    <r>
      <t>European Union</t>
    </r>
    <r>
      <rPr>
        <sz val="9"/>
        <rFont val="Arial"/>
        <family val="2"/>
      </rPr>
      <t xml:space="preserve">: </t>
    </r>
    <r>
      <rPr>
        <vertAlign val="superscript"/>
        <sz val="9"/>
        <rFont val="Arial"/>
        <family val="2"/>
      </rPr>
      <t>1</t>
    </r>
    <r>
      <rPr>
        <sz val="9"/>
        <rFont val="Arial"/>
        <family val="2"/>
      </rPr>
      <t xml:space="preserve"> All times are Central European Time (CET).    </t>
    </r>
    <r>
      <rPr>
        <vertAlign val="superscript"/>
        <sz val="9"/>
        <rFont val="Arial"/>
        <family val="2"/>
      </rPr>
      <t>2</t>
    </r>
    <r>
      <rPr>
        <sz val="9"/>
        <rFont val="Arial"/>
        <family val="2"/>
      </rPr>
      <t xml:space="preserve"> STEP2 payments are settled in EURO1 at 07:30 CET.    </t>
    </r>
    <r>
      <rPr>
        <vertAlign val="superscript"/>
        <sz val="9"/>
        <rFont val="Arial"/>
        <family val="2"/>
      </rPr>
      <t>3</t>
    </r>
    <r>
      <rPr>
        <sz val="9"/>
        <rFont val="Arial"/>
        <family val="2"/>
      </rPr>
      <t xml:space="preserve"> STEP2 XCT Service commenced settlement transactions on 29 April 2003.    </t>
    </r>
    <r>
      <rPr>
        <vertAlign val="superscript"/>
        <sz val="9"/>
        <rFont val="Arial"/>
        <family val="2"/>
      </rPr>
      <t>4</t>
    </r>
    <r>
      <rPr>
        <sz val="9"/>
        <rFont val="Arial"/>
        <family val="2"/>
      </rPr>
      <t xml:space="preserve"> STEP2 ICT Service commenced settlement transactions in November 2006. Data are available from 2007 onwards.    </t>
    </r>
    <r>
      <rPr>
        <vertAlign val="superscript"/>
        <sz val="9"/>
        <rFont val="Arial"/>
        <family val="2"/>
      </rPr>
      <t>5</t>
    </r>
    <r>
      <rPr>
        <sz val="9"/>
        <rFont val="Arial"/>
        <family val="2"/>
      </rPr>
      <t xml:space="preserve"> STEP2 SCT Service became operational on 28 January 2008.    </t>
    </r>
    <r>
      <rPr>
        <vertAlign val="superscript"/>
        <sz val="9"/>
        <rFont val="Arial"/>
        <family val="2"/>
      </rPr>
      <t>6</t>
    </r>
    <r>
      <rPr>
        <sz val="9"/>
        <rFont val="Arial"/>
        <family val="2"/>
      </rPr>
      <t xml:space="preserve"> Using euro area consumer price (HICP) inflation and GDP respectively.</t>
    </r>
  </si>
  <si>
    <t>Table 13a (cont)</t>
  </si>
  <si>
    <t>Table 14</t>
  </si>
  <si>
    <t xml:space="preserve">DOM, INT, B, C, G, E </t>
  </si>
  <si>
    <t>Australia</t>
    <phoneticPr fontId="0" type="noConversion"/>
  </si>
  <si>
    <r>
      <t>1</t>
    </r>
    <r>
      <rPr>
        <sz val="9"/>
        <rFont val="Arial"/>
        <family val="2"/>
      </rPr>
      <t xml:space="preserve"> Converted at yearly average exchange rates.    </t>
    </r>
    <r>
      <rPr>
        <vertAlign val="superscript"/>
        <sz val="9"/>
        <rFont val="Arial"/>
        <family val="2"/>
      </rPr>
      <t>2</t>
    </r>
    <r>
      <rPr>
        <sz val="9"/>
        <rFont val="Arial"/>
        <family val="2"/>
      </rPr>
      <t xml:space="preserve"> Sum or average excluding those countries for which data are not available. </t>
    </r>
  </si>
  <si>
    <t>SAFIRES</t>
  </si>
  <si>
    <t>Takasbank</t>
  </si>
  <si>
    <t>B, E</t>
  </si>
  <si>
    <t>(thousands, end of year)1</t>
  </si>
  <si>
    <t>Table TRS3 (cont)</t>
  </si>
  <si>
    <t>direct: DVP, FoP: 7; 
indirect: DVP, FoP: 51</t>
  </si>
  <si>
    <t>CB: CHF; B: CHF and all other 34 currencies: SIX SIS</t>
  </si>
  <si>
    <t>Table 10 (cont)</t>
  </si>
  <si>
    <t>Terminals located in the country: number of terminals</t>
  </si>
  <si>
    <t>SGD, AUD, HKD, USD</t>
  </si>
  <si>
    <t>For the footnotes regarding the systems,  see after this table.</t>
    <phoneticPr fontId="0" type="noConversion"/>
  </si>
  <si>
    <t>T</t>
  </si>
  <si>
    <t>BRL</t>
  </si>
  <si>
    <r>
      <t>int</t>
    </r>
    <r>
      <rPr>
        <vertAlign val="superscript"/>
        <sz val="10"/>
        <rFont val="Arial"/>
        <family val="2"/>
      </rPr>
      <t>4</t>
    </r>
    <r>
      <rPr>
        <sz val="10"/>
        <rFont val="Arial"/>
        <family val="2"/>
      </rPr>
      <t>;</t>
    </r>
    <r>
      <rPr>
        <sz val="10"/>
        <rFont val="Arial"/>
        <family val="2"/>
      </rPr>
      <t xml:space="preserve"> </t>
    </r>
    <r>
      <rPr>
        <sz val="10"/>
        <rFont val="Arial"/>
        <family val="2"/>
      </rPr>
      <t>indep</t>
    </r>
    <r>
      <rPr>
        <vertAlign val="superscript"/>
        <sz val="10"/>
        <rFont val="Arial"/>
        <family val="2"/>
      </rPr>
      <t>5, 6</t>
    </r>
  </si>
  <si>
    <r>
      <t>CSD</t>
    </r>
    <r>
      <rPr>
        <vertAlign val="superscript"/>
        <sz val="10"/>
        <rFont val="Arial"/>
        <family val="2"/>
      </rPr>
      <t>4, 5, 6</t>
    </r>
  </si>
  <si>
    <t>Use of payment instruments by non-banks: relative importance of payment instruments, in number of transactions</t>
  </si>
  <si>
    <t xml:space="preserve">09:00-17:00 </t>
  </si>
  <si>
    <t>ELT, FLT</t>
  </si>
  <si>
    <t>Turkish Derivatives Exchange</t>
  </si>
  <si>
    <t>09:15-17:35</t>
  </si>
  <si>
    <r>
      <t>14:00</t>
    </r>
    <r>
      <rPr>
        <vertAlign val="superscript"/>
        <sz val="10"/>
        <rFont val="Arial"/>
        <family val="2"/>
      </rPr>
      <t>9</t>
    </r>
  </si>
  <si>
    <t>TSE</t>
  </si>
  <si>
    <r>
      <t>NSDL</t>
    </r>
    <r>
      <rPr>
        <vertAlign val="superscript"/>
        <sz val="10"/>
        <rFont val="Arial"/>
        <family val="2"/>
      </rPr>
      <t>1</t>
    </r>
  </si>
  <si>
    <r>
      <t>CDSL</t>
    </r>
    <r>
      <rPr>
        <vertAlign val="superscript"/>
        <sz val="10"/>
        <rFont val="Arial"/>
        <family val="2"/>
      </rPr>
      <t>1</t>
    </r>
  </si>
  <si>
    <r>
      <t xml:space="preserve">Average value per transaction                           </t>
    </r>
    <r>
      <rPr>
        <i/>
        <sz val="10"/>
        <rFont val="Arial"/>
        <family val="2"/>
      </rPr>
      <t>(USD thousands)</t>
    </r>
    <r>
      <rPr>
        <vertAlign val="superscript"/>
        <sz val="10"/>
        <rFont val="Arial"/>
        <family val="2"/>
      </rPr>
      <t>1</t>
    </r>
  </si>
  <si>
    <r>
      <t>Japan</t>
    </r>
    <r>
      <rPr>
        <vertAlign val="superscript"/>
        <sz val="10"/>
        <rFont val="Arial"/>
        <family val="2"/>
      </rPr>
      <t>2</t>
    </r>
  </si>
  <si>
    <r>
      <t>CPSS</t>
    </r>
    <r>
      <rPr>
        <vertAlign val="superscript"/>
        <sz val="10"/>
        <rFont val="Arial"/>
        <family val="2"/>
      </rPr>
      <t>3</t>
    </r>
  </si>
  <si>
    <t>no link</t>
    <phoneticPr fontId="0" type="noConversion"/>
  </si>
  <si>
    <r>
      <t>United Kingdom</t>
    </r>
    <r>
      <rPr>
        <sz val="9"/>
        <rFont val="Arial"/>
        <family val="2"/>
      </rPr>
      <t xml:space="preserve">: </t>
    </r>
    <r>
      <rPr>
        <vertAlign val="superscript"/>
        <sz val="9"/>
        <rFont val="Arial"/>
        <family val="2"/>
      </rPr>
      <t>1</t>
    </r>
    <r>
      <rPr>
        <sz val="9"/>
        <rFont val="Arial"/>
        <family val="2"/>
      </rPr>
      <t xml:space="preserve"> Owned and operated by Euroclear UK and Ireland.    </t>
    </r>
    <r>
      <rPr>
        <vertAlign val="superscript"/>
        <sz val="9"/>
        <rFont val="Arial"/>
        <family val="2"/>
      </rPr>
      <t>2</t>
    </r>
    <r>
      <rPr>
        <sz val="9"/>
        <rFont val="Arial"/>
        <family val="2"/>
      </rPr>
      <t xml:space="preserve"> For sterling and euro settlement.    </t>
    </r>
    <r>
      <rPr>
        <vertAlign val="superscript"/>
        <sz val="9"/>
        <rFont val="Arial"/>
        <family val="2"/>
      </rPr>
      <t>3</t>
    </r>
    <r>
      <rPr>
        <sz val="9"/>
        <rFont val="Arial"/>
        <family val="2"/>
      </rPr>
      <t xml:space="preserve"> For US dollar settlement.    </t>
    </r>
    <r>
      <rPr>
        <vertAlign val="superscript"/>
        <sz val="9"/>
        <rFont val="Arial"/>
        <family val="2"/>
      </rPr>
      <t>4</t>
    </r>
    <r>
      <rPr>
        <sz val="9"/>
        <rFont val="Arial"/>
        <family val="2"/>
      </rPr>
      <t xml:space="preserve"> T for delivery by value transactions.    </t>
    </r>
    <r>
      <rPr>
        <vertAlign val="superscript"/>
        <sz val="9"/>
        <rFont val="Arial"/>
        <family val="2"/>
      </rPr>
      <t>5</t>
    </r>
    <r>
      <rPr>
        <sz val="9"/>
        <rFont val="Arial"/>
        <family val="2"/>
      </rPr>
      <t xml:space="preserve"> T+1 for gilts.    </t>
    </r>
    <r>
      <rPr>
        <vertAlign val="superscript"/>
        <sz val="9"/>
        <rFont val="Arial"/>
        <family val="2"/>
      </rPr>
      <t>6</t>
    </r>
    <r>
      <rPr>
        <sz val="9"/>
        <rFont val="Arial"/>
        <family val="2"/>
      </rPr>
      <t xml:space="preserve"> T+3 for equities.</t>
    </r>
  </si>
  <si>
    <t>B, C, G, O</t>
  </si>
  <si>
    <t>TARGET2-BE</t>
  </si>
  <si>
    <r>
      <t xml:space="preserve">Increase in the real value of transactions         </t>
    </r>
    <r>
      <rPr>
        <i/>
        <sz val="10"/>
        <rFont val="Arial"/>
        <family val="2"/>
      </rPr>
      <t>(% change on previous year, adjusted by CPI inflation)</t>
    </r>
  </si>
  <si>
    <t>RPS</t>
  </si>
  <si>
    <r>
      <t>D</t>
    </r>
    <r>
      <rPr>
        <sz val="10"/>
        <rFont val="Arial"/>
        <family val="2"/>
      </rPr>
      <t>VP3</t>
    </r>
  </si>
  <si>
    <r>
      <t>(end of year)</t>
    </r>
    <r>
      <rPr>
        <vertAlign val="superscript"/>
        <sz val="10"/>
        <rFont val="Arial"/>
        <family val="2"/>
      </rPr>
      <t>1</t>
    </r>
  </si>
  <si>
    <t>Table 13 (cont)</t>
  </si>
  <si>
    <r>
      <t>Australia</t>
    </r>
    <r>
      <rPr>
        <sz val="9"/>
        <rFont val="Arial"/>
        <family val="2"/>
      </rPr>
      <t xml:space="preserve">: </t>
    </r>
    <r>
      <rPr>
        <vertAlign val="superscript"/>
        <sz val="9"/>
        <rFont val="Arial"/>
        <family val="2"/>
      </rPr>
      <t>1</t>
    </r>
    <r>
      <rPr>
        <sz val="9"/>
        <rFont val="Arial"/>
        <family val="2"/>
      </rPr>
      <t xml:space="preserve"> Australian eastern standard time.    </t>
    </r>
    <r>
      <rPr>
        <vertAlign val="superscript"/>
        <sz val="9"/>
        <rFont val="Arial"/>
        <family val="2"/>
      </rPr>
      <t>2</t>
    </r>
    <r>
      <rPr>
        <sz val="9"/>
        <rFont val="Arial"/>
        <family val="2"/>
      </rPr>
      <t xml:space="preserve"> Australian eastern daylight-saving time.</t>
    </r>
  </si>
  <si>
    <r>
      <t>CCP</t>
    </r>
    <r>
      <rPr>
        <vertAlign val="superscript"/>
        <sz val="10"/>
        <rFont val="Arial"/>
        <family val="2"/>
      </rPr>
      <t>1</t>
    </r>
  </si>
  <si>
    <t>New York Stock Exchange</t>
  </si>
  <si>
    <r>
      <t>T</t>
    </r>
    <r>
      <rPr>
        <vertAlign val="superscript"/>
        <sz val="10"/>
        <rFont val="Arial"/>
        <family val="2"/>
      </rPr>
      <t>4</t>
    </r>
    <r>
      <rPr>
        <sz val="10"/>
        <rFont val="Arial"/>
        <family val="2"/>
      </rPr>
      <t>, T+1</t>
    </r>
    <r>
      <rPr>
        <vertAlign val="superscript"/>
        <sz val="10"/>
        <rFont val="Arial"/>
        <family val="2"/>
      </rPr>
      <t>5</t>
    </r>
    <r>
      <rPr>
        <sz val="10"/>
        <rFont val="Arial"/>
        <family val="2"/>
      </rPr>
      <t>, T+3</t>
    </r>
    <r>
      <rPr>
        <vertAlign val="superscript"/>
        <sz val="10"/>
        <rFont val="Arial"/>
        <family val="2"/>
      </rPr>
      <t>6</t>
    </r>
    <phoneticPr fontId="0" type="noConversion"/>
  </si>
  <si>
    <t>BESP System</t>
  </si>
  <si>
    <t>VER</t>
  </si>
  <si>
    <t>MER</t>
  </si>
  <si>
    <t>SARIE</t>
  </si>
  <si>
    <t>CASCADE, CREATION</t>
  </si>
  <si>
    <r>
      <t>ESES France</t>
    </r>
    <r>
      <rPr>
        <vertAlign val="superscript"/>
        <sz val="10"/>
        <rFont val="Arial"/>
        <family val="2"/>
      </rPr>
      <t>1</t>
    </r>
  </si>
  <si>
    <r>
      <t>FoP: 16</t>
    </r>
    <r>
      <rPr>
        <vertAlign val="superscript"/>
        <sz val="10"/>
        <rFont val="Arial"/>
        <family val="2"/>
      </rPr>
      <t>2</t>
    </r>
  </si>
  <si>
    <r>
      <t>Mexico</t>
    </r>
    <r>
      <rPr>
        <sz val="9"/>
        <rFont val="Arial"/>
        <family val="2"/>
      </rPr>
      <t xml:space="preserve">: </t>
    </r>
    <r>
      <rPr>
        <vertAlign val="superscript"/>
        <sz val="9"/>
        <rFont val="Arial"/>
        <family val="2"/>
      </rPr>
      <t>1</t>
    </r>
    <r>
      <rPr>
        <sz val="9"/>
        <rFont val="Arial"/>
        <family val="2"/>
      </rPr>
      <t xml:space="preserve"> BMV.    </t>
    </r>
    <r>
      <rPr>
        <vertAlign val="superscript"/>
        <sz val="9"/>
        <rFont val="Arial"/>
        <family val="2"/>
      </rPr>
      <t>2</t>
    </r>
    <r>
      <rPr>
        <sz val="9"/>
        <rFont val="Arial"/>
        <family val="2"/>
      </rPr>
      <t xml:space="preserve"> Indeval.    </t>
    </r>
    <r>
      <rPr>
        <vertAlign val="superscript"/>
        <sz val="9"/>
        <rFont val="Arial"/>
        <family val="2"/>
      </rPr>
      <t>3</t>
    </r>
    <r>
      <rPr>
        <sz val="9"/>
        <rFont val="Arial"/>
        <family val="2"/>
      </rPr>
      <t xml:space="preserve"> Mexder.    </t>
    </r>
    <r>
      <rPr>
        <vertAlign val="superscript"/>
        <sz val="9"/>
        <rFont val="Arial"/>
        <family val="2"/>
      </rPr>
      <t>4</t>
    </r>
    <r>
      <rPr>
        <sz val="9"/>
        <rFont val="Arial"/>
        <family val="2"/>
      </rPr>
      <t xml:space="preserve"> CCV settles the cash leg in the CSD.  CSD always holds funds at its central bank account that cover the sum of all CSD participants' (including CCV's) balances.</t>
    </r>
  </si>
  <si>
    <r>
      <t>07:30-22:00</t>
    </r>
    <r>
      <rPr>
        <vertAlign val="superscript"/>
        <sz val="10"/>
        <rFont val="Arial"/>
        <family val="2"/>
      </rPr>
      <t>4</t>
    </r>
  </si>
  <si>
    <r>
      <t>indep</t>
    </r>
    <r>
      <rPr>
        <vertAlign val="superscript"/>
        <sz val="10"/>
        <rFont val="Arial"/>
        <family val="2"/>
      </rPr>
      <t>1</t>
    </r>
  </si>
  <si>
    <t>SGD</t>
  </si>
  <si>
    <t>DVP1</t>
  </si>
  <si>
    <t>07:00</t>
  </si>
  <si>
    <t>SE Nasdaq OMXDM</t>
  </si>
  <si>
    <r>
      <t>D</t>
    </r>
    <r>
      <rPr>
        <sz val="10"/>
        <rFont val="Arial"/>
        <family val="2"/>
      </rPr>
      <t>OM, INT, B, C, G</t>
    </r>
  </si>
  <si>
    <r>
      <t>T+1</t>
    </r>
    <r>
      <rPr>
        <vertAlign val="superscript"/>
        <sz val="10"/>
        <rFont val="Arial"/>
        <family val="2"/>
      </rPr>
      <t>2</t>
    </r>
    <r>
      <rPr>
        <sz val="10"/>
        <rFont val="Arial"/>
        <family val="2"/>
      </rPr>
      <t>; T+3</t>
    </r>
  </si>
  <si>
    <t>20:00</t>
  </si>
  <si>
    <t>Hong Kong SAR</t>
  </si>
  <si>
    <t>DOM, INT, B, E, O, G</t>
  </si>
  <si>
    <r>
      <t>T+0</t>
    </r>
    <r>
      <rPr>
        <vertAlign val="superscript"/>
        <sz val="10"/>
        <rFont val="Arial"/>
        <family val="2"/>
      </rPr>
      <t>2</t>
    </r>
  </si>
  <si>
    <r>
      <t>Intraday</t>
    </r>
    <r>
      <rPr>
        <vertAlign val="superscript"/>
        <sz val="10"/>
        <rFont val="Arial"/>
        <family val="2"/>
      </rPr>
      <t>2</t>
    </r>
  </si>
  <si>
    <t>Intraday</t>
  </si>
  <si>
    <t>06:30</t>
  </si>
  <si>
    <t>KRX</t>
  </si>
  <si>
    <r>
      <t>Russia</t>
    </r>
    <r>
      <rPr>
        <sz val="9"/>
        <rFont val="Arial"/>
        <family val="2"/>
      </rPr>
      <t xml:space="preserve">: </t>
    </r>
    <r>
      <rPr>
        <vertAlign val="superscript"/>
        <sz val="9"/>
        <rFont val="Arial"/>
        <family val="2"/>
      </rPr>
      <t>1</t>
    </r>
    <r>
      <rPr>
        <sz val="9"/>
        <rFont val="Arial"/>
        <family val="2"/>
      </rPr>
      <t xml:space="preserve"> RTT in the majority of regional subsystems of the Bank of Russia payment system (BRPS); ACH in the Moscow region.    </t>
    </r>
    <r>
      <rPr>
        <vertAlign val="superscript"/>
        <sz val="9"/>
        <rFont val="Arial"/>
        <family val="2"/>
      </rPr>
      <t>2</t>
    </r>
    <r>
      <rPr>
        <sz val="9"/>
        <rFont val="Arial"/>
        <family val="2"/>
      </rPr>
      <t xml:space="preserve"> A certain low amount of payments is not processed centrally due to technical issues.    </t>
    </r>
    <r>
      <rPr>
        <vertAlign val="superscript"/>
        <sz val="9"/>
        <rFont val="Arial"/>
        <family val="2"/>
      </rPr>
      <t>3</t>
    </r>
    <r>
      <rPr>
        <sz val="9"/>
        <rFont val="Arial"/>
        <family val="2"/>
      </rPr>
      <t xml:space="preserve"> Moscow time.    </t>
    </r>
    <r>
      <rPr>
        <vertAlign val="superscript"/>
        <sz val="9"/>
        <rFont val="Arial"/>
        <family val="2"/>
      </rPr>
      <t>4</t>
    </r>
    <r>
      <rPr>
        <sz val="9"/>
        <rFont val="Arial"/>
        <family val="2"/>
      </rPr>
      <t xml:space="preserve"> Local time of the regional subsystem.    </t>
    </r>
    <r>
      <rPr>
        <vertAlign val="superscript"/>
        <sz val="9"/>
        <rFont val="Arial"/>
        <family val="2"/>
      </rPr>
      <t>5</t>
    </r>
    <r>
      <rPr>
        <sz val="9"/>
        <rFont val="Arial"/>
        <family val="2"/>
      </rPr>
      <t xml:space="preserve"> Cut-off time of third-party orders depends on the time schedule of the regional subsystem, through which associated participants send payments to the BESP system (for direct participants it is 21:00 Moscow time regardless of their location). Thus cut-off time for orders of participants in the BESP system is not earlier than 17:00 local time. Additional time limits for cut-off of third-party orders may be set by agreements between participants  of the  BRPS and their customers.    </t>
    </r>
    <r>
      <rPr>
        <vertAlign val="superscript"/>
        <sz val="9"/>
        <rFont val="Arial"/>
        <family val="2"/>
      </rPr>
      <t>6</t>
    </r>
    <r>
      <rPr>
        <sz val="9"/>
        <rFont val="Arial"/>
        <family val="2"/>
      </rPr>
      <t xml:space="preserve"> Opening and closing hours are given for stock and money markets. For the OTC market opening and </t>
    </r>
  </si>
  <si>
    <t>NSE: NEAT</t>
  </si>
  <si>
    <t>09:00-17:00</t>
  </si>
  <si>
    <t>09:00-15:30</t>
  </si>
  <si>
    <r>
      <t>int</t>
    </r>
    <r>
      <rPr>
        <vertAlign val="superscript"/>
        <sz val="10"/>
        <rFont val="Arial"/>
        <family val="2"/>
      </rPr>
      <t>5</t>
    </r>
  </si>
  <si>
    <r>
      <t>CSD</t>
    </r>
    <r>
      <rPr>
        <vertAlign val="superscript"/>
        <sz val="10"/>
        <rFont val="Arial"/>
        <family val="2"/>
      </rPr>
      <t>3</t>
    </r>
  </si>
  <si>
    <t>Tadawul</t>
  </si>
  <si>
    <t>Equator</t>
  </si>
  <si>
    <t>EAF (former EAF2)</t>
  </si>
  <si>
    <t>HKD CHATS</t>
  </si>
  <si>
    <t>USD CHATS</t>
  </si>
  <si>
    <t>CDCC</t>
  </si>
  <si>
    <t>NGX</t>
  </si>
  <si>
    <r>
      <t>Canada</t>
    </r>
    <r>
      <rPr>
        <vertAlign val="superscript"/>
        <sz val="10"/>
        <rFont val="Arial"/>
        <family val="2"/>
      </rPr>
      <t>3</t>
    </r>
  </si>
  <si>
    <t>TFX</t>
  </si>
  <si>
    <t>Korea Exchange (KRX)</t>
  </si>
  <si>
    <t>Fixed Income Clearing Corporation: Mortgage-Backed Securities Division (FICC/MBSD)</t>
  </si>
  <si>
    <t>FICC/GSD</t>
  </si>
  <si>
    <t>FICC/MBSD</t>
  </si>
  <si>
    <r>
      <t>United States</t>
    </r>
    <r>
      <rPr>
        <sz val="9"/>
        <rFont val="Arial"/>
        <family val="2"/>
      </rPr>
      <t xml:space="preserve">: </t>
    </r>
    <r>
      <rPr>
        <vertAlign val="superscript"/>
        <sz val="9"/>
        <rFont val="Arial"/>
        <family val="2"/>
      </rPr>
      <t>1</t>
    </r>
    <r>
      <rPr>
        <sz val="9"/>
        <rFont val="Arial"/>
        <family val="2"/>
      </rPr>
      <t xml:space="preserve"> NBES is the Federal Reserve's National Book-Entry System.    </t>
    </r>
    <r>
      <rPr>
        <vertAlign val="superscript"/>
        <sz val="9"/>
        <rFont val="Arial"/>
        <family val="2"/>
      </rPr>
      <t>2</t>
    </r>
    <r>
      <rPr>
        <sz val="9"/>
        <rFont val="Arial"/>
        <family val="2"/>
      </rPr>
      <t xml:space="preserve"> Eastern time.</t>
    </r>
  </si>
  <si>
    <t>Table 10a (cont)</t>
  </si>
  <si>
    <t>Table 10b</t>
  </si>
  <si>
    <t>Table 10b (cont)</t>
  </si>
  <si>
    <t>Table 11</t>
  </si>
  <si>
    <t>ATMs</t>
  </si>
  <si>
    <r>
      <t>B</t>
    </r>
    <r>
      <rPr>
        <vertAlign val="superscript"/>
        <sz val="10"/>
        <rFont val="Arial"/>
        <family val="2"/>
      </rPr>
      <t>1</t>
    </r>
  </si>
  <si>
    <r>
      <t>06:30</t>
    </r>
    <r>
      <rPr>
        <vertAlign val="superscript"/>
        <sz val="10"/>
        <rFont val="Arial"/>
        <family val="2"/>
      </rPr>
      <t>2</t>
    </r>
  </si>
  <si>
    <t>Number of institutions</t>
  </si>
  <si>
    <t>Use of payment instruments by non-banks: value of transactions per inhabitant</t>
  </si>
  <si>
    <t>Table 12a (cont)</t>
  </si>
  <si>
    <t>T+2, T+3</t>
  </si>
  <si>
    <t>36</t>
  </si>
  <si>
    <t>Table CSD2</t>
  </si>
  <si>
    <t>Table CSD3</t>
  </si>
  <si>
    <t>OMX Stockholm</t>
  </si>
  <si>
    <t>LCH.Clearnet Ltd</t>
  </si>
  <si>
    <r>
      <t>Russia</t>
    </r>
    <r>
      <rPr>
        <sz val="9"/>
        <rFont val="Arial"/>
        <family val="2"/>
      </rPr>
      <t>:</t>
    </r>
    <r>
      <rPr>
        <b/>
        <sz val="9"/>
        <rFont val="Arial"/>
        <family val="2"/>
      </rPr>
      <t xml:space="preserve"> </t>
    </r>
    <r>
      <rPr>
        <vertAlign val="superscript"/>
        <sz val="9"/>
        <rFont val="Arial"/>
        <family val="2"/>
      </rPr>
      <t>1</t>
    </r>
    <r>
      <rPr>
        <sz val="9"/>
        <rFont val="Arial"/>
        <family val="2"/>
      </rPr>
      <t xml:space="preserve"> MICEX; for derivatives trading.    </t>
    </r>
    <r>
      <rPr>
        <vertAlign val="superscript"/>
        <sz val="9"/>
        <rFont val="Arial"/>
        <family val="2"/>
      </rPr>
      <t>2</t>
    </r>
    <r>
      <rPr>
        <sz val="9"/>
        <rFont val="Arial"/>
        <family val="2"/>
      </rPr>
      <t xml:space="preserve"> MICEX, the parental entity of MICEX SE. At the separate segment of stock market and at derivatives market.    </t>
    </r>
    <r>
      <rPr>
        <vertAlign val="superscript"/>
        <sz val="9"/>
        <rFont val="Arial"/>
        <family val="2"/>
      </rPr>
      <t>3</t>
    </r>
    <r>
      <rPr>
        <sz val="9"/>
        <rFont val="Arial"/>
        <family val="2"/>
      </rPr>
      <t xml:space="preserve"> RTS Classica and T+0.    </t>
    </r>
    <r>
      <rPr>
        <vertAlign val="superscript"/>
        <sz val="9"/>
        <rFont val="Arial"/>
        <family val="2"/>
      </rPr>
      <t>4</t>
    </r>
    <r>
      <rPr>
        <sz val="9"/>
        <rFont val="Arial"/>
        <family val="2"/>
      </rPr>
      <t xml:space="preserve">  RTS Standard and FORTS.    </t>
    </r>
    <r>
      <rPr>
        <vertAlign val="superscript"/>
        <sz val="9"/>
        <rFont val="Arial"/>
        <family val="2"/>
      </rPr>
      <t>5</t>
    </r>
    <r>
      <rPr>
        <sz val="9"/>
        <rFont val="Arial"/>
        <family val="2"/>
      </rPr>
      <t xml:space="preserve"> RTS CC.</t>
    </r>
  </si>
  <si>
    <r>
      <t>Regulated off-exchange</t>
    </r>
    <r>
      <rPr>
        <vertAlign val="superscript"/>
        <sz val="10"/>
        <rFont val="Arial"/>
        <family val="2"/>
      </rPr>
      <t>1</t>
    </r>
  </si>
  <si>
    <r>
      <t>Brazil</t>
    </r>
    <r>
      <rPr>
        <sz val="9"/>
        <rFont val="Arial"/>
        <family val="2"/>
      </rPr>
      <t>:</t>
    </r>
    <r>
      <rPr>
        <b/>
        <sz val="9"/>
        <rFont val="Arial"/>
        <family val="2"/>
      </rPr>
      <t xml:space="preserve"> </t>
    </r>
    <r>
      <rPr>
        <vertAlign val="superscript"/>
        <sz val="9"/>
        <rFont val="Arial"/>
        <family val="2"/>
      </rPr>
      <t>1</t>
    </r>
    <r>
      <rPr>
        <sz val="9"/>
        <rFont val="Arial"/>
        <family val="2"/>
      </rPr>
      <t xml:space="preserve">  Some special transactions have intraday finality.    </t>
    </r>
    <r>
      <rPr>
        <vertAlign val="superscript"/>
        <sz val="9"/>
        <rFont val="Arial"/>
        <family val="2"/>
      </rPr>
      <t>2</t>
    </r>
    <r>
      <rPr>
        <sz val="9"/>
        <rFont val="Arial"/>
        <family val="2"/>
      </rPr>
      <t xml:space="preserve"> Payments relating to derivatives on stocks.</t>
    </r>
  </si>
  <si>
    <t>Use of payment instruments by non-banks: number of transactions per payment instrument</t>
  </si>
  <si>
    <r>
      <t>int</t>
    </r>
    <r>
      <rPr>
        <vertAlign val="superscript"/>
        <sz val="10"/>
        <rFont val="Arial"/>
        <family val="2"/>
      </rPr>
      <t>1</t>
    </r>
    <phoneticPr fontId="0" type="noConversion"/>
  </si>
  <si>
    <r>
      <t>indep</t>
    </r>
    <r>
      <rPr>
        <vertAlign val="superscript"/>
        <sz val="10"/>
        <rFont val="Arial"/>
        <family val="2"/>
      </rPr>
      <t>2</t>
    </r>
    <phoneticPr fontId="0" type="noConversion"/>
  </si>
  <si>
    <t>(millions, end of year)1</t>
  </si>
  <si>
    <r>
      <t>15:20</t>
    </r>
    <r>
      <rPr>
        <vertAlign val="superscript"/>
        <sz val="10"/>
        <rFont val="Arial"/>
        <family val="2"/>
      </rPr>
      <t>4</t>
    </r>
  </si>
  <si>
    <t>SE</t>
  </si>
  <si>
    <t>Eurex Clearing AG</t>
  </si>
  <si>
    <t>routine; 
event: P, S</t>
  </si>
  <si>
    <t>routine; event</t>
  </si>
  <si>
    <r>
      <t>S</t>
    </r>
    <r>
      <rPr>
        <sz val="10"/>
        <rFont val="Arial"/>
        <family val="2"/>
      </rPr>
      <t>EC, DER</t>
    </r>
  </si>
  <si>
    <r>
      <t>C</t>
    </r>
    <r>
      <rPr>
        <sz val="10"/>
        <rFont val="Arial"/>
        <family val="2"/>
      </rPr>
      <t>B, B</t>
    </r>
  </si>
  <si>
    <t>DOM: G</t>
  </si>
  <si>
    <r>
      <t>DOM: E</t>
    </r>
    <r>
      <rPr>
        <vertAlign val="superscript"/>
        <sz val="10"/>
        <rFont val="Arial"/>
        <family val="2"/>
      </rPr>
      <t>2</t>
    </r>
  </si>
  <si>
    <r>
      <t>DOM: E</t>
    </r>
    <r>
      <rPr>
        <vertAlign val="superscript"/>
        <sz val="10"/>
        <rFont val="Arial"/>
        <family val="2"/>
      </rPr>
      <t>3</t>
    </r>
  </si>
  <si>
    <t>Euroclear Sweden</t>
  </si>
  <si>
    <t>HKD, USD, EUR, CNY</t>
  </si>
  <si>
    <r>
      <t>DOM, INT, E</t>
    </r>
    <r>
      <rPr>
        <vertAlign val="superscript"/>
        <sz val="10"/>
        <rFont val="Arial"/>
        <family val="2"/>
      </rPr>
      <t>1</t>
    </r>
    <r>
      <rPr>
        <sz val="10"/>
        <rFont val="Arial"/>
        <family val="2"/>
      </rPr>
      <t>,</t>
    </r>
    <r>
      <rPr>
        <sz val="10"/>
        <rFont val="Arial"/>
        <family val="2"/>
      </rPr>
      <t xml:space="preserve"> </t>
    </r>
    <r>
      <rPr>
        <sz val="10"/>
        <rFont val="Arial"/>
        <family val="2"/>
      </rPr>
      <t>O</t>
    </r>
    <r>
      <rPr>
        <vertAlign val="superscript"/>
        <sz val="10"/>
        <rFont val="Arial"/>
        <family val="2"/>
      </rPr>
      <t>2</t>
    </r>
    <phoneticPr fontId="0" type="noConversion"/>
  </si>
  <si>
    <t>Korea</t>
    <phoneticPr fontId="0" type="noConversion"/>
  </si>
  <si>
    <t>Table CSD3 (cont)</t>
  </si>
  <si>
    <t>Table CSD4</t>
  </si>
  <si>
    <t>Table CSD5</t>
  </si>
  <si>
    <t>Table 5</t>
  </si>
  <si>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Shanghai Stock Exchange, Shenzhen Stock Exchange.    </t>
    </r>
    <r>
      <rPr>
        <vertAlign val="superscript"/>
        <sz val="9"/>
        <rFont val="Arial"/>
        <family val="2"/>
      </rPr>
      <t>3</t>
    </r>
    <r>
      <rPr>
        <sz val="9"/>
        <rFont val="Arial"/>
        <family val="2"/>
      </rPr>
      <t xml:space="preserve"> SD&amp;C.</t>
    </r>
  </si>
  <si>
    <t>21:59</t>
  </si>
  <si>
    <r>
      <t>SE</t>
    </r>
    <r>
      <rPr>
        <sz val="10"/>
        <rFont val="Arial"/>
        <family val="2"/>
      </rPr>
      <t xml:space="preserve">, </t>
    </r>
    <r>
      <rPr>
        <sz val="10"/>
        <rFont val="Arial"/>
        <family val="2"/>
      </rPr>
      <t>O</t>
    </r>
    <phoneticPr fontId="0" type="noConversion"/>
  </si>
  <si>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Table26). As a consequence, they are converted at average fiscal-year exchange rates.</t>
    </r>
  </si>
  <si>
    <r>
      <t>JDCC</t>
    </r>
    <r>
      <rPr>
        <vertAlign val="superscript"/>
        <sz val="10"/>
        <rFont val="Arial"/>
        <family val="2"/>
      </rPr>
      <t>1</t>
    </r>
  </si>
  <si>
    <r>
      <t>Mexico</t>
    </r>
    <r>
      <rPr>
        <sz val="9"/>
        <rFont val="Arial"/>
        <family val="2"/>
      </rPr>
      <t xml:space="preserve">: </t>
    </r>
    <r>
      <rPr>
        <vertAlign val="superscript"/>
        <sz val="9"/>
        <rFont val="Arial"/>
        <family val="2"/>
      </rPr>
      <t>1</t>
    </r>
    <r>
      <rPr>
        <sz val="9"/>
        <rFont val="Arial"/>
        <family val="2"/>
      </rPr>
      <t xml:space="preserve"> DVP settlement cycle occurs every two minutes or less.</t>
    </r>
  </si>
  <si>
    <t>CAD, USD</t>
  </si>
  <si>
    <t>Transactions at terminals: value of cash withdrawals and loading transactions</t>
  </si>
  <si>
    <r>
      <t>T</t>
    </r>
    <r>
      <rPr>
        <sz val="10"/>
        <rFont val="Arial"/>
        <family val="2"/>
      </rPr>
      <t>-</t>
    </r>
    <r>
      <rPr>
        <sz val="10"/>
        <rFont val="Arial"/>
        <family val="2"/>
      </rPr>
      <t xml:space="preserve"> </t>
    </r>
    <r>
      <rPr>
        <sz val="10"/>
        <rFont val="Arial"/>
        <family val="2"/>
      </rPr>
      <t>T+3</t>
    </r>
    <phoneticPr fontId="0" type="noConversion"/>
  </si>
  <si>
    <t>Japan</t>
    <phoneticPr fontId="0" type="noConversion"/>
  </si>
  <si>
    <r>
      <t>United Kingdom</t>
    </r>
    <r>
      <rPr>
        <sz val="9"/>
        <rFont val="Arial"/>
        <family val="2"/>
      </rPr>
      <t xml:space="preserve">: </t>
    </r>
    <r>
      <rPr>
        <vertAlign val="superscript"/>
        <sz val="9"/>
        <rFont val="Arial"/>
        <family val="2"/>
      </rPr>
      <t>1</t>
    </r>
    <r>
      <rPr>
        <sz val="9"/>
        <rFont val="Arial"/>
        <family val="2"/>
      </rPr>
      <t xml:space="preserve"> CREST.</t>
    </r>
  </si>
  <si>
    <t>Table TRS2</t>
  </si>
  <si>
    <t>Card payments (except e-money)</t>
  </si>
  <si>
    <r>
      <t>CPSS</t>
    </r>
    <r>
      <rPr>
        <vertAlign val="superscript"/>
        <sz val="10"/>
        <rFont val="Arial"/>
        <family val="2"/>
      </rPr>
      <t>4</t>
    </r>
  </si>
  <si>
    <r>
      <t>Italy</t>
    </r>
    <r>
      <rPr>
        <vertAlign val="superscript"/>
        <sz val="10"/>
        <rFont val="Arial"/>
        <family val="2"/>
      </rPr>
      <t>3</t>
    </r>
  </si>
  <si>
    <r>
      <t>Japan</t>
    </r>
    <r>
      <rPr>
        <vertAlign val="superscript"/>
        <sz val="10"/>
        <rFont val="Arial"/>
        <family val="2"/>
      </rPr>
      <t>6</t>
    </r>
  </si>
  <si>
    <r>
      <t>Netherlands</t>
    </r>
    <r>
      <rPr>
        <vertAlign val="superscript"/>
        <sz val="10"/>
        <rFont val="Arial"/>
        <family val="2"/>
      </rPr>
      <t>3</t>
    </r>
  </si>
  <si>
    <r>
      <t>France</t>
    </r>
    <r>
      <rPr>
        <vertAlign val="superscript"/>
        <sz val="10"/>
        <rFont val="Arial"/>
        <family val="2"/>
      </rPr>
      <t>5</t>
    </r>
  </si>
  <si>
    <r>
      <t>n</t>
    </r>
    <r>
      <rPr>
        <sz val="10"/>
        <rFont val="Arial"/>
        <family val="2"/>
      </rPr>
      <t>ap</t>
    </r>
  </si>
  <si>
    <t>routine</t>
  </si>
  <si>
    <t>SEC, DER, REP</t>
  </si>
  <si>
    <t>BdF, DNB, NBB</t>
  </si>
  <si>
    <r>
      <t>cross: EUR: 1</t>
    </r>
    <r>
      <rPr>
        <vertAlign val="superscript"/>
        <sz val="10"/>
        <rFont val="Arial"/>
        <family val="2"/>
      </rPr>
      <t>4</t>
    </r>
    <phoneticPr fontId="0" type="noConversion"/>
  </si>
  <si>
    <t>yes</t>
  </si>
  <si>
    <t>CDS</t>
  </si>
  <si>
    <t>no</t>
  </si>
  <si>
    <r>
      <t>NBES</t>
    </r>
    <r>
      <rPr>
        <vertAlign val="superscript"/>
        <sz val="10"/>
        <rFont val="Arial"/>
        <family val="2"/>
      </rPr>
      <t>1</t>
    </r>
  </si>
  <si>
    <r>
      <t>15:15</t>
    </r>
    <r>
      <rPr>
        <vertAlign val="superscript"/>
        <sz val="10"/>
        <rFont val="Arial"/>
        <family val="2"/>
      </rPr>
      <t>2</t>
    </r>
  </si>
  <si>
    <r>
      <t>15:20</t>
    </r>
    <r>
      <rPr>
        <vertAlign val="superscript"/>
        <sz val="10"/>
        <rFont val="Arial"/>
        <family val="2"/>
      </rPr>
      <t>2</t>
    </r>
  </si>
  <si>
    <r>
      <t>T</t>
    </r>
    <r>
      <rPr>
        <sz val="10"/>
        <rFont val="Arial"/>
        <family val="2"/>
      </rPr>
      <t>FX</t>
    </r>
  </si>
  <si>
    <t>United States4</t>
  </si>
  <si>
    <t>Table PS3 (cont)</t>
  </si>
  <si>
    <t>Table PS4 (cont)</t>
  </si>
  <si>
    <t>Table 1 (cont)</t>
  </si>
  <si>
    <t>Table 2</t>
  </si>
  <si>
    <r>
      <t>Sweden</t>
    </r>
    <r>
      <rPr>
        <sz val="9"/>
        <rFont val="Arial"/>
        <family val="2"/>
      </rPr>
      <t xml:space="preserve">: </t>
    </r>
    <r>
      <rPr>
        <vertAlign val="superscript"/>
        <sz val="9"/>
        <rFont val="Arial"/>
        <family val="2"/>
      </rPr>
      <t>1</t>
    </r>
    <r>
      <rPr>
        <sz val="9"/>
        <rFont val="Arial"/>
        <family val="2"/>
      </rPr>
      <t xml:space="preserve"> OMX AB.    </t>
    </r>
    <r>
      <rPr>
        <vertAlign val="superscript"/>
        <sz val="9"/>
        <rFont val="Arial"/>
        <family val="2"/>
      </rPr>
      <t>2</t>
    </r>
    <r>
      <rPr>
        <sz val="9"/>
        <rFont val="Arial"/>
        <family val="2"/>
      </rPr>
      <t xml:space="preserve"> OMX Derivatives Markets, which is a secondary legal name for the OMX Nordic Exchange Stockholm AB. </t>
    </r>
  </si>
  <si>
    <t>(USD billions, total for the year)1</t>
  </si>
  <si>
    <t>Japan3</t>
  </si>
  <si>
    <t>Canada3</t>
  </si>
  <si>
    <t>France4</t>
  </si>
  <si>
    <t>Singapore3</t>
  </si>
  <si>
    <t>Switzerland6</t>
  </si>
  <si>
    <t>Transactions cleared by selected central counterparties and clearing houses: value of transactions</t>
  </si>
  <si>
    <t>Xetra</t>
  </si>
  <si>
    <t>Eurex</t>
  </si>
  <si>
    <t>Number of securities listed</t>
  </si>
  <si>
    <t>BN/RTGS</t>
  </si>
  <si>
    <t>CH Paris</t>
  </si>
  <si>
    <t>RBI (SSS)</t>
  </si>
  <si>
    <t>NSDL</t>
  </si>
  <si>
    <t>CDSL</t>
  </si>
  <si>
    <t>SSS</t>
  </si>
  <si>
    <t>E, B, O</t>
  </si>
  <si>
    <t xml:space="preserve">CB: SEK; CB: DKK; CB: EUR, NOK; O
</t>
  </si>
  <si>
    <r>
      <t>DOM, B, G, E, O</t>
    </r>
    <r>
      <rPr>
        <vertAlign val="superscript"/>
        <sz val="10"/>
        <rFont val="Arial"/>
        <family val="2"/>
      </rPr>
      <t>1</t>
    </r>
  </si>
  <si>
    <r>
      <t>CCASS</t>
    </r>
    <r>
      <rPr>
        <vertAlign val="superscript"/>
        <sz val="10"/>
        <rFont val="Arial"/>
        <family val="2"/>
      </rPr>
      <t>2</t>
    </r>
  </si>
  <si>
    <t>S</t>
  </si>
  <si>
    <r>
      <t xml:space="preserve">Exchange rate vis-à-vis USD </t>
    </r>
    <r>
      <rPr>
        <i/>
        <sz val="10"/>
        <rFont val="Arial"/>
        <family val="2"/>
      </rPr>
      <t>(yearly average)</t>
    </r>
  </si>
  <si>
    <r>
      <t>CPSS excl euro area</t>
    </r>
    <r>
      <rPr>
        <vertAlign val="superscript"/>
        <sz val="10"/>
        <rFont val="Arial"/>
        <family val="2"/>
      </rPr>
      <t>2</t>
    </r>
  </si>
  <si>
    <r>
      <t>CPSS incl euro area</t>
    </r>
    <r>
      <rPr>
        <vertAlign val="superscript"/>
        <sz val="10"/>
        <rFont val="Arial"/>
        <family val="2"/>
      </rPr>
      <t>2</t>
    </r>
  </si>
  <si>
    <r>
      <t>about 07:30</t>
    </r>
    <r>
      <rPr>
        <vertAlign val="superscript"/>
        <sz val="10"/>
        <rFont val="Arial"/>
        <family val="2"/>
      </rPr>
      <t>2</t>
    </r>
  </si>
  <si>
    <r>
      <t>CLS</t>
    </r>
    <r>
      <rPr>
        <vertAlign val="superscript"/>
        <sz val="10"/>
        <rFont val="Arial"/>
        <family val="2"/>
      </rPr>
      <t>3</t>
    </r>
  </si>
  <si>
    <r>
      <t>D</t>
    </r>
    <r>
      <rPr>
        <sz val="10"/>
        <rFont val="Arial"/>
        <family val="2"/>
      </rPr>
      <t>VP1</t>
    </r>
  </si>
  <si>
    <t>Transactions at terminals: number of cash withdrawals and loading transactions</t>
  </si>
  <si>
    <t>Transactions at terminals: increase in the number of cash withdrawals and loading transactions</t>
  </si>
  <si>
    <r>
      <t>STEP2 SCT Service</t>
    </r>
    <r>
      <rPr>
        <vertAlign val="superscript"/>
        <sz val="10"/>
        <rFont val="Arial"/>
        <family val="2"/>
      </rPr>
      <t>5</t>
    </r>
  </si>
  <si>
    <t>15:05, 18:15</t>
  </si>
  <si>
    <t>T+1: 10:30</t>
  </si>
  <si>
    <t>18:15</t>
  </si>
  <si>
    <r>
      <t>19:00</t>
    </r>
    <r>
      <rPr>
        <vertAlign val="superscript"/>
        <sz val="10"/>
        <rFont val="Arial"/>
        <family val="2"/>
      </rPr>
      <t>1</t>
    </r>
  </si>
  <si>
    <t>Tokyo Stock Exchange 
(TSE)</t>
  </si>
  <si>
    <t xml:space="preserve">routine </t>
  </si>
  <si>
    <r>
      <t>O</t>
    </r>
    <r>
      <rPr>
        <vertAlign val="superscript"/>
        <sz val="10"/>
        <rFont val="Arial"/>
        <family val="2"/>
      </rPr>
      <t>2</t>
    </r>
  </si>
  <si>
    <r>
      <t>Japan</t>
    </r>
    <r>
      <rPr>
        <sz val="9"/>
        <rFont val="Arial"/>
        <family val="2"/>
      </rPr>
      <t xml:space="preserve">: </t>
    </r>
    <r>
      <rPr>
        <vertAlign val="superscript"/>
        <sz val="9"/>
        <rFont val="Arial"/>
        <family val="2"/>
      </rPr>
      <t>1</t>
    </r>
    <r>
      <rPr>
        <sz val="9"/>
        <rFont val="Arial"/>
        <family val="2"/>
      </rPr>
      <t xml:space="preserve"> For commercial paper,  corporate  and  other debt securities, investment trusts.    </t>
    </r>
    <r>
      <rPr>
        <vertAlign val="superscript"/>
        <sz val="9"/>
        <rFont val="Arial"/>
        <family val="2"/>
      </rPr>
      <t>2</t>
    </r>
    <r>
      <rPr>
        <sz val="9"/>
        <rFont val="Arial"/>
        <family val="2"/>
      </rPr>
      <t xml:space="preserve"> For equities traded outside the exchanges.    </t>
    </r>
    <r>
      <rPr>
        <vertAlign val="superscript"/>
        <sz val="9"/>
        <rFont val="Arial"/>
        <family val="2"/>
      </rPr>
      <t>3</t>
    </r>
    <r>
      <rPr>
        <sz val="9"/>
        <rFont val="Arial"/>
        <family val="2"/>
      </rPr>
      <t xml:space="preserve"> For exchange-traded equities cleared via the Japan Securities Clearing Corporation.</t>
    </r>
  </si>
  <si>
    <r>
      <t>China</t>
    </r>
    <r>
      <rPr>
        <sz val="9"/>
        <rFont val="Arial"/>
        <family val="2"/>
      </rPr>
      <t xml:space="preserve">: </t>
    </r>
    <r>
      <rPr>
        <vertAlign val="superscript"/>
        <sz val="9"/>
        <rFont val="Arial"/>
        <family val="2"/>
      </rPr>
      <t>1</t>
    </r>
    <r>
      <rPr>
        <sz val="9"/>
        <rFont val="Arial"/>
        <family val="2"/>
      </rPr>
      <t xml:space="preserve"> Payment orders are submitted for settlement during the day at the designated time.</t>
    </r>
  </si>
  <si>
    <t>Transactions at terminals: number of payment transactions</t>
  </si>
  <si>
    <t>B, C, G, E, O</t>
  </si>
  <si>
    <t>O, B</t>
  </si>
  <si>
    <t>Table 14a (cont)</t>
  </si>
  <si>
    <r>
      <t>CSD</t>
    </r>
    <r>
      <rPr>
        <vertAlign val="superscript"/>
        <sz val="10"/>
        <rFont val="Arial"/>
        <family val="2"/>
      </rPr>
      <t>3</t>
    </r>
    <r>
      <rPr>
        <sz val="10"/>
        <rFont val="Arial"/>
        <family val="2"/>
      </rPr>
      <t>: SEC, REP: EUR; 
CSD</t>
    </r>
    <r>
      <rPr>
        <vertAlign val="superscript"/>
        <sz val="10"/>
        <rFont val="Arial"/>
        <family val="2"/>
      </rPr>
      <t>5</t>
    </r>
    <r>
      <rPr>
        <sz val="10"/>
        <rFont val="Arial"/>
        <family val="2"/>
      </rPr>
      <t>: SEC: CHF; 
CSD</t>
    </r>
    <r>
      <rPr>
        <vertAlign val="superscript"/>
        <sz val="10"/>
        <rFont val="Arial"/>
        <family val="2"/>
      </rPr>
      <t>7</t>
    </r>
    <r>
      <rPr>
        <sz val="10"/>
        <rFont val="Arial"/>
        <family val="2"/>
      </rPr>
      <t>:SEC:EUR; 
ICSD</t>
    </r>
    <r>
      <rPr>
        <vertAlign val="superscript"/>
        <sz val="10"/>
        <rFont val="Arial"/>
        <family val="2"/>
      </rPr>
      <t>4</t>
    </r>
    <r>
      <rPr>
        <sz val="10"/>
        <rFont val="Arial"/>
        <family val="2"/>
      </rPr>
      <t>: SEC, REP: EUR, USD; 
ICSD</t>
    </r>
    <r>
      <rPr>
        <vertAlign val="superscript"/>
        <sz val="10"/>
        <rFont val="Arial"/>
        <family val="2"/>
      </rPr>
      <t>6</t>
    </r>
    <r>
      <rPr>
        <sz val="10"/>
        <rFont val="Arial"/>
        <family val="2"/>
      </rPr>
      <t>: REP: EUR, USD; ICSD</t>
    </r>
    <r>
      <rPr>
        <vertAlign val="superscript"/>
        <sz val="10"/>
        <rFont val="Arial"/>
        <family val="2"/>
      </rPr>
      <t>7</t>
    </r>
    <r>
      <rPr>
        <sz val="10"/>
        <rFont val="Arial"/>
        <family val="2"/>
      </rPr>
      <t>: SEC: EUR; ICSD</t>
    </r>
    <r>
      <rPr>
        <vertAlign val="superscript"/>
        <sz val="10"/>
        <rFont val="Arial"/>
        <family val="2"/>
      </rPr>
      <t>8</t>
    </r>
    <r>
      <rPr>
        <sz val="10"/>
        <rFont val="Arial"/>
        <family val="2"/>
      </rPr>
      <t>: SEC: EUR; ICSD</t>
    </r>
    <r>
      <rPr>
        <vertAlign val="superscript"/>
        <sz val="10"/>
        <rFont val="Arial"/>
        <family val="2"/>
      </rPr>
      <t>9</t>
    </r>
    <r>
      <rPr>
        <sz val="10"/>
        <rFont val="Arial"/>
        <family val="2"/>
      </rPr>
      <t>: SEC: EUR; ICSD</t>
    </r>
    <r>
      <rPr>
        <vertAlign val="superscript"/>
        <sz val="10"/>
        <rFont val="Arial"/>
        <family val="2"/>
      </rPr>
      <t>10</t>
    </r>
    <r>
      <rPr>
        <sz val="10"/>
        <rFont val="Arial"/>
        <family val="2"/>
      </rPr>
      <t>: SEC: EUR; ICSD</t>
    </r>
    <r>
      <rPr>
        <vertAlign val="superscript"/>
        <sz val="10"/>
        <rFont val="Arial"/>
        <family val="2"/>
      </rPr>
      <t>11</t>
    </r>
    <r>
      <rPr>
        <sz val="10"/>
        <rFont val="Arial"/>
        <family val="2"/>
      </rPr>
      <t>: SEC: DKK; ICSD</t>
    </r>
    <r>
      <rPr>
        <vertAlign val="superscript"/>
        <sz val="10"/>
        <rFont val="Arial"/>
        <family val="2"/>
      </rPr>
      <t>12</t>
    </r>
    <r>
      <rPr>
        <sz val="10"/>
        <rFont val="Arial"/>
        <family val="2"/>
      </rPr>
      <t>: SEC: NOK; ICSD</t>
    </r>
    <r>
      <rPr>
        <vertAlign val="superscript"/>
        <sz val="10"/>
        <rFont val="Arial"/>
        <family val="2"/>
      </rPr>
      <t>7</t>
    </r>
    <r>
      <rPr>
        <sz val="10"/>
        <rFont val="Arial"/>
        <family val="2"/>
      </rPr>
      <t>: SEC: SEK</t>
    </r>
  </si>
  <si>
    <t>MEPS+(IFT)</t>
  </si>
  <si>
    <t>MEPS+(SGS)</t>
  </si>
  <si>
    <t>Transferable balances held at other banks</t>
  </si>
  <si>
    <r>
      <t>Japan</t>
    </r>
    <r>
      <rPr>
        <sz val="9"/>
        <rFont val="Arial"/>
        <family val="2"/>
      </rPr>
      <t xml:space="preserve">: </t>
    </r>
    <r>
      <rPr>
        <vertAlign val="superscript"/>
        <sz val="9"/>
        <rFont val="Arial"/>
        <family val="2"/>
      </rPr>
      <t>1</t>
    </r>
    <r>
      <rPr>
        <sz val="9"/>
        <rFont val="Arial"/>
        <family val="2"/>
      </rPr>
      <t xml:space="preserve"> Data refer to total transactions during the fiscal year ending March of the following year (see Japan, Table21). As a consequence, they are converted at average fiscal-year exchange rates.</t>
    </r>
  </si>
  <si>
    <t>Transactions at terminals: increase in the real value of payment transactions</t>
  </si>
  <si>
    <t xml:space="preserve">-NEFT </t>
  </si>
  <si>
    <t>BOK-Wire+</t>
  </si>
  <si>
    <t>Check Clearing System</t>
  </si>
  <si>
    <t>Please refer to the individual country tables for a detailed explanation.</t>
  </si>
  <si>
    <t>NBES</t>
  </si>
  <si>
    <r>
      <t>NOK, GBP</t>
    </r>
    <r>
      <rPr>
        <vertAlign val="superscript"/>
        <sz val="10"/>
        <rFont val="Arial"/>
        <family val="2"/>
      </rPr>
      <t>2</t>
    </r>
  </si>
  <si>
    <t>D</t>
  </si>
  <si>
    <t>Turkey</t>
    <phoneticPr fontId="0" type="noConversion"/>
  </si>
  <si>
    <r>
      <t>J</t>
    </r>
    <r>
      <rPr>
        <sz val="10"/>
        <rFont val="Arial"/>
        <family val="2"/>
      </rPr>
      <t>PY</t>
    </r>
  </si>
  <si>
    <r>
      <t>Saudi Arabia</t>
    </r>
    <r>
      <rPr>
        <sz val="9"/>
        <rFont val="Arial"/>
        <family val="2"/>
      </rPr>
      <t xml:space="preserve">: </t>
    </r>
    <r>
      <rPr>
        <vertAlign val="superscript"/>
        <sz val="9"/>
        <rFont val="Arial"/>
        <family val="2"/>
      </rPr>
      <t>1</t>
    </r>
    <r>
      <rPr>
        <sz val="9"/>
        <rFont val="Arial"/>
        <family val="2"/>
      </rPr>
      <t xml:space="preserve"> For number of securities held, millions.</t>
    </r>
  </si>
  <si>
    <r>
      <t>India</t>
    </r>
    <r>
      <rPr>
        <sz val="9"/>
        <rFont val="Arial"/>
        <family val="2"/>
      </rPr>
      <t xml:space="preserve">: </t>
    </r>
    <r>
      <rPr>
        <vertAlign val="superscript"/>
        <sz val="9"/>
        <rFont val="Arial"/>
        <family val="2"/>
      </rPr>
      <t>1</t>
    </r>
    <r>
      <rPr>
        <sz val="9"/>
        <rFont val="Arial"/>
        <family val="2"/>
      </rPr>
      <t xml:space="preserve"> For number of securities held, millions.</t>
    </r>
  </si>
  <si>
    <r>
      <t>Korea</t>
    </r>
    <r>
      <rPr>
        <sz val="9"/>
        <rFont val="Arial"/>
        <family val="2"/>
      </rPr>
      <t>:</t>
    </r>
    <r>
      <rPr>
        <b/>
        <sz val="9"/>
        <rFont val="Arial"/>
        <family val="2"/>
      </rPr>
      <t xml:space="preserve"> </t>
    </r>
    <r>
      <rPr>
        <vertAlign val="superscript"/>
        <sz val="9"/>
        <rFont val="Arial"/>
        <family val="2"/>
      </rPr>
      <t>1</t>
    </r>
    <r>
      <rPr>
        <sz val="9"/>
        <rFont val="Arial"/>
        <family val="2"/>
      </rPr>
      <t xml:space="preserve"> For securities.    </t>
    </r>
    <r>
      <rPr>
        <vertAlign val="superscript"/>
        <sz val="9"/>
        <rFont val="Arial"/>
        <family val="2"/>
      </rPr>
      <t>2</t>
    </r>
    <r>
      <rPr>
        <sz val="9"/>
        <rFont val="Arial"/>
        <family val="2"/>
      </rPr>
      <t xml:space="preserve"> For derivatives.    </t>
    </r>
    <r>
      <rPr>
        <vertAlign val="superscript"/>
        <sz val="9"/>
        <rFont val="Arial"/>
        <family val="2"/>
      </rPr>
      <t>3</t>
    </r>
    <r>
      <rPr>
        <sz val="9"/>
        <rFont val="Arial"/>
        <family val="2"/>
      </rPr>
      <t xml:space="preserve"> KRX.</t>
    </r>
  </si>
  <si>
    <r>
      <t>Mexico</t>
    </r>
    <r>
      <rPr>
        <sz val="9"/>
        <rFont val="Arial"/>
        <family val="2"/>
      </rPr>
      <t>:</t>
    </r>
    <r>
      <rPr>
        <b/>
        <sz val="9"/>
        <rFont val="Arial"/>
        <family val="2"/>
      </rPr>
      <t xml:space="preserve"> </t>
    </r>
    <r>
      <rPr>
        <vertAlign val="superscript"/>
        <sz val="9"/>
        <rFont val="Arial"/>
        <family val="2"/>
      </rPr>
      <t>1</t>
    </r>
    <r>
      <rPr>
        <sz val="9"/>
        <rFont val="Arial"/>
        <family val="2"/>
      </rPr>
      <t xml:space="preserve"> CCV.    </t>
    </r>
    <r>
      <rPr>
        <vertAlign val="superscript"/>
        <sz val="9"/>
        <rFont val="Arial"/>
        <family val="2"/>
      </rPr>
      <t>2</t>
    </r>
    <r>
      <rPr>
        <sz val="9"/>
        <rFont val="Arial"/>
        <family val="2"/>
      </rPr>
      <t xml:space="preserve"> Asigna.</t>
    </r>
  </si>
  <si>
    <r>
      <t>Netherlands</t>
    </r>
    <r>
      <rPr>
        <sz val="9"/>
        <rFont val="Arial"/>
        <family val="2"/>
      </rPr>
      <t xml:space="preserve">: </t>
    </r>
    <r>
      <rPr>
        <vertAlign val="superscript"/>
        <sz val="9"/>
        <rFont val="Arial"/>
        <family val="2"/>
      </rPr>
      <t>1</t>
    </r>
    <r>
      <rPr>
        <sz val="9"/>
        <rFont val="Arial"/>
        <family val="2"/>
      </rPr>
      <t xml:space="preserve"> NYSE Euronext.</t>
    </r>
  </si>
  <si>
    <r>
      <t>Brazil</t>
    </r>
    <r>
      <rPr>
        <vertAlign val="superscript"/>
        <sz val="10"/>
        <rFont val="Arial"/>
        <family val="2"/>
      </rPr>
      <t>2</t>
    </r>
  </si>
  <si>
    <t>about 16:30</t>
  </si>
  <si>
    <t>22:00 on T-1</t>
  </si>
  <si>
    <t>EURO1 / STEP1</t>
  </si>
  <si>
    <t>Regulated off-exchange</t>
  </si>
  <si>
    <t>FLT, ELT</t>
  </si>
  <si>
    <r>
      <t>0</t>
    </r>
    <r>
      <rPr>
        <sz val="10"/>
        <rFont val="Arial"/>
        <family val="2"/>
      </rPr>
      <t>8</t>
    </r>
    <r>
      <rPr>
        <sz val="10"/>
        <rFont val="Arial"/>
        <family val="2"/>
      </rPr>
      <t>:45-15:30</t>
    </r>
    <phoneticPr fontId="0" type="noConversion"/>
  </si>
  <si>
    <t>Table 12</t>
  </si>
  <si>
    <t>POS transactions at terminals located in the country</t>
  </si>
  <si>
    <t xml:space="preserve">Payments processed by selected interbank funds transfer systems: number of transactions </t>
  </si>
  <si>
    <t>LSV</t>
  </si>
  <si>
    <t>Clearstream Banking AG</t>
  </si>
  <si>
    <r>
      <t>Canada</t>
    </r>
    <r>
      <rPr>
        <sz val="9"/>
        <rFont val="Arial"/>
        <family val="2"/>
      </rPr>
      <t xml:space="preserve">: </t>
    </r>
    <r>
      <rPr>
        <vertAlign val="superscript"/>
        <sz val="9"/>
        <rFont val="Arial"/>
        <family val="2"/>
      </rPr>
      <t>1</t>
    </r>
    <r>
      <rPr>
        <sz val="9"/>
        <rFont val="Arial"/>
        <family val="2"/>
      </rPr>
      <t xml:space="preserve"> IIROC.    </t>
    </r>
    <r>
      <rPr>
        <vertAlign val="superscript"/>
        <sz val="9"/>
        <rFont val="Arial"/>
        <family val="2"/>
      </rPr>
      <t>2</t>
    </r>
    <r>
      <rPr>
        <sz val="9"/>
        <rFont val="Arial"/>
        <family val="2"/>
      </rPr>
      <t xml:space="preserve"> Once payment exchange commences usually at 16:00, no further funds settlement is permitted that day; however, securities settlement can occur up to 19:30.     </t>
    </r>
    <r>
      <rPr>
        <vertAlign val="superscript"/>
        <sz val="9"/>
        <rFont val="Arial"/>
        <family val="2"/>
      </rPr>
      <t>3</t>
    </r>
    <r>
      <rPr>
        <sz val="9"/>
        <rFont val="Arial"/>
        <family val="2"/>
      </rPr>
      <t xml:space="preserve"> Equities.    </t>
    </r>
    <r>
      <rPr>
        <vertAlign val="superscript"/>
        <sz val="9"/>
        <rFont val="Arial"/>
        <family val="2"/>
      </rPr>
      <t>4</t>
    </r>
    <r>
      <rPr>
        <sz val="9"/>
        <rFont val="Arial"/>
        <family val="2"/>
      </rPr>
      <t xml:space="preserve"> GoC T-bills and money market securities.    </t>
    </r>
    <r>
      <rPr>
        <vertAlign val="superscript"/>
        <sz val="9"/>
        <rFont val="Arial"/>
        <family val="2"/>
      </rPr>
      <t>5</t>
    </r>
    <r>
      <rPr>
        <sz val="9"/>
        <rFont val="Arial"/>
        <family val="2"/>
      </rPr>
      <t xml:space="preserve"> GoC bonds with maturity of three years or less.    </t>
    </r>
    <r>
      <rPr>
        <vertAlign val="superscript"/>
        <sz val="9"/>
        <rFont val="Arial"/>
        <family val="2"/>
      </rPr>
      <t>6</t>
    </r>
    <r>
      <rPr>
        <sz val="9"/>
        <rFont val="Arial"/>
        <family val="2"/>
      </rPr>
      <t xml:space="preserve"> GoC bonds with maturity of more than three years and all provincial, municipal, corporate and other bonds or other certificates of indebtedness including mortgage-backed securities.   </t>
    </r>
    <r>
      <rPr>
        <vertAlign val="superscript"/>
        <sz val="9"/>
        <rFont val="Arial"/>
        <family val="2"/>
      </rPr>
      <t xml:space="preserve"> </t>
    </r>
    <r>
      <rPr>
        <sz val="9"/>
        <rFont val="Arial"/>
        <family val="2"/>
      </rPr>
      <t xml:space="preserve"> </t>
    </r>
  </si>
  <si>
    <t>Nasdaq</t>
  </si>
  <si>
    <r>
      <t>par</t>
    </r>
    <r>
      <rPr>
        <vertAlign val="superscript"/>
        <sz val="10"/>
        <rFont val="Arial"/>
        <family val="2"/>
      </rPr>
      <t>2</t>
    </r>
    <phoneticPr fontId="0" type="noConversion"/>
  </si>
  <si>
    <r>
      <t>SE</t>
    </r>
    <r>
      <rPr>
        <vertAlign val="superscript"/>
        <sz val="10"/>
        <rFont val="Arial"/>
        <family val="2"/>
      </rPr>
      <t>2</t>
    </r>
    <phoneticPr fontId="0" type="noConversion"/>
  </si>
  <si>
    <r>
      <t>par</t>
    </r>
    <r>
      <rPr>
        <vertAlign val="superscript"/>
        <sz val="10"/>
        <rFont val="Arial"/>
        <family val="2"/>
      </rPr>
      <t>1</t>
    </r>
    <phoneticPr fontId="0" type="noConversion"/>
  </si>
  <si>
    <t>Korea Securities Depository
(KSD)</t>
  </si>
  <si>
    <t>KSD</t>
  </si>
  <si>
    <r>
      <t>T</t>
    </r>
    <r>
      <rPr>
        <sz val="10"/>
        <rFont val="Arial"/>
        <family val="2"/>
      </rPr>
      <t>+0- T+2</t>
    </r>
  </si>
  <si>
    <t>CCP or clearing house</t>
  </si>
  <si>
    <t>Transactions processed by selected central securities depositories: number of transactions</t>
  </si>
  <si>
    <t>15:45</t>
  </si>
  <si>
    <t>Use of payment instruments by non-banks: value of transactions as a ratio to GDP</t>
  </si>
  <si>
    <r>
      <t>CH</t>
    </r>
    <r>
      <rPr>
        <vertAlign val="superscript"/>
        <sz val="10"/>
        <rFont val="Arial"/>
        <family val="2"/>
      </rPr>
      <t>1</t>
    </r>
    <r>
      <rPr>
        <sz val="10"/>
        <rFont val="Arial"/>
        <family val="2"/>
      </rPr>
      <t>, CCP</t>
    </r>
    <r>
      <rPr>
        <vertAlign val="superscript"/>
        <sz val="10"/>
        <rFont val="Arial"/>
        <family val="2"/>
      </rPr>
      <t>1</t>
    </r>
    <phoneticPr fontId="0" type="noConversion"/>
  </si>
  <si>
    <t>Korea</t>
  </si>
  <si>
    <t>Mexico</t>
  </si>
  <si>
    <t>Russia</t>
  </si>
  <si>
    <t>Saudi Arabia</t>
  </si>
  <si>
    <t>South Africa</t>
  </si>
  <si>
    <t>Turkey</t>
  </si>
  <si>
    <r>
      <t>(millions, total for the year)</t>
    </r>
    <r>
      <rPr>
        <vertAlign val="superscript"/>
        <sz val="10"/>
        <rFont val="Arial"/>
        <family val="2"/>
      </rPr>
      <t>1</t>
    </r>
  </si>
  <si>
    <r>
      <t xml:space="preserve">1 </t>
    </r>
    <r>
      <rPr>
        <sz val="9"/>
        <rFont val="Arial"/>
        <family val="2"/>
      </rPr>
      <t xml:space="preserve">Converted at end-of-year exchange rates.    </t>
    </r>
    <r>
      <rPr>
        <vertAlign val="superscript"/>
        <sz val="9"/>
        <rFont val="Arial"/>
        <family val="2"/>
      </rPr>
      <t>2</t>
    </r>
    <r>
      <rPr>
        <sz val="9"/>
        <rFont val="Arial"/>
        <family val="2"/>
      </rPr>
      <t xml:space="preserve"> Sum or average excluding those countries for which data are not available. </t>
    </r>
  </si>
  <si>
    <r>
      <t>Brazil</t>
    </r>
    <r>
      <rPr>
        <sz val="9"/>
        <rFont val="Arial"/>
        <family val="2"/>
      </rPr>
      <t xml:space="preserve">: </t>
    </r>
    <r>
      <rPr>
        <vertAlign val="superscript"/>
        <sz val="9"/>
        <rFont val="Arial"/>
        <family val="2"/>
      </rPr>
      <t>1</t>
    </r>
    <r>
      <rPr>
        <sz val="9"/>
        <rFont val="Arial"/>
        <family val="2"/>
      </rPr>
      <t xml:space="preserve"> Any financial institution holding a reserve account or a settlement account at the Central Bank of Brazil.    </t>
    </r>
    <r>
      <rPr>
        <vertAlign val="superscript"/>
        <sz val="9"/>
        <rFont val="Arial"/>
        <family val="2"/>
      </rPr>
      <t>2</t>
    </r>
    <r>
      <rPr>
        <sz val="9"/>
        <rFont val="Arial"/>
        <family val="2"/>
      </rPr>
      <t xml:space="preserve"> The system is owned by CIP, a non-for-profit association owned by banks.    </t>
    </r>
    <r>
      <rPr>
        <vertAlign val="superscript"/>
        <sz val="9"/>
        <rFont val="Arial"/>
        <family val="2"/>
      </rPr>
      <t>3</t>
    </r>
    <r>
      <rPr>
        <sz val="9"/>
        <rFont val="Arial"/>
        <family val="2"/>
      </rPr>
      <t xml:space="preserve"> Any bank holding a reserve account at the Central Bank of Brazil.    </t>
    </r>
    <r>
      <rPr>
        <vertAlign val="superscript"/>
        <sz val="9"/>
        <rFont val="Arial"/>
        <family val="2"/>
      </rPr>
      <t>4</t>
    </r>
    <r>
      <rPr>
        <sz val="9"/>
        <rFont val="Arial"/>
        <family val="2"/>
      </rPr>
      <t xml:space="preserve"> The system is owned by BMFBOVESPA, which is a for-profit company.    </t>
    </r>
    <r>
      <rPr>
        <vertAlign val="superscript"/>
        <sz val="9"/>
        <rFont val="Arial"/>
        <family val="2"/>
      </rPr>
      <t>5</t>
    </r>
    <r>
      <rPr>
        <sz val="9"/>
        <rFont val="Arial"/>
        <family val="2"/>
      </rPr>
      <t xml:space="preserve"> Any bank authorised by the Central Bank of Brazil to carry out FX transactions and holding a reserve account at the Central Bank of Brazil.    </t>
    </r>
    <r>
      <rPr>
        <vertAlign val="superscript"/>
        <sz val="9"/>
        <rFont val="Arial"/>
        <family val="2"/>
      </rPr>
      <t>6</t>
    </r>
    <r>
      <rPr>
        <sz val="9"/>
        <rFont val="Arial"/>
        <family val="2"/>
      </rPr>
      <t xml:space="preserve"> Payments become final at the moment settlement is completed by the system, which occurs througout the day.    </t>
    </r>
    <r>
      <rPr>
        <vertAlign val="superscript"/>
        <sz val="9"/>
        <rFont val="Arial"/>
        <family val="2"/>
      </rPr>
      <t>7</t>
    </r>
    <r>
      <rPr>
        <sz val="9"/>
        <rFont val="Arial"/>
        <family val="2"/>
      </rPr>
      <t xml:space="preserve"> T and T+1 are also possible, but the relevant volume and value are very low.    </t>
    </r>
    <r>
      <rPr>
        <vertAlign val="superscript"/>
        <sz val="9"/>
        <rFont val="Arial"/>
        <family val="2"/>
      </rPr>
      <t>8</t>
    </r>
    <r>
      <rPr>
        <sz val="9"/>
        <rFont val="Arial"/>
        <family val="2"/>
      </rPr>
      <t xml:space="preserve"> The time of settlement finality depends on the value of the cleared documents.</t>
    </r>
    <phoneticPr fontId="0" type="noConversion"/>
  </si>
  <si>
    <r>
      <t>SE</t>
    </r>
    <r>
      <rPr>
        <vertAlign val="superscript"/>
        <sz val="10"/>
        <rFont val="Arial"/>
        <family val="2"/>
      </rPr>
      <t>1</t>
    </r>
  </si>
  <si>
    <t>Table CCP1 (cont)</t>
  </si>
  <si>
    <t>Table CCP2</t>
  </si>
  <si>
    <t>CLS</t>
  </si>
  <si>
    <t>Memo:</t>
  </si>
  <si>
    <t>FX</t>
  </si>
  <si>
    <t>CCP</t>
  </si>
  <si>
    <t>Type of securities held</t>
  </si>
  <si>
    <t>Indeval</t>
    <phoneticPr fontId="0" type="noConversion"/>
  </si>
  <si>
    <r>
      <t>DVP3</t>
    </r>
    <r>
      <rPr>
        <vertAlign val="superscript"/>
        <sz val="10"/>
        <rFont val="Arial"/>
        <family val="2"/>
      </rPr>
      <t>1</t>
    </r>
    <phoneticPr fontId="0" type="noConversion"/>
  </si>
  <si>
    <t>T+4</t>
  </si>
  <si>
    <r>
      <t>J</t>
    </r>
    <r>
      <rPr>
        <sz val="10"/>
        <rFont val="Arial"/>
        <family val="2"/>
      </rPr>
      <t>GBCC</t>
    </r>
  </si>
  <si>
    <r>
      <t>Intraday</t>
    </r>
    <r>
      <rPr>
        <vertAlign val="superscript"/>
        <sz val="10"/>
        <rFont val="Arial"/>
        <family val="2"/>
      </rPr>
      <t>1</t>
    </r>
  </si>
  <si>
    <r>
      <t>B, CB</t>
    </r>
    <r>
      <rPr>
        <vertAlign val="superscript"/>
        <sz val="10"/>
        <rFont val="Arial"/>
        <family val="2"/>
      </rPr>
      <t>1</t>
    </r>
  </si>
  <si>
    <r>
      <t>Tadawul</t>
    </r>
    <r>
      <rPr>
        <vertAlign val="superscript"/>
        <sz val="10"/>
        <rFont val="Arial"/>
        <family val="2"/>
      </rPr>
      <t>1</t>
    </r>
  </si>
  <si>
    <t>For the footnotes regarding the systems, see after Comparative Table PS4.</t>
  </si>
  <si>
    <t>09:30-16:00</t>
  </si>
  <si>
    <t>FLT</t>
  </si>
  <si>
    <t>COMPE</t>
  </si>
  <si>
    <t>DOM: B, G, E, O; INT: B, G, E, O</t>
  </si>
  <si>
    <t>NASDAQ OMX Stockholm</t>
  </si>
  <si>
    <t>CHAPS Sterling</t>
  </si>
  <si>
    <t>MEPS+</t>
  </si>
  <si>
    <t>19:00</t>
  </si>
  <si>
    <t>Euronext Brussels</t>
  </si>
  <si>
    <t>Cut-off third-party orders</t>
  </si>
  <si>
    <t>15:15</t>
  </si>
  <si>
    <t>15:00</t>
  </si>
  <si>
    <t>Features of selected central counterparties and clearing houses</t>
  </si>
  <si>
    <t>Transactions cleared by selected central counterparties and clearing houses: number of transactions</t>
  </si>
  <si>
    <t>Participation in selected central securities depositories</t>
  </si>
  <si>
    <t>ACSS</t>
  </si>
  <si>
    <r>
      <t>nap</t>
    </r>
    <r>
      <rPr>
        <vertAlign val="superscript"/>
        <sz val="10"/>
        <rFont val="Arial"/>
        <family val="2"/>
      </rPr>
      <t>5</t>
    </r>
  </si>
  <si>
    <t>SEC: G</t>
  </si>
  <si>
    <r>
      <t>direct:</t>
    </r>
    <r>
      <rPr>
        <sz val="10"/>
        <rFont val="Arial"/>
        <family val="2"/>
      </rPr>
      <t xml:space="preserve"> </t>
    </r>
    <r>
      <rPr>
        <sz val="10"/>
        <rFont val="Arial"/>
        <family val="2"/>
      </rPr>
      <t>Central Moneymarkets Unit,</t>
    </r>
    <r>
      <rPr>
        <sz val="10"/>
        <rFont val="Arial"/>
        <family val="2"/>
      </rPr>
      <t xml:space="preserve"> </t>
    </r>
    <r>
      <rPr>
        <sz val="10"/>
        <rFont val="Arial"/>
        <family val="2"/>
      </rPr>
      <t>Clearstream Banking Luxembourg</t>
    </r>
  </si>
  <si>
    <t>AUD, CAD, CHF, DKK, EUR, GBP, HKD, ISK, JPY, NOK, NZD, SEK, USD</t>
  </si>
  <si>
    <t>Brazil</t>
    <phoneticPr fontId="0" type="noConversion"/>
  </si>
  <si>
    <t>DOM; G</t>
  </si>
  <si>
    <t>DOM; E, B, O</t>
  </si>
  <si>
    <t>National Securities Clearing Corporation (NSCC)</t>
  </si>
  <si>
    <t>Settlement</t>
  </si>
  <si>
    <t>cross: 1</t>
  </si>
  <si>
    <t>cross: 2</t>
  </si>
  <si>
    <t>Use of payment instruments by non-banks: number of transactions per inhabitant</t>
  </si>
  <si>
    <t>Payment transactions by non-banks: total value of transactions</t>
  </si>
  <si>
    <r>
      <t>nap</t>
    </r>
    <r>
      <rPr>
        <vertAlign val="superscript"/>
        <sz val="10"/>
        <rFont val="Arial"/>
        <family val="2"/>
      </rPr>
      <t>1</t>
    </r>
  </si>
  <si>
    <t>DVP: SIS SegaInterSettle AG; FoP: Euroclear SA and Depositary Trust &amp; Clearing Corporation</t>
  </si>
  <si>
    <t>DOM, B, C, G, E, O</t>
  </si>
  <si>
    <t>India</t>
  </si>
  <si>
    <r>
      <t>S</t>
    </r>
    <r>
      <rPr>
        <sz val="10"/>
        <rFont val="Arial"/>
        <family val="2"/>
      </rPr>
      <t>E</t>
    </r>
    <r>
      <rPr>
        <vertAlign val="superscript"/>
        <sz val="10"/>
        <rFont val="Arial"/>
        <family val="2"/>
      </rPr>
      <t>1</t>
    </r>
  </si>
  <si>
    <r>
      <t>S</t>
    </r>
    <r>
      <rPr>
        <sz val="10"/>
        <rFont val="Arial"/>
        <family val="2"/>
      </rPr>
      <t>EC</t>
    </r>
  </si>
  <si>
    <t>CB</t>
  </si>
  <si>
    <r>
      <t>United States</t>
    </r>
    <r>
      <rPr>
        <vertAlign val="superscript"/>
        <sz val="10"/>
        <rFont val="Arial"/>
        <family val="2"/>
      </rPr>
      <t>1</t>
    </r>
  </si>
  <si>
    <r>
      <t>08:30</t>
    </r>
    <r>
      <rPr>
        <vertAlign val="superscript"/>
        <sz val="10"/>
        <rFont val="Arial"/>
        <family val="2"/>
      </rPr>
      <t>5</t>
    </r>
  </si>
  <si>
    <r>
      <t>O</t>
    </r>
    <r>
      <rPr>
        <vertAlign val="superscript"/>
        <sz val="10"/>
        <rFont val="Arial"/>
        <family val="2"/>
      </rPr>
      <t>1</t>
    </r>
  </si>
  <si>
    <r>
      <t>O</t>
    </r>
    <r>
      <rPr>
        <vertAlign val="superscript"/>
        <sz val="10"/>
        <rFont val="Arial"/>
        <family val="2"/>
      </rPr>
      <t>3</t>
    </r>
  </si>
  <si>
    <r>
      <t>par</t>
    </r>
    <r>
      <rPr>
        <vertAlign val="superscript"/>
        <sz val="10"/>
        <rFont val="Arial"/>
        <family val="2"/>
      </rPr>
      <t>4</t>
    </r>
  </si>
  <si>
    <r>
      <t>05:00-15:00</t>
    </r>
    <r>
      <rPr>
        <vertAlign val="superscript"/>
        <sz val="10"/>
        <rFont val="Arial"/>
        <family val="2"/>
      </rPr>
      <t>3</t>
    </r>
  </si>
  <si>
    <t>CAD</t>
  </si>
  <si>
    <t>T+1</t>
  </si>
  <si>
    <r>
      <t>CLS</t>
    </r>
    <r>
      <rPr>
        <sz val="9"/>
        <rFont val="Arial"/>
        <family val="2"/>
      </rPr>
      <t xml:space="preserve">: </t>
    </r>
    <r>
      <rPr>
        <vertAlign val="superscript"/>
        <sz val="9"/>
        <rFont val="Arial"/>
        <family val="2"/>
      </rPr>
      <t>1</t>
    </r>
    <r>
      <rPr>
        <sz val="9"/>
        <rFont val="Arial"/>
        <family val="2"/>
      </rPr>
      <t xml:space="preserve"> Includes some non-bank financial institutions.    </t>
    </r>
    <r>
      <rPr>
        <vertAlign val="superscript"/>
        <sz val="9"/>
        <rFont val="Arial"/>
        <family val="2"/>
      </rPr>
      <t>2</t>
    </r>
    <r>
      <rPr>
        <sz val="9"/>
        <rFont val="Arial"/>
        <family val="2"/>
      </rPr>
      <t xml:space="preserve"> Central European Time (CET).    </t>
    </r>
    <r>
      <rPr>
        <vertAlign val="superscript"/>
        <sz val="9"/>
        <rFont val="Arial"/>
        <family val="2"/>
      </rPr>
      <t>3</t>
    </r>
    <r>
      <rPr>
        <sz val="9"/>
        <rFont val="Arial"/>
        <family val="2"/>
      </rPr>
      <t xml:space="preserve"> Each side of the transaction is counted separately. Spot and forward transactions have two sides, while swaps have four. In trillions of US dollars.</t>
    </r>
  </si>
  <si>
    <r>
      <t xml:space="preserve">Value of transactions 
</t>
    </r>
    <r>
      <rPr>
        <i/>
        <sz val="10"/>
        <rFont val="Arial"/>
        <family val="2"/>
      </rPr>
      <t>(USD billions except as noted)</t>
    </r>
    <r>
      <rPr>
        <vertAlign val="superscript"/>
        <sz val="10"/>
        <rFont val="Arial"/>
        <family val="2"/>
      </rPr>
      <t>1</t>
    </r>
  </si>
  <si>
    <r>
      <t>n</t>
    </r>
    <r>
      <rPr>
        <sz val="10"/>
        <rFont val="Arial"/>
        <family val="2"/>
      </rPr>
      <t>ap</t>
    </r>
    <phoneticPr fontId="0" type="noConversion"/>
  </si>
  <si>
    <r>
      <t>CSD</t>
    </r>
    <r>
      <rPr>
        <vertAlign val="superscript"/>
        <sz val="10"/>
        <rFont val="Arial"/>
        <family val="2"/>
      </rPr>
      <t>2</t>
    </r>
    <phoneticPr fontId="0" type="noConversion"/>
  </si>
  <si>
    <r>
      <t>C</t>
    </r>
    <r>
      <rPr>
        <sz val="10"/>
        <rFont val="Arial"/>
        <family val="2"/>
      </rPr>
      <t>B</t>
    </r>
    <phoneticPr fontId="0" type="noConversion"/>
  </si>
  <si>
    <t>Saudi Arabia clearing house</t>
  </si>
  <si>
    <r>
      <t>B, SE, O</t>
    </r>
    <r>
      <rPr>
        <vertAlign val="superscript"/>
        <sz val="10"/>
        <rFont val="Arial"/>
        <family val="2"/>
      </rPr>
      <t>1</t>
    </r>
  </si>
  <si>
    <t>Euroclear Netherlands</t>
  </si>
  <si>
    <t>CDP</t>
  </si>
  <si>
    <t>of which: cards with a debit function</t>
  </si>
  <si>
    <t>Table 12 (cont)</t>
  </si>
  <si>
    <t>Cards with a cash function</t>
  </si>
  <si>
    <r>
      <t>indep</t>
    </r>
    <r>
      <rPr>
        <vertAlign val="superscript"/>
        <sz val="10"/>
        <rFont val="Arial"/>
        <family val="2"/>
      </rPr>
      <t>2</t>
    </r>
  </si>
  <si>
    <r>
      <t>int</t>
    </r>
    <r>
      <rPr>
        <vertAlign val="superscript"/>
        <sz val="10"/>
        <rFont val="Arial"/>
        <family val="2"/>
      </rPr>
      <t>2</t>
    </r>
  </si>
  <si>
    <r>
      <t>T+0</t>
    </r>
    <r>
      <rPr>
        <vertAlign val="superscript"/>
        <sz val="10"/>
        <rFont val="Arial"/>
        <family val="2"/>
      </rPr>
      <t>5</t>
    </r>
    <r>
      <rPr>
        <sz val="10"/>
        <rFont val="Arial"/>
        <family val="2"/>
      </rPr>
      <t>, T+1</t>
    </r>
    <r>
      <rPr>
        <vertAlign val="superscript"/>
        <sz val="10"/>
        <rFont val="Arial"/>
        <family val="2"/>
      </rPr>
      <t>6</t>
    </r>
    <r>
      <rPr>
        <sz val="10"/>
        <rFont val="Arial"/>
        <family val="2"/>
      </rPr>
      <t>, T+2</t>
    </r>
    <r>
      <rPr>
        <vertAlign val="superscript"/>
        <sz val="10"/>
        <rFont val="Arial"/>
        <family val="2"/>
      </rPr>
      <t>7</t>
    </r>
  </si>
  <si>
    <r>
      <t>DVP1</t>
    </r>
    <r>
      <rPr>
        <vertAlign val="superscript"/>
        <sz val="10"/>
        <rFont val="Arial"/>
        <family val="2"/>
      </rPr>
      <t>8</t>
    </r>
    <r>
      <rPr>
        <sz val="10"/>
        <rFont val="Arial"/>
        <family val="2"/>
      </rPr>
      <t>, DVP3</t>
    </r>
    <r>
      <rPr>
        <vertAlign val="superscript"/>
        <sz val="10"/>
        <rFont val="Arial"/>
        <family val="2"/>
      </rPr>
      <t>9</t>
    </r>
  </si>
  <si>
    <r>
      <t>10:30</t>
    </r>
    <r>
      <rPr>
        <vertAlign val="superscript"/>
        <sz val="10"/>
        <rFont val="Arial"/>
        <family val="2"/>
      </rPr>
      <t>3, 6</t>
    </r>
  </si>
  <si>
    <r>
      <t>17:30</t>
    </r>
    <r>
      <rPr>
        <vertAlign val="superscript"/>
        <sz val="10"/>
        <rFont val="Arial"/>
        <family val="2"/>
      </rPr>
      <t>3, 6</t>
    </r>
  </si>
  <si>
    <r>
      <t>17:00</t>
    </r>
    <r>
      <rPr>
        <vertAlign val="superscript"/>
        <sz val="10"/>
        <rFont val="Arial"/>
        <family val="2"/>
      </rPr>
      <t>4, 7</t>
    </r>
  </si>
  <si>
    <r>
      <t>17:00</t>
    </r>
    <r>
      <rPr>
        <vertAlign val="superscript"/>
        <sz val="10"/>
        <rFont val="Arial"/>
        <family val="2"/>
      </rPr>
      <t>4, 8</t>
    </r>
  </si>
  <si>
    <r>
      <t>Intraday</t>
    </r>
    <r>
      <rPr>
        <vertAlign val="superscript"/>
        <sz val="10"/>
        <rFont val="Arial"/>
        <family val="2"/>
      </rPr>
      <t>8</t>
    </r>
  </si>
  <si>
    <t>24:00</t>
  </si>
  <si>
    <r>
      <t>Intraday</t>
    </r>
    <r>
      <rPr>
        <vertAlign val="superscript"/>
        <sz val="10"/>
        <rFont val="Arial"/>
        <family val="2"/>
      </rPr>
      <t>4</t>
    </r>
  </si>
  <si>
    <r>
      <t>no</t>
    </r>
    <r>
      <rPr>
        <vertAlign val="superscript"/>
        <sz val="10"/>
        <rFont val="Arial"/>
        <family val="2"/>
      </rPr>
      <t>1</t>
    </r>
    <phoneticPr fontId="0" type="noConversion"/>
  </si>
  <si>
    <t>T+1,T+3</t>
  </si>
  <si>
    <t>RMB</t>
  </si>
  <si>
    <r>
      <t>Footnotes for Tables PS1</t>
    </r>
    <r>
      <rPr>
        <b/>
        <sz val="10"/>
        <rFont val="Arial"/>
        <family val="2"/>
      </rPr>
      <t>–</t>
    </r>
    <r>
      <rPr>
        <b/>
        <sz val="10"/>
        <rFont val="Arial"/>
        <family val="2"/>
      </rPr>
      <t>4</t>
    </r>
  </si>
  <si>
    <t>USD</t>
  </si>
  <si>
    <r>
      <t>Turkey</t>
    </r>
    <r>
      <rPr>
        <sz val="9"/>
        <rFont val="Arial"/>
        <family val="2"/>
      </rPr>
      <t xml:space="preserve">: </t>
    </r>
    <r>
      <rPr>
        <vertAlign val="superscript"/>
        <sz val="9"/>
        <rFont val="Arial"/>
        <family val="2"/>
      </rPr>
      <t>1</t>
    </r>
    <r>
      <rPr>
        <sz val="9"/>
        <rFont val="Arial"/>
        <family val="2"/>
      </rPr>
      <t xml:space="preserve"> For number of securities held, millions.</t>
    </r>
  </si>
  <si>
    <r>
      <t>direct: FoP/DVP</t>
    </r>
    <r>
      <rPr>
        <vertAlign val="superscript"/>
        <sz val="10"/>
        <rFont val="Arial"/>
        <family val="2"/>
      </rPr>
      <t>3</t>
    </r>
  </si>
  <si>
    <r>
      <t>Italy</t>
    </r>
    <r>
      <rPr>
        <sz val="9"/>
        <rFont val="Arial"/>
        <family val="2"/>
      </rPr>
      <t xml:space="preserve">: </t>
    </r>
    <r>
      <rPr>
        <vertAlign val="superscript"/>
        <sz val="9"/>
        <rFont val="Arial"/>
        <family val="2"/>
      </rPr>
      <t>1</t>
    </r>
    <r>
      <rPr>
        <sz val="9"/>
        <rFont val="Arial"/>
        <family val="2"/>
      </rPr>
      <t xml:space="preserve"> Transfer orders are legally enforceable and binding on third parties when the system completes the gathering of the transfer orders or the bilateral balances stemming from the two BI-COMP subsystems (“Local Clearing” and “Retail”).</t>
    </r>
  </si>
  <si>
    <r>
      <t>(USD, total for the year)</t>
    </r>
    <r>
      <rPr>
        <vertAlign val="superscript"/>
        <sz val="10"/>
        <rFont val="Arial"/>
        <family val="2"/>
      </rPr>
      <t>1</t>
    </r>
  </si>
  <si>
    <t>Table 9e</t>
  </si>
  <si>
    <t>Table 9e (cont)</t>
  </si>
  <si>
    <t>Payments using letters of advice</t>
  </si>
  <si>
    <t>SAMOS</t>
  </si>
  <si>
    <r>
      <t>(USD billions, total for the year)</t>
    </r>
    <r>
      <rPr>
        <vertAlign val="superscript"/>
        <sz val="10"/>
        <rFont val="Arial"/>
        <family val="2"/>
      </rPr>
      <t>1</t>
    </r>
  </si>
  <si>
    <r>
      <t>Central Dematerialized System</t>
    </r>
    <r>
      <rPr>
        <vertAlign val="superscript"/>
        <sz val="10"/>
        <rFont val="Arial"/>
        <family val="2"/>
      </rPr>
      <t>4</t>
    </r>
    <phoneticPr fontId="0" type="noConversion"/>
  </si>
  <si>
    <t>Mexico</t>
    <phoneticPr fontId="0" type="noConversion"/>
  </si>
  <si>
    <t>Russia</t>
    <phoneticPr fontId="0" type="noConversion"/>
  </si>
  <si>
    <r>
      <t>K</t>
    </r>
    <r>
      <rPr>
        <sz val="10"/>
        <rFont val="Arial"/>
        <family val="2"/>
      </rPr>
      <t>SD</t>
    </r>
    <phoneticPr fontId="0" type="noConversion"/>
  </si>
  <si>
    <t>CMU</t>
    <phoneticPr fontId="0" type="noConversion"/>
  </si>
  <si>
    <r>
      <t>DVP1</t>
    </r>
    <r>
      <rPr>
        <vertAlign val="superscript"/>
        <sz val="10"/>
        <rFont val="Arial"/>
        <family val="2"/>
      </rPr>
      <t>2</t>
    </r>
    <r>
      <rPr>
        <sz val="10"/>
        <rFont val="Arial"/>
        <family val="2"/>
      </rPr>
      <t>, DVP3</t>
    </r>
    <r>
      <rPr>
        <vertAlign val="superscript"/>
        <sz val="10"/>
        <rFont val="Arial"/>
        <family val="2"/>
      </rPr>
      <t>3</t>
    </r>
    <phoneticPr fontId="0" type="noConversion"/>
  </si>
  <si>
    <r>
      <t>18.30</t>
    </r>
    <r>
      <rPr>
        <vertAlign val="superscript"/>
        <sz val="10"/>
        <rFont val="Arial"/>
        <family val="2"/>
      </rPr>
      <t>1</t>
    </r>
    <r>
      <rPr>
        <sz val="10"/>
        <rFont val="Arial"/>
        <family val="2"/>
      </rPr>
      <t>; 20.30</t>
    </r>
    <r>
      <rPr>
        <vertAlign val="superscript"/>
        <sz val="10"/>
        <rFont val="Arial"/>
        <family val="2"/>
      </rPr>
      <t>2</t>
    </r>
  </si>
  <si>
    <r>
      <t>B;</t>
    </r>
    <r>
      <rPr>
        <sz val="10"/>
        <rFont val="Arial"/>
        <family val="2"/>
      </rPr>
      <t xml:space="preserve"> </t>
    </r>
    <r>
      <rPr>
        <sz val="10"/>
        <rFont val="Arial"/>
        <family val="2"/>
      </rPr>
      <t>O</t>
    </r>
    <phoneticPr fontId="0" type="noConversion"/>
  </si>
  <si>
    <t>Value as a percentage of GDP</t>
  </si>
  <si>
    <t>Securities listed in selected exchanges and trading systems</t>
  </si>
  <si>
    <t>Table TRS1</t>
  </si>
  <si>
    <t>Owner/ manager</t>
  </si>
  <si>
    <t>Table TRS1 (cont)</t>
  </si>
  <si>
    <t xml:space="preserve">  </t>
  </si>
  <si>
    <t>M</t>
  </si>
  <si>
    <t>Transactions at terminals: increase in the real value of cash withdrawals and loading transactions</t>
  </si>
  <si>
    <t>EUR, 42</t>
  </si>
  <si>
    <r>
      <t>CCP, CH</t>
    </r>
    <r>
      <rPr>
        <vertAlign val="superscript"/>
        <sz val="10"/>
        <rFont val="Arial"/>
        <family val="2"/>
      </rPr>
      <t>1</t>
    </r>
  </si>
  <si>
    <t>Table 11a (cont)</t>
  </si>
  <si>
    <t>Table 11b</t>
  </si>
  <si>
    <t>DALI</t>
  </si>
  <si>
    <r>
      <t>1</t>
    </r>
    <r>
      <rPr>
        <sz val="10"/>
        <rFont val="Arial"/>
        <family val="2"/>
      </rPr>
      <t>2:30</t>
    </r>
  </si>
  <si>
    <r>
      <t>Brazil</t>
    </r>
    <r>
      <rPr>
        <sz val="9"/>
        <rFont val="Arial"/>
        <family val="2"/>
      </rPr>
      <t xml:space="preserve">: </t>
    </r>
    <r>
      <rPr>
        <vertAlign val="superscript"/>
        <sz val="9"/>
        <rFont val="Arial"/>
        <family val="2"/>
      </rPr>
      <t>1</t>
    </r>
    <r>
      <rPr>
        <sz val="9"/>
        <rFont val="Arial"/>
        <family val="2"/>
      </rPr>
      <t xml:space="preserve"> BmfBovespa.    </t>
    </r>
    <r>
      <rPr>
        <vertAlign val="superscript"/>
        <sz val="9"/>
        <rFont val="Arial"/>
        <family val="2"/>
      </rPr>
      <t>2</t>
    </r>
    <r>
      <rPr>
        <sz val="9"/>
        <rFont val="Arial"/>
        <family val="2"/>
      </rPr>
      <t xml:space="preserve"> SELIC.    </t>
    </r>
    <r>
      <rPr>
        <vertAlign val="superscript"/>
        <sz val="9"/>
        <rFont val="Arial"/>
        <family val="2"/>
      </rPr>
      <t>3</t>
    </r>
    <r>
      <rPr>
        <sz val="9"/>
        <rFont val="Arial"/>
        <family val="2"/>
      </rPr>
      <t xml:space="preserve"> CETIP.</t>
    </r>
  </si>
  <si>
    <t>nav</t>
  </si>
  <si>
    <t>BI-COMP</t>
  </si>
  <si>
    <t>CCASS</t>
  </si>
  <si>
    <t>G</t>
  </si>
  <si>
    <t>Euroclear France</t>
  </si>
  <si>
    <t>CPSS</t>
  </si>
  <si>
    <r>
      <t>R</t>
    </r>
    <r>
      <rPr>
        <vertAlign val="superscript"/>
        <sz val="10"/>
        <rFont val="Arial"/>
        <family val="2"/>
      </rPr>
      <t>2</t>
    </r>
  </si>
  <si>
    <r>
      <t>Real time</t>
    </r>
    <r>
      <rPr>
        <vertAlign val="superscript"/>
        <sz val="10"/>
        <rFont val="Arial"/>
        <family val="2"/>
      </rPr>
      <t>3</t>
    </r>
  </si>
  <si>
    <r>
      <t>nap</t>
    </r>
    <r>
      <rPr>
        <vertAlign val="superscript"/>
        <sz val="10"/>
        <rFont val="Arial"/>
        <family val="2"/>
      </rPr>
      <t>4</t>
    </r>
  </si>
  <si>
    <r>
      <t>SE</t>
    </r>
    <r>
      <rPr>
        <vertAlign val="superscript"/>
        <sz val="10"/>
        <rFont val="Arial"/>
        <family val="2"/>
      </rPr>
      <t>6</t>
    </r>
  </si>
  <si>
    <r>
      <t>20:00-14:15</t>
    </r>
    <r>
      <rPr>
        <vertAlign val="superscript"/>
        <sz val="10"/>
        <rFont val="Arial"/>
        <family val="2"/>
      </rPr>
      <t>7</t>
    </r>
  </si>
  <si>
    <r>
      <t>par</t>
    </r>
    <r>
      <rPr>
        <vertAlign val="superscript"/>
        <sz val="10"/>
        <rFont val="Arial"/>
        <family val="2"/>
      </rPr>
      <t>8</t>
    </r>
  </si>
  <si>
    <r>
      <t>C</t>
    </r>
    <r>
      <rPr>
        <sz val="10"/>
        <rFont val="Arial"/>
        <family val="2"/>
      </rPr>
      <t>entral Moneymarkets Unit</t>
    </r>
  </si>
  <si>
    <r>
      <t>South Africa</t>
    </r>
    <r>
      <rPr>
        <sz val="9"/>
        <rFont val="Arial"/>
        <family val="2"/>
      </rPr>
      <t xml:space="preserve">: </t>
    </r>
    <r>
      <rPr>
        <vertAlign val="superscript"/>
        <sz val="9"/>
        <rFont val="Arial"/>
        <family val="2"/>
      </rPr>
      <t>1</t>
    </r>
    <r>
      <rPr>
        <sz val="9"/>
        <rFont val="Arial"/>
        <family val="2"/>
      </rPr>
      <t xml:space="preserve"> Volumes of transactions in retail payment streams are settled in batches. Thus, volumes recorded by the system represent the number of batches and not actual transactions settled.</t>
    </r>
  </si>
  <si>
    <r>
      <t>SAMOS - retail</t>
    </r>
    <r>
      <rPr>
        <vertAlign val="superscript"/>
        <sz val="10"/>
        <rFont val="Arial"/>
        <family val="2"/>
      </rPr>
      <t>1</t>
    </r>
  </si>
  <si>
    <t>Johannesburg Stock Exchange (JSE)</t>
  </si>
  <si>
    <t>JSE</t>
  </si>
  <si>
    <t>Equens</t>
  </si>
  <si>
    <t>every 30 min</t>
  </si>
  <si>
    <r>
      <t>Sweden</t>
    </r>
    <r>
      <rPr>
        <sz val="9"/>
        <rFont val="Arial"/>
        <family val="2"/>
      </rPr>
      <t xml:space="preserve">: </t>
    </r>
    <r>
      <rPr>
        <vertAlign val="superscript"/>
        <sz val="9"/>
        <rFont val="Arial"/>
        <family val="2"/>
      </rPr>
      <t>1</t>
    </r>
    <r>
      <rPr>
        <sz val="9"/>
        <rFont val="Arial"/>
        <family val="2"/>
      </rPr>
      <t xml:space="preserve"> No same day transaction.    </t>
    </r>
    <r>
      <rPr>
        <vertAlign val="superscript"/>
        <sz val="9"/>
        <rFont val="Arial"/>
        <family val="2"/>
      </rPr>
      <t>2</t>
    </r>
    <r>
      <rPr>
        <sz val="9"/>
        <rFont val="Arial"/>
        <family val="2"/>
      </rPr>
      <t xml:space="preserve"> Payments become final on completion of settlement, which occurs throughout the day.   </t>
    </r>
    <r>
      <rPr>
        <vertAlign val="superscript"/>
        <sz val="9"/>
        <rFont val="Arial"/>
        <family val="2"/>
      </rPr>
      <t>3</t>
    </r>
    <r>
      <rPr>
        <sz val="9"/>
        <rFont val="Arial"/>
        <family val="2"/>
      </rPr>
      <t xml:space="preserve"> The settlement points for the different flows are spread out between 07:15 and 16:20.    </t>
    </r>
    <r>
      <rPr>
        <vertAlign val="superscript"/>
        <sz val="9"/>
        <rFont val="Arial"/>
        <family val="2"/>
      </rPr>
      <t>4</t>
    </r>
    <r>
      <rPr>
        <sz val="9"/>
        <rFont val="Arial"/>
        <family val="2"/>
      </rPr>
      <t xml:space="preserve"> The settlement points for the different flows are spread out between 07:15 and 15:20. </t>
    </r>
  </si>
  <si>
    <r>
      <t>France</t>
    </r>
    <r>
      <rPr>
        <sz val="9"/>
        <rFont val="Arial"/>
        <family val="2"/>
      </rPr>
      <t xml:space="preserve">: </t>
    </r>
    <r>
      <rPr>
        <vertAlign val="superscript"/>
        <sz val="9"/>
        <rFont val="Arial"/>
        <family val="2"/>
      </rPr>
      <t>1</t>
    </r>
    <r>
      <rPr>
        <sz val="9"/>
        <rFont val="Arial"/>
        <family val="2"/>
      </rPr>
      <t xml:space="preserve"> Since 18 February 2008, TBF (the French component of TARGET) and PNS have been replaced by TARGET2-Banque de France, the single French large value payment system.    </t>
    </r>
    <r>
      <rPr>
        <vertAlign val="superscript"/>
        <sz val="9"/>
        <rFont val="Arial"/>
        <family val="2"/>
      </rPr>
      <t>2</t>
    </r>
    <r>
      <rPr>
        <sz val="9"/>
        <rFont val="Arial"/>
        <family val="2"/>
      </rPr>
      <t xml:space="preserve"> Launched on 28 January 2008, CORE progressively replaced the former retail payment infrastructure SIT, closed on 25 October 2008.</t>
    </r>
  </si>
  <si>
    <t>Switzerland7</t>
  </si>
  <si>
    <t>CPSS2</t>
  </si>
  <si>
    <t>Germany3</t>
  </si>
  <si>
    <t>BmfBovespa-Derivatives</t>
  </si>
  <si>
    <t>BmfBovespa-Securities</t>
  </si>
  <si>
    <t>SGDCCS</t>
  </si>
  <si>
    <t>USDCCS</t>
  </si>
  <si>
    <t>E-RIX</t>
  </si>
  <si>
    <t>Bankgirot</t>
  </si>
  <si>
    <t>Dataclearing</t>
  </si>
  <si>
    <t>SIC</t>
  </si>
  <si>
    <t>CHAPS Euro</t>
  </si>
  <si>
    <t>BACS</t>
  </si>
  <si>
    <t>Cheque/credit</t>
  </si>
  <si>
    <t>Fedwire</t>
  </si>
  <si>
    <t>CHIPS</t>
  </si>
  <si>
    <r>
      <t>D</t>
    </r>
    <r>
      <rPr>
        <sz val="10"/>
        <rFont val="Arial"/>
        <family val="2"/>
      </rPr>
      <t>VP2</t>
    </r>
  </si>
  <si>
    <r>
      <t>n</t>
    </r>
    <r>
      <rPr>
        <sz val="10"/>
        <rFont val="Arial"/>
        <family val="2"/>
      </rPr>
      <t>o</t>
    </r>
  </si>
  <si>
    <t>EUR/non-EUR</t>
  </si>
  <si>
    <t xml:space="preserve">Euronext Amsterdam 
</t>
  </si>
  <si>
    <t xml:space="preserve">Euronext Amsterdam </t>
  </si>
  <si>
    <t>JASDEC</t>
  </si>
  <si>
    <t>CB</t>
  </si>
  <si>
    <t>CB</t>
  </si>
  <si>
    <t>Institutions offering payment services to non-banks</t>
  </si>
  <si>
    <r>
      <t>SD&amp;C</t>
    </r>
    <r>
      <rPr>
        <vertAlign val="superscript"/>
        <sz val="10"/>
        <rFont val="Arial"/>
        <family val="2"/>
      </rPr>
      <t>2</t>
    </r>
    <phoneticPr fontId="0" type="noConversion"/>
  </si>
  <si>
    <t>　nav</t>
  </si>
  <si>
    <r>
      <t>par</t>
    </r>
    <r>
      <rPr>
        <vertAlign val="superscript"/>
        <sz val="10"/>
        <rFont val="Arial"/>
        <family val="2"/>
      </rPr>
      <t>2</t>
    </r>
  </si>
  <si>
    <r>
      <t>06:00-16:15</t>
    </r>
    <r>
      <rPr>
        <vertAlign val="superscript"/>
        <sz val="10"/>
        <rFont val="Arial"/>
        <family val="2"/>
      </rPr>
      <t>3</t>
    </r>
  </si>
  <si>
    <t>SEC</t>
  </si>
  <si>
    <t>Table 7b (cont)</t>
  </si>
  <si>
    <t xml:space="preserve">SEC, DER  </t>
  </si>
  <si>
    <r>
      <t>SEC,</t>
    </r>
    <r>
      <rPr>
        <sz val="10"/>
        <rFont val="Arial"/>
        <family val="2"/>
      </rPr>
      <t xml:space="preserve"> </t>
    </r>
    <r>
      <rPr>
        <sz val="10"/>
        <rFont val="Arial"/>
        <family val="2"/>
      </rPr>
      <t>DER,</t>
    </r>
    <r>
      <rPr>
        <sz val="10"/>
        <rFont val="Arial"/>
        <family val="2"/>
      </rPr>
      <t xml:space="preserve"> </t>
    </r>
    <r>
      <rPr>
        <sz val="10"/>
        <rFont val="Arial"/>
        <family val="2"/>
      </rPr>
      <t>REP</t>
    </r>
    <phoneticPr fontId="0" type="noConversion"/>
  </si>
  <si>
    <t>Table 13a</t>
  </si>
  <si>
    <t>BOISL</t>
  </si>
  <si>
    <r>
      <t>int</t>
    </r>
    <r>
      <rPr>
        <vertAlign val="superscript"/>
        <sz val="10"/>
        <rFont val="Arial"/>
        <family val="2"/>
      </rPr>
      <t>6</t>
    </r>
  </si>
  <si>
    <t>European Union</t>
  </si>
  <si>
    <t>MX</t>
  </si>
  <si>
    <t>Table CCP1 (cont)</t>
    <phoneticPr fontId="0" type="noConversion"/>
  </si>
  <si>
    <r>
      <t xml:space="preserve">1 </t>
    </r>
    <r>
      <rPr>
        <sz val="9"/>
        <rFont val="Arial"/>
        <family val="2"/>
      </rPr>
      <t xml:space="preserve">Converted at end of year exchange rates. </t>
    </r>
  </si>
  <si>
    <r>
      <t>TARGET2-BDF</t>
    </r>
    <r>
      <rPr>
        <vertAlign val="superscript"/>
        <sz val="10"/>
        <rFont val="Arial"/>
        <family val="2"/>
      </rPr>
      <t>1</t>
    </r>
  </si>
  <si>
    <r>
      <t>CORE</t>
    </r>
    <r>
      <rPr>
        <vertAlign val="superscript"/>
        <sz val="10"/>
        <rFont val="Arial"/>
        <family val="2"/>
      </rPr>
      <t>2</t>
    </r>
  </si>
  <si>
    <r>
      <t>China</t>
    </r>
    <r>
      <rPr>
        <sz val="9"/>
        <rFont val="Arial"/>
        <family val="2"/>
      </rPr>
      <t xml:space="preserve">: </t>
    </r>
    <r>
      <rPr>
        <vertAlign val="superscript"/>
        <sz val="9"/>
        <rFont val="Arial"/>
        <family val="2"/>
      </rPr>
      <t>1</t>
    </r>
    <r>
      <rPr>
        <sz val="9"/>
        <rFont val="Arial"/>
        <family val="2"/>
      </rPr>
      <t xml:space="preserve"> Shanghai Stock Exchange and Shenzhen Stock Exchange each hold 50% of SD&amp;C’s shares.    </t>
    </r>
    <r>
      <rPr>
        <vertAlign val="superscript"/>
        <sz val="9"/>
        <rFont val="Arial"/>
        <family val="2"/>
      </rPr>
      <t>2</t>
    </r>
    <r>
      <rPr>
        <sz val="9"/>
        <rFont val="Arial"/>
        <family val="2"/>
      </rPr>
      <t xml:space="preserve"> There is no official name for the system yet.</t>
    </r>
  </si>
  <si>
    <r>
      <t>France</t>
    </r>
    <r>
      <rPr>
        <sz val="9"/>
        <rFont val="Arial"/>
        <family val="2"/>
      </rPr>
      <t xml:space="preserve">: </t>
    </r>
    <r>
      <rPr>
        <vertAlign val="superscript"/>
        <sz val="9"/>
        <rFont val="Arial"/>
        <family val="2"/>
      </rPr>
      <t>1</t>
    </r>
    <r>
      <rPr>
        <sz val="9"/>
        <rFont val="Arial"/>
        <family val="2"/>
      </rPr>
      <t xml:space="preserve"> ESES France replaced RGV2 in November 2007 while the revocable channel was suppressed.    </t>
    </r>
    <r>
      <rPr>
        <vertAlign val="superscript"/>
        <sz val="9"/>
        <rFont val="Arial"/>
        <family val="2"/>
      </rPr>
      <t>2</t>
    </r>
    <r>
      <rPr>
        <sz val="9"/>
        <rFont val="Arial"/>
        <family val="2"/>
      </rPr>
      <t xml:space="preserve"> Eleven links are operating in EUR.</t>
    </r>
  </si>
  <si>
    <t>SGD, AUD,
USD, HKD</t>
    <phoneticPr fontId="0" type="noConversion"/>
  </si>
  <si>
    <r>
      <t>18:00</t>
    </r>
    <r>
      <rPr>
        <vertAlign val="superscript"/>
        <sz val="10"/>
        <rFont val="Arial"/>
        <family val="2"/>
      </rPr>
      <t>1</t>
    </r>
    <r>
      <rPr>
        <sz val="10"/>
        <rFont val="Arial"/>
        <family val="2"/>
      </rPr>
      <t>, 23:55</t>
    </r>
    <r>
      <rPr>
        <vertAlign val="superscript"/>
        <sz val="10"/>
        <rFont val="Arial"/>
        <family val="2"/>
      </rPr>
      <t>2</t>
    </r>
    <r>
      <rPr>
        <sz val="10"/>
        <rFont val="Arial"/>
        <family val="2"/>
      </rPr>
      <t>, 
14:00/17:00</t>
    </r>
    <r>
      <rPr>
        <vertAlign val="superscript"/>
        <sz val="10"/>
        <rFont val="Arial"/>
        <family val="2"/>
      </rPr>
      <t>3</t>
    </r>
  </si>
  <si>
    <t>T+1: 11:00, 14:00</t>
  </si>
  <si>
    <r>
      <t>DVP1,</t>
    </r>
    <r>
      <rPr>
        <sz val="10"/>
        <rFont val="Arial"/>
        <family val="2"/>
      </rPr>
      <t xml:space="preserve"> </t>
    </r>
    <r>
      <rPr>
        <sz val="10"/>
        <rFont val="Arial"/>
        <family val="2"/>
      </rPr>
      <t>DVP2</t>
    </r>
    <phoneticPr fontId="0" type="noConversion"/>
  </si>
  <si>
    <t>Real time</t>
  </si>
  <si>
    <t>07:30</t>
  </si>
  <si>
    <t>10:00</t>
  </si>
  <si>
    <r>
      <t>Japan Securities Clearing Corporation (J</t>
    </r>
    <r>
      <rPr>
        <sz val="10"/>
        <rFont val="Arial"/>
        <family val="2"/>
      </rPr>
      <t>SCC)</t>
    </r>
  </si>
  <si>
    <r>
      <t>JASDEC DVP Clearing Corporation (J</t>
    </r>
    <r>
      <rPr>
        <sz val="10"/>
        <rFont val="Arial"/>
        <family val="2"/>
      </rPr>
      <t>DCC)</t>
    </r>
  </si>
  <si>
    <r>
      <t>routine;</t>
    </r>
    <r>
      <rPr>
        <sz val="10"/>
        <rFont val="Arial"/>
        <family val="2"/>
      </rPr>
      <t xml:space="preserve"> 
</t>
    </r>
    <r>
      <rPr>
        <sz val="10"/>
        <rFont val="Arial"/>
        <family val="2"/>
      </rPr>
      <t>event:</t>
    </r>
    <r>
      <rPr>
        <sz val="10"/>
        <rFont val="Arial"/>
        <family val="2"/>
      </rPr>
      <t xml:space="preserve"> </t>
    </r>
    <r>
      <rPr>
        <sz val="10"/>
        <rFont val="Arial"/>
        <family val="2"/>
      </rPr>
      <t>P,</t>
    </r>
    <r>
      <rPr>
        <sz val="10"/>
        <rFont val="Arial"/>
        <family val="2"/>
      </rPr>
      <t xml:space="preserve"> </t>
    </r>
    <r>
      <rPr>
        <sz val="10"/>
        <rFont val="Arial"/>
        <family val="2"/>
      </rPr>
      <t>S</t>
    </r>
    <phoneticPr fontId="0" type="noConversion"/>
  </si>
  <si>
    <r>
      <t>Australia</t>
    </r>
    <r>
      <rPr>
        <sz val="9"/>
        <rFont val="Arial"/>
        <family val="2"/>
      </rPr>
      <t xml:space="preserve">: </t>
    </r>
    <r>
      <rPr>
        <vertAlign val="superscript"/>
        <sz val="9"/>
        <rFont val="Arial"/>
        <family val="2"/>
      </rPr>
      <t>1</t>
    </r>
    <r>
      <rPr>
        <sz val="9"/>
        <rFont val="Arial"/>
        <family val="2"/>
      </rPr>
      <t xml:space="preserve"> ASX Group.    </t>
    </r>
    <r>
      <rPr>
        <vertAlign val="superscript"/>
        <sz val="9"/>
        <rFont val="Arial"/>
        <family val="2"/>
      </rPr>
      <t>2</t>
    </r>
    <r>
      <rPr>
        <sz val="9"/>
        <rFont val="Arial"/>
        <family val="2"/>
      </rPr>
      <t xml:space="preserve"> ASX.    </t>
    </r>
    <r>
      <rPr>
        <vertAlign val="superscript"/>
        <sz val="9"/>
        <rFont val="Arial"/>
        <family val="2"/>
      </rPr>
      <t>3</t>
    </r>
    <r>
      <rPr>
        <sz val="9"/>
        <rFont val="Arial"/>
        <family val="2"/>
      </rPr>
      <t xml:space="preserve"> ASX Settlement.    </t>
    </r>
    <r>
      <rPr>
        <vertAlign val="superscript"/>
        <sz val="9"/>
        <rFont val="Arial"/>
        <family val="2"/>
      </rPr>
      <t>4</t>
    </r>
    <r>
      <rPr>
        <sz val="9"/>
        <rFont val="Arial"/>
        <family val="2"/>
      </rPr>
      <t xml:space="preserve"> ASX 24.    </t>
    </r>
    <r>
      <rPr>
        <vertAlign val="superscript"/>
        <sz val="9"/>
        <rFont val="Arial"/>
        <family val="2"/>
      </rPr>
      <t>5</t>
    </r>
    <r>
      <rPr>
        <sz val="9"/>
        <rFont val="Arial"/>
        <family val="2"/>
      </rPr>
      <t xml:space="preserve"> Austraclear.</t>
    </r>
  </si>
  <si>
    <r>
      <t>United States</t>
    </r>
    <r>
      <rPr>
        <sz val="9"/>
        <rFont val="Arial"/>
        <family val="2"/>
      </rPr>
      <t xml:space="preserve">: </t>
    </r>
    <r>
      <rPr>
        <vertAlign val="superscript"/>
        <sz val="9"/>
        <rFont val="Arial"/>
        <family val="2"/>
      </rPr>
      <t>1</t>
    </r>
    <r>
      <rPr>
        <sz val="9"/>
        <rFont val="Arial"/>
        <family val="2"/>
      </rPr>
      <t xml:space="preserve"> Local times are Eastern time. </t>
    </r>
    <r>
      <rPr>
        <vertAlign val="superscript"/>
        <sz val="9"/>
        <rFont val="Arial"/>
        <family val="2"/>
      </rPr>
      <t>2</t>
    </r>
    <r>
      <rPr>
        <sz val="9"/>
        <rFont val="Arial"/>
        <family val="2"/>
      </rPr>
      <t xml:space="preserve"> CHIPS, the Clearing House Interbank Payments System, is owned by The Clearing House. </t>
    </r>
    <r>
      <rPr>
        <vertAlign val="superscript"/>
        <sz val="9"/>
        <rFont val="Arial"/>
        <family val="2"/>
      </rPr>
      <t>3</t>
    </r>
    <r>
      <rPr>
        <sz val="9"/>
        <rFont val="Arial"/>
        <family val="2"/>
      </rPr>
      <t xml:space="preserve"> Any depository institution, including a US branch or agency of a foreign bank, may maintain an account with a Federal Reserve Bank.   </t>
    </r>
    <r>
      <rPr>
        <vertAlign val="superscript"/>
        <sz val="9"/>
        <rFont val="Arial"/>
        <family val="2"/>
      </rPr>
      <t xml:space="preserve"> 4</t>
    </r>
    <r>
      <rPr>
        <sz val="9"/>
        <rFont val="Arial"/>
        <family val="2"/>
      </rPr>
      <t xml:space="preserve"> Payments over CHIPS become final on completion of settlement, which occurs throughout the day.     </t>
    </r>
    <r>
      <rPr>
        <vertAlign val="superscript"/>
        <sz val="9"/>
        <rFont val="Arial"/>
        <family val="2"/>
      </rPr>
      <t>5</t>
    </r>
    <r>
      <rPr>
        <sz val="9"/>
        <rFont val="Arial"/>
        <family val="2"/>
      </rPr>
      <t xml:space="preserve"> Trading occurs among dealers for funds on deposit at Federal Reserve Banks (ie federal funds) as early as 06:30.    </t>
    </r>
    <r>
      <rPr>
        <vertAlign val="superscript"/>
        <sz val="9"/>
        <rFont val="Arial"/>
        <family val="2"/>
      </rPr>
      <t>6</t>
    </r>
    <r>
      <rPr>
        <sz val="9"/>
        <rFont val="Arial"/>
        <family val="2"/>
      </rPr>
      <t xml:space="preserve"> Other Fedwire Funds Service participants not included here are: the US Treasury and any entity specifically authorised by federal statute to use the Reserve Banks as fiscal agents or depositories; entities designated by the Secretary of the Treasury; foreign central banks, foreign monetary authorities, foreign governments and certain international organisations.</t>
    </r>
    <r>
      <rPr>
        <vertAlign val="superscript"/>
        <sz val="9"/>
        <rFont val="Arial"/>
        <family val="2"/>
      </rPr>
      <t/>
    </r>
  </si>
  <si>
    <t>Fixed Income Clearing Corporation: Government Securities Division (FICC/GSD)</t>
  </si>
  <si>
    <t>Table 4</t>
  </si>
  <si>
    <t>ASX</t>
  </si>
  <si>
    <t>ASX 24</t>
  </si>
  <si>
    <t>10:00-16:00</t>
  </si>
  <si>
    <r>
      <t xml:space="preserve">Total number of transactions </t>
    </r>
    <r>
      <rPr>
        <i/>
        <sz val="10"/>
        <rFont val="Arial"/>
        <family val="2"/>
      </rPr>
      <t>(millions)</t>
    </r>
  </si>
  <si>
    <t>O</t>
  </si>
  <si>
    <t xml:space="preserve">BOJ-NET </t>
  </si>
  <si>
    <t>16:30</t>
  </si>
  <si>
    <t>JASDEC</t>
  </si>
  <si>
    <r>
      <t>1</t>
    </r>
    <r>
      <rPr>
        <sz val="10"/>
        <rFont val="Arial"/>
        <family val="2"/>
      </rPr>
      <t>7:00</t>
    </r>
  </si>
  <si>
    <t>JASDEC</t>
  </si>
  <si>
    <r>
      <t>E</t>
    </r>
    <r>
      <rPr>
        <sz val="10"/>
        <rFont val="Arial"/>
        <family val="2"/>
      </rPr>
      <t>LT</t>
    </r>
  </si>
  <si>
    <t>EUR, CHF, GBP, USD</t>
  </si>
  <si>
    <t>LCH.Clearnet SA</t>
  </si>
  <si>
    <t>per trans</t>
  </si>
  <si>
    <t>pop</t>
  </si>
  <si>
    <r>
      <t>DVP: 16:30</t>
    </r>
    <r>
      <rPr>
        <vertAlign val="superscript"/>
        <sz val="10"/>
        <rFont val="Arial"/>
        <family val="2"/>
      </rPr>
      <t>2</t>
    </r>
    <r>
      <rPr>
        <sz val="10"/>
        <rFont val="Arial"/>
        <family val="2"/>
      </rPr>
      <t>, 
FoP: 18:00</t>
    </r>
    <phoneticPr fontId="0" type="noConversion"/>
  </si>
  <si>
    <t>SEC, DER</t>
  </si>
  <si>
    <t>08:00</t>
  </si>
  <si>
    <t>Cash withdrawals at ATMs located in the country</t>
  </si>
  <si>
    <t>Cash withdrawals at ATMs located outside the country</t>
  </si>
  <si>
    <t>NCC</t>
  </si>
  <si>
    <t>CNSX</t>
  </si>
  <si>
    <t>Alpha</t>
  </si>
  <si>
    <r>
      <t>O</t>
    </r>
    <r>
      <rPr>
        <vertAlign val="superscript"/>
        <sz val="10"/>
        <rFont val="Arial"/>
        <family val="2"/>
      </rPr>
      <t>9</t>
    </r>
  </si>
  <si>
    <r>
      <t>indep</t>
    </r>
    <r>
      <rPr>
        <vertAlign val="superscript"/>
        <sz val="10"/>
        <rFont val="Arial"/>
        <family val="2"/>
      </rPr>
      <t>10</t>
    </r>
  </si>
  <si>
    <r>
      <t>04:30-17:00</t>
    </r>
    <r>
      <rPr>
        <vertAlign val="superscript"/>
        <sz val="10"/>
        <rFont val="Arial"/>
        <family val="2"/>
      </rPr>
      <t>12</t>
    </r>
  </si>
  <si>
    <r>
      <t>B, O</t>
    </r>
    <r>
      <rPr>
        <vertAlign val="superscript"/>
        <sz val="10"/>
        <rFont val="Arial"/>
        <family val="2"/>
      </rPr>
      <t>11</t>
    </r>
  </si>
  <si>
    <t>SEC: E, B, O; 
DER</t>
  </si>
  <si>
    <r>
      <t>Canada</t>
    </r>
    <r>
      <rPr>
        <sz val="9"/>
        <rFont val="Arial"/>
        <family val="2"/>
      </rPr>
      <t xml:space="preserve">: </t>
    </r>
    <r>
      <rPr>
        <vertAlign val="superscript"/>
        <sz val="9"/>
        <rFont val="Arial"/>
        <family val="2"/>
      </rPr>
      <t>1</t>
    </r>
    <r>
      <rPr>
        <sz val="9"/>
        <rFont val="Arial"/>
        <family val="2"/>
      </rPr>
      <t xml:space="preserve"> TMX Group.    </t>
    </r>
    <r>
      <rPr>
        <vertAlign val="superscript"/>
        <sz val="9"/>
        <rFont val="Arial"/>
        <family val="2"/>
      </rPr>
      <t>2</t>
    </r>
    <r>
      <rPr>
        <sz val="9"/>
        <rFont val="Arial"/>
        <family val="2"/>
      </rPr>
      <t xml:space="preserve"> CDS.    </t>
    </r>
    <r>
      <rPr>
        <vertAlign val="superscript"/>
        <sz val="9"/>
        <rFont val="Arial"/>
        <family val="2"/>
      </rPr>
      <t>3</t>
    </r>
    <r>
      <rPr>
        <sz val="9"/>
        <rFont val="Arial"/>
        <family val="2"/>
      </rPr>
      <t xml:space="preserve"> Market hours vary for individual product classes.    </t>
    </r>
    <r>
      <rPr>
        <vertAlign val="superscript"/>
        <sz val="9"/>
        <rFont val="Arial"/>
        <family val="2"/>
      </rPr>
      <t>4</t>
    </r>
    <r>
      <rPr>
        <sz val="9"/>
        <rFont val="Arial"/>
        <family val="2"/>
      </rPr>
      <t xml:space="preserve"> CDCC.    </t>
    </r>
    <r>
      <rPr>
        <vertAlign val="superscript"/>
        <sz val="9"/>
        <rFont val="Arial"/>
        <family val="2"/>
      </rPr>
      <t>5</t>
    </r>
    <r>
      <rPr>
        <sz val="9"/>
        <rFont val="Arial"/>
        <family val="2"/>
      </rPr>
      <t xml:space="preserve"> NGX.    </t>
    </r>
    <r>
      <rPr>
        <vertAlign val="superscript"/>
        <sz val="9"/>
        <rFont val="Arial"/>
        <family val="2"/>
      </rPr>
      <t>6</t>
    </r>
    <r>
      <rPr>
        <sz val="9"/>
        <rFont val="Arial"/>
        <family val="2"/>
      </rPr>
      <t xml:space="preserve"> IntercontinentalExchange.    </t>
    </r>
    <r>
      <rPr>
        <vertAlign val="superscript"/>
        <sz val="9"/>
        <rFont val="Arial"/>
        <family val="2"/>
      </rPr>
      <t>7</t>
    </r>
    <r>
      <rPr>
        <sz val="9"/>
        <rFont val="Arial"/>
        <family val="2"/>
      </rPr>
      <t xml:space="preserve"> Operating time is from 20:00 to 14:15 of the following day.    </t>
    </r>
    <r>
      <rPr>
        <vertAlign val="superscript"/>
        <sz val="9"/>
        <rFont val="Arial"/>
        <family val="2"/>
      </rPr>
      <t>8</t>
    </r>
    <r>
      <rPr>
        <sz val="9"/>
        <rFont val="Arial"/>
        <family val="2"/>
      </rPr>
      <t xml:space="preserve"> ICE.    </t>
    </r>
    <r>
      <rPr>
        <vertAlign val="superscript"/>
        <sz val="9"/>
        <rFont val="Arial"/>
        <family val="2"/>
      </rPr>
      <t>9</t>
    </r>
    <r>
      <rPr>
        <sz val="9"/>
        <rFont val="Arial"/>
        <family val="2"/>
      </rPr>
      <t xml:space="preserve"> CNSX Markets Inc.    </t>
    </r>
    <r>
      <rPr>
        <vertAlign val="superscript"/>
        <sz val="9"/>
        <rFont val="Arial"/>
        <family val="2"/>
      </rPr>
      <t>10</t>
    </r>
    <r>
      <rPr>
        <sz val="9"/>
        <rFont val="Arial"/>
        <family val="2"/>
      </rPr>
      <t xml:space="preserve"> CDS.    </t>
    </r>
    <r>
      <rPr>
        <vertAlign val="superscript"/>
        <sz val="9"/>
        <rFont val="Arial"/>
        <family val="2"/>
      </rPr>
      <t>11</t>
    </r>
    <r>
      <rPr>
        <sz val="9"/>
        <rFont val="Arial"/>
        <family val="2"/>
      </rPr>
      <t xml:space="preserve"> CIBC World Markets Inc., RBC Dominion Securities Inc., National Bank Financial Inc., TD Securities Inc., Scotia Capital Inc., Canaccord Financial Inc., Desjardins Securities Inc. and the Canada Pension Plan Investment Board.    </t>
    </r>
    <r>
      <rPr>
        <vertAlign val="superscript"/>
        <sz val="9"/>
        <rFont val="Arial"/>
        <family val="2"/>
      </rPr>
      <t>12</t>
    </r>
    <r>
      <rPr>
        <sz val="9"/>
        <rFont val="Arial"/>
        <family val="2"/>
      </rPr>
      <t xml:space="preserve"> Trading hours are from 09:30-17:00 EST.</t>
    </r>
  </si>
  <si>
    <t>09:30-23:50</t>
  </si>
  <si>
    <t>FoP: 22:00            DVP: 19:00</t>
  </si>
  <si>
    <r>
      <t>Germany</t>
    </r>
    <r>
      <rPr>
        <sz val="9"/>
        <rFont val="Arial"/>
        <family val="2"/>
      </rPr>
      <t xml:space="preserve">: </t>
    </r>
    <r>
      <rPr>
        <vertAlign val="superscript"/>
        <sz val="9"/>
        <rFont val="Arial"/>
        <family val="2"/>
      </rPr>
      <t>1</t>
    </r>
    <r>
      <rPr>
        <sz val="9"/>
        <rFont val="Arial"/>
        <family val="2"/>
      </rPr>
      <t xml:space="preserve"> Eurex Frankfurt AG.    </t>
    </r>
    <r>
      <rPr>
        <vertAlign val="superscript"/>
        <sz val="9"/>
        <rFont val="Arial"/>
        <family val="2"/>
      </rPr>
      <t>2</t>
    </r>
    <r>
      <rPr>
        <sz val="9"/>
        <rFont val="Arial"/>
        <family val="2"/>
      </rPr>
      <t xml:space="preserve"> Eurex.     </t>
    </r>
    <r>
      <rPr>
        <vertAlign val="superscript"/>
        <sz val="9"/>
        <rFont val="Arial"/>
        <family val="2"/>
      </rPr>
      <t>3</t>
    </r>
    <r>
      <rPr>
        <sz val="9"/>
        <rFont val="Arial"/>
        <family val="2"/>
      </rPr>
      <t xml:space="preserve"> Clearstream Banking AG.    </t>
    </r>
    <r>
      <rPr>
        <vertAlign val="superscript"/>
        <sz val="9"/>
        <rFont val="Arial"/>
        <family val="2"/>
      </rPr>
      <t>4</t>
    </r>
    <r>
      <rPr>
        <sz val="9"/>
        <rFont val="Arial"/>
        <family val="2"/>
      </rPr>
      <t xml:space="preserve"> Clearstream Banking Luxembourg.    </t>
    </r>
    <r>
      <rPr>
        <vertAlign val="superscript"/>
        <sz val="9"/>
        <rFont val="Arial"/>
        <family val="2"/>
      </rPr>
      <t>5</t>
    </r>
    <r>
      <rPr>
        <sz val="9"/>
        <rFont val="Arial"/>
        <family val="2"/>
      </rPr>
      <t xml:space="preserve"> SIS SegaInterSettle.    </t>
    </r>
    <r>
      <rPr>
        <vertAlign val="superscript"/>
        <sz val="9"/>
        <rFont val="Arial"/>
        <family val="2"/>
      </rPr>
      <t>6 </t>
    </r>
    <r>
      <rPr>
        <sz val="9"/>
        <rFont val="Arial"/>
        <family val="2"/>
      </rPr>
      <t xml:space="preserve">Euroclear Bank.    </t>
    </r>
    <r>
      <rPr>
        <vertAlign val="superscript"/>
        <sz val="9"/>
        <rFont val="Arial"/>
        <family val="2"/>
      </rPr>
      <t>7</t>
    </r>
    <r>
      <rPr>
        <sz val="9"/>
        <rFont val="Arial"/>
        <family val="2"/>
      </rPr>
      <t xml:space="preserve"> Euroclear UK &amp; Ireland, Euroclear France S.A., Euroclear Nederland, Euroclear Belgium, Euroclear Finland, Euroclear Sweden and Iberclear.    </t>
    </r>
    <r>
      <rPr>
        <vertAlign val="superscript"/>
        <sz val="9"/>
        <rFont val="Arial"/>
        <family val="2"/>
      </rPr>
      <t>8</t>
    </r>
    <r>
      <rPr>
        <sz val="9"/>
        <rFont val="Arial"/>
        <family val="2"/>
      </rPr>
      <t xml:space="preserve"> Montetitoli.    </t>
    </r>
    <r>
      <rPr>
        <vertAlign val="superscript"/>
        <sz val="9"/>
        <rFont val="Arial"/>
        <family val="2"/>
      </rPr>
      <t>9</t>
    </r>
    <r>
      <rPr>
        <sz val="9"/>
        <rFont val="Arial"/>
        <family val="2"/>
      </rPr>
      <t xml:space="preserve"> OeKB.    </t>
    </r>
    <r>
      <rPr>
        <vertAlign val="superscript"/>
        <sz val="9"/>
        <rFont val="Arial"/>
        <family val="2"/>
      </rPr>
      <t>10</t>
    </r>
    <r>
      <rPr>
        <sz val="9"/>
        <rFont val="Arial"/>
        <family val="2"/>
      </rPr>
      <t xml:space="preserve"> Interbolsa.    </t>
    </r>
    <r>
      <rPr>
        <vertAlign val="superscript"/>
        <sz val="9"/>
        <rFont val="Arial"/>
        <family val="2"/>
      </rPr>
      <t>11</t>
    </r>
    <r>
      <rPr>
        <sz val="9"/>
        <rFont val="Arial"/>
        <family val="2"/>
      </rPr>
      <t xml:space="preserve"> VP Denmark.    </t>
    </r>
    <r>
      <rPr>
        <vertAlign val="superscript"/>
        <sz val="9"/>
        <rFont val="Arial"/>
        <family val="2"/>
      </rPr>
      <t>12</t>
    </r>
    <r>
      <rPr>
        <sz val="9"/>
        <rFont val="Arial"/>
        <family val="2"/>
      </rPr>
      <t xml:space="preserve"> VPS Norway.</t>
    </r>
  </si>
  <si>
    <r>
      <t>10:00-17:00</t>
    </r>
    <r>
      <rPr>
        <vertAlign val="superscript"/>
        <sz val="10"/>
        <rFont val="Arial"/>
        <family val="2"/>
      </rPr>
      <t>1</t>
    </r>
  </si>
  <si>
    <r>
      <t>9:00-18:00</t>
    </r>
    <r>
      <rPr>
        <vertAlign val="superscript"/>
        <sz val="10"/>
        <rFont val="Arial"/>
        <family val="2"/>
      </rPr>
      <t>3</t>
    </r>
  </si>
  <si>
    <r>
      <t>Brazil</t>
    </r>
    <r>
      <rPr>
        <sz val="9"/>
        <rFont val="Arial"/>
        <family val="2"/>
      </rPr>
      <t xml:space="preserve">: </t>
    </r>
    <r>
      <rPr>
        <vertAlign val="superscript"/>
        <sz val="9"/>
        <rFont val="Arial"/>
        <family val="2"/>
      </rPr>
      <t>1</t>
    </r>
    <r>
      <rPr>
        <sz val="9"/>
        <rFont val="Arial"/>
        <family val="2"/>
      </rPr>
      <t xml:space="preserve"> Regular operating time, which is changed to 11:00-18:00 during the daylight saving time.    </t>
    </r>
    <r>
      <rPr>
        <vertAlign val="superscript"/>
        <sz val="9"/>
        <rFont val="Arial"/>
        <family val="2"/>
      </rPr>
      <t>2</t>
    </r>
    <r>
      <rPr>
        <sz val="9"/>
        <rFont val="Arial"/>
        <family val="2"/>
      </rPr>
      <t xml:space="preserve"> BmfBovespa.    </t>
    </r>
    <r>
      <rPr>
        <vertAlign val="superscript"/>
        <sz val="9"/>
        <rFont val="Arial"/>
        <family val="2"/>
      </rPr>
      <t>3</t>
    </r>
    <r>
      <rPr>
        <sz val="9"/>
        <rFont val="Arial"/>
        <family val="2"/>
      </rPr>
      <t xml:space="preserve"> General operating time. There are specific operating times for specific markets and products.</t>
    </r>
  </si>
  <si>
    <r>
      <t>Italy</t>
    </r>
    <r>
      <rPr>
        <vertAlign val="superscript"/>
        <sz val="10"/>
        <rFont val="Arial"/>
        <family val="2"/>
      </rPr>
      <t>2</t>
    </r>
  </si>
  <si>
    <r>
      <t>CPSS</t>
    </r>
    <r>
      <rPr>
        <vertAlign val="superscript"/>
        <sz val="10"/>
        <rFont val="Arial"/>
        <family val="2"/>
      </rPr>
      <t>1</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</si>
  <si>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 </t>
    </r>
  </si>
  <si>
    <r>
      <t>1</t>
    </r>
    <r>
      <rPr>
        <sz val="9"/>
        <rFont val="Arial"/>
        <family val="2"/>
      </rPr>
      <t xml:space="preserve"> A breakdown by types of function is not available.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cards with a credit function, includes charge cards.    </t>
    </r>
    <r>
      <rPr>
        <vertAlign val="superscript"/>
        <sz val="9"/>
        <rFont val="Arial"/>
        <family val="2"/>
      </rPr>
      <t>4</t>
    </r>
    <r>
      <rPr>
        <sz val="9"/>
        <rFont val="Arial"/>
        <family val="2"/>
      </rPr>
      <t xml:space="preserve">  For  cards with a delayed debit function, includes  cards with a credit function.    </t>
    </r>
    <r>
      <rPr>
        <vertAlign val="superscript"/>
        <sz val="9"/>
        <rFont val="Arial"/>
        <family val="2"/>
      </rPr>
      <t>5</t>
    </r>
    <r>
      <rPr>
        <sz val="9"/>
        <rFont val="Arial"/>
        <family val="2"/>
      </rPr>
      <t xml:space="preserve">  For cards with a delayed debit function, includes cards with a credit function.    </t>
    </r>
    <r>
      <rPr>
        <vertAlign val="superscript"/>
        <sz val="9"/>
        <rFont val="Arial"/>
        <family val="2"/>
      </rPr>
      <t>6</t>
    </r>
    <r>
      <rPr>
        <sz val="9"/>
        <rFont val="Arial"/>
        <family val="2"/>
      </rPr>
      <t xml:space="preserve"> For cards with a credit function, includes cards with a delayed debit function.</t>
    </r>
  </si>
  <si>
    <r>
      <t>Italy</t>
    </r>
    <r>
      <rPr>
        <vertAlign val="superscript"/>
        <sz val="10"/>
        <rFont val="Arial"/>
        <family val="2"/>
      </rPr>
      <t>5</t>
    </r>
  </si>
  <si>
    <r>
      <t>Netherlands</t>
    </r>
    <r>
      <rPr>
        <vertAlign val="superscript"/>
        <sz val="10"/>
        <rFont val="Arial"/>
        <family val="2"/>
      </rPr>
      <t>4</t>
    </r>
  </si>
  <si>
    <r>
      <t>1</t>
    </r>
    <r>
      <rPr>
        <sz val="9"/>
        <rFont val="Arial"/>
        <family val="2"/>
      </rPr>
      <t xml:space="preserve"> Sum or average excluding those countries for which data are not available. For credit transfers, data for France (prior to 2005) and the United Kingdom include interbank transactions; however, the total number is relatively small.</t>
    </r>
  </si>
  <si>
    <r>
      <t>1</t>
    </r>
    <r>
      <rPr>
        <sz val="9"/>
        <rFont val="Arial"/>
        <family val="2"/>
      </rPr>
      <t xml:space="preserve"> Sum or average excluding those countries for which data are not available.</t>
    </r>
  </si>
  <si>
    <r>
      <t>Value as a ratio to deposits held by non-banks</t>
    </r>
    <r>
      <rPr>
        <vertAlign val="superscript"/>
        <sz val="10"/>
        <rFont val="Arial"/>
        <family val="2"/>
      </rPr>
      <t>4</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</si>
  <si>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Total value of transactions in domestic currency deflated by yearly average CPI inflation. For the CPSS area, in US dollar terms.    </t>
    </r>
    <r>
      <rPr>
        <vertAlign val="superscript"/>
        <sz val="9"/>
        <rFont val="Arial"/>
        <family val="2"/>
      </rPr>
      <t>3</t>
    </r>
    <r>
      <rPr>
        <sz val="9"/>
        <rFont val="Arial"/>
        <family val="2"/>
      </rPr>
      <t xml:space="preserve"> Sum or average excluding those countries for which data are not available. Data for France (prior to 2005) and the United Kingdom include interbank transactions in credit transfers. Since the value of these transactions is relatively large, cross-country comparison and the CPSS figures should be treated with caution.    </t>
    </r>
    <r>
      <rPr>
        <vertAlign val="superscript"/>
        <sz val="9"/>
        <rFont val="Arial"/>
        <family val="2"/>
      </rPr>
      <t>4</t>
    </r>
    <r>
      <rPr>
        <sz val="9"/>
        <rFont val="Arial"/>
        <family val="2"/>
      </rPr>
      <t xml:space="preserve"> For Italy, as a ratio to deposits held only at banks.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</si>
  <si>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transactions during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related to credit transfers have not been calculated.  </t>
    </r>
  </si>
  <si>
    <r>
      <t>Canada</t>
    </r>
    <r>
      <rPr>
        <vertAlign val="superscript"/>
        <sz val="10"/>
        <rFont val="Arial"/>
        <family val="2"/>
      </rPr>
      <t>2</t>
    </r>
  </si>
  <si>
    <r>
      <t>France</t>
    </r>
    <r>
      <rPr>
        <vertAlign val="superscript"/>
        <sz val="10"/>
        <rFont val="Arial"/>
        <family val="2"/>
      </rPr>
      <t>3</t>
    </r>
  </si>
  <si>
    <r>
      <t>Singapore</t>
    </r>
    <r>
      <rPr>
        <vertAlign val="superscript"/>
        <sz val="10"/>
        <rFont val="Arial"/>
        <family val="2"/>
      </rPr>
      <t>2</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</si>
  <si>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The CPSS figures calculated ignore credit transfer data throughout.</t>
    </r>
  </si>
  <si>
    <r>
      <t>1</t>
    </r>
    <r>
      <rPr>
        <sz val="9"/>
        <rFont val="Arial"/>
        <family val="2"/>
      </rPr>
      <t xml:space="preserve"> Sum or average excluding those countries for which data are not available.  The CPSS figures calculated ignore credit transfer data throughout.</t>
    </r>
  </si>
  <si>
    <r>
      <t>1</t>
    </r>
    <r>
      <rPr>
        <sz val="9"/>
        <rFont val="Arial"/>
        <family val="2"/>
      </rPr>
      <t xml:space="preserve"> Value of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</si>
  <si>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 xml:space="preserve">1 </t>
    </r>
    <r>
      <rPr>
        <sz val="9"/>
        <rFont val="Arial"/>
        <family val="2"/>
      </rPr>
      <t xml:space="preserve">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</si>
  <si>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Converted at yearly average exchange rates, except as noted.    </t>
    </r>
    <r>
      <rPr>
        <vertAlign val="superscript"/>
        <sz val="9"/>
        <rFont val="Arial"/>
        <family val="2"/>
      </rPr>
      <t>2</t>
    </r>
    <r>
      <rPr>
        <sz val="9"/>
        <rFont val="Arial"/>
        <family val="2"/>
      </rPr>
      <t xml:space="preserve"> For credit transfers and e-money payment transactions, total for the fiscal year ending March of the following year, converted at average fiscal year exchange rates.    </t>
    </r>
    <r>
      <rPr>
        <vertAlign val="superscript"/>
        <sz val="9"/>
        <rFont val="Arial"/>
        <family val="2"/>
      </rPr>
      <t>3</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</si>
  <si>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Sum or average excluding those countries for which data are not available. For credit transfers, data for France (prior to 2005) and the United Kingdom include interbank transactions. Since the value of these transactions is relatively large, cross-country comparison should be treated with caution; consequently, CPSS figures for credit transfers have not been calculated. </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</si>
  <si>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t>
    </r>
  </si>
  <si>
    <r>
      <t>Japan</t>
    </r>
    <r>
      <rPr>
        <vertAlign val="superscript"/>
        <sz val="10"/>
        <rFont val="Arial"/>
        <family val="2"/>
      </rPr>
      <t>1</t>
    </r>
  </si>
  <si>
    <r>
      <t>1</t>
    </r>
    <r>
      <rPr>
        <sz val="9"/>
        <rFont val="Arial"/>
        <family val="2"/>
      </rPr>
      <t xml:space="preserve"> The data collection methodology has been changed from 2009.    </t>
    </r>
    <r>
      <rPr>
        <vertAlign val="superscript"/>
        <sz val="9"/>
        <rFont val="Arial"/>
        <family val="2"/>
      </rPr>
      <t>2</t>
    </r>
    <r>
      <rPr>
        <sz val="9"/>
        <rFont val="Arial"/>
        <family val="2"/>
      </rPr>
      <t xml:space="preserve"> Sum or average excluding those countries for which data are not available.</t>
    </r>
  </si>
  <si>
    <r>
      <t>1</t>
    </r>
    <r>
      <rPr>
        <sz val="9"/>
        <rFont val="Arial"/>
        <family val="2"/>
      </rPr>
      <t xml:space="preserve"> Except as noted.    </t>
    </r>
    <r>
      <rPr>
        <vertAlign val="superscript"/>
        <sz val="9"/>
        <rFont val="Arial"/>
        <family val="2"/>
      </rPr>
      <t>2</t>
    </r>
    <r>
      <rPr>
        <sz val="9"/>
        <rFont val="Arial"/>
        <family val="2"/>
      </rPr>
      <t xml:space="preserve"> Sum or average excluding those countries for which data are not available. Excludes data for the United States, for which only 2003 data are available.</t>
    </r>
  </si>
  <si>
    <r>
      <t xml:space="preserve">1 </t>
    </r>
    <r>
      <rPr>
        <sz val="9"/>
        <rFont val="Arial"/>
        <family val="2"/>
      </rPr>
      <t xml:space="preserve">Value of cash withdrawals and loading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t>
    </r>
  </si>
  <si>
    <r>
      <t xml:space="preserve">1 </t>
    </r>
    <r>
      <rPr>
        <sz val="9"/>
        <rFont val="Arial"/>
        <family val="2"/>
      </rPr>
      <t xml:space="preserve">Converted at yearly average exchange rates.    </t>
    </r>
    <r>
      <rPr>
        <vertAlign val="superscript"/>
        <sz val="9"/>
        <rFont val="Arial"/>
        <family val="2"/>
      </rPr>
      <t>2</t>
    </r>
    <r>
      <rPr>
        <sz val="9"/>
        <rFont val="Arial"/>
        <family val="2"/>
      </rPr>
      <t xml:space="preserve"> Sum or average excluding those countries for which data are not available.    </t>
    </r>
    <r>
      <rPr>
        <vertAlign val="superscript"/>
        <sz val="9"/>
        <rFont val="Arial"/>
        <family val="2"/>
      </rPr>
      <t>3</t>
    </r>
    <r>
      <rPr>
        <sz val="9"/>
        <rFont val="Arial"/>
        <family val="2"/>
      </rPr>
      <t xml:space="preserve"> For e-money payment transactions, total transactions during the fiscal year ending March of the following year, converted at average fiscal year exchange rates.</t>
    </r>
  </si>
  <si>
    <r>
      <t xml:space="preserve">1 </t>
    </r>
    <r>
      <rPr>
        <sz val="9"/>
        <rFont val="Arial"/>
        <family val="2"/>
      </rPr>
      <t xml:space="preserve">Value  of  payment  transactions  in  domestic  currency  deflated  by  yearly  average  CPI  inflation.  For  the  CPSS area,   in US dollar terms.     </t>
    </r>
    <r>
      <rPr>
        <vertAlign val="superscript"/>
        <sz val="9"/>
        <rFont val="Arial"/>
        <family val="2"/>
      </rPr>
      <t>2</t>
    </r>
    <r>
      <rPr>
        <sz val="9"/>
        <rFont val="Arial"/>
        <family val="2"/>
      </rPr>
      <t xml:space="preserve"> Sum or average excluding those countries for which data are not available. </t>
    </r>
  </si>
  <si>
    <t>TARGET2-BBk</t>
  </si>
  <si>
    <t>Xetra Frankfurt Specialist (since 2011; before: Frankfurt Floor)</t>
  </si>
  <si>
    <r>
      <t>Total value</t>
    </r>
    <r>
      <rPr>
        <i/>
        <sz val="10"/>
        <rFont val="Arial"/>
        <family val="2"/>
      </rPr>
      <t xml:space="preserve"> (USD billions)</t>
    </r>
    <r>
      <rPr>
        <vertAlign val="superscript"/>
        <sz val="10"/>
        <rFont val="Arial"/>
        <family val="2"/>
      </rPr>
      <t>4</t>
    </r>
  </si>
  <si>
    <r>
      <t xml:space="preserve">Value per inhabitant </t>
    </r>
    <r>
      <rPr>
        <i/>
        <sz val="10"/>
        <rFont val="Arial"/>
        <family val="2"/>
      </rPr>
      <t>(USD)</t>
    </r>
    <r>
      <rPr>
        <vertAlign val="superscript"/>
        <sz val="10"/>
        <rFont val="Arial"/>
        <family val="2"/>
      </rPr>
      <t>4</t>
    </r>
  </si>
  <si>
    <r>
      <t>Japan</t>
    </r>
    <r>
      <rPr>
        <vertAlign val="superscript"/>
        <sz val="10"/>
        <rFont val="Arial"/>
        <family val="2"/>
      </rPr>
      <t>5</t>
    </r>
  </si>
  <si>
    <r>
      <t>1</t>
    </r>
    <r>
      <rPr>
        <sz val="9"/>
        <rFont val="Arial"/>
        <family val="2"/>
      </rPr>
      <t xml:space="preserve"> Except as noted.    </t>
    </r>
    <r>
      <rPr>
        <vertAlign val="superscript"/>
        <sz val="9"/>
        <rFont val="Arial"/>
        <family val="2"/>
      </rPr>
      <t>2</t>
    </r>
    <r>
      <rPr>
        <sz val="9"/>
        <rFont val="Arial"/>
        <family val="2"/>
      </rPr>
      <t xml:space="preserve"> Only deposits held at banks.    </t>
    </r>
    <r>
      <rPr>
        <vertAlign val="superscript"/>
        <sz val="9"/>
        <rFont val="Arial"/>
        <family val="2"/>
      </rPr>
      <t>3</t>
    </r>
    <r>
      <rPr>
        <sz val="9"/>
        <rFont val="Arial"/>
        <family val="2"/>
      </rPr>
      <t xml:space="preserve"> Sum or average excluding those countries for which data are not available.    </t>
    </r>
    <r>
      <rPr>
        <vertAlign val="superscript"/>
        <sz val="9"/>
        <rFont val="Arial"/>
        <family val="2"/>
      </rPr>
      <t xml:space="preserve">4 </t>
    </r>
    <r>
      <rPr>
        <sz val="9"/>
        <rFont val="Arial"/>
        <family val="2"/>
      </rPr>
      <t xml:space="preserve">Converted at end-of-year exchange rates, except as noted.    </t>
    </r>
    <r>
      <rPr>
        <vertAlign val="superscript"/>
        <sz val="9"/>
        <rFont val="Arial"/>
        <family val="2"/>
      </rPr>
      <t>5</t>
    </r>
    <r>
      <rPr>
        <sz val="9"/>
        <rFont val="Arial"/>
        <family val="2"/>
      </rPr>
      <t xml:space="preserve"> Converted at average of fiscal year ending March (following year) exchange rates.</t>
    </r>
  </si>
  <si>
    <t>(thousands, end of year)</t>
  </si>
  <si>
    <r>
      <t>1</t>
    </r>
    <r>
      <rPr>
        <sz val="9"/>
        <rFont val="Arial"/>
        <family val="2"/>
      </rPr>
      <t xml:space="preserve"> For POS terminals, PIN-based debit terminals only.    </t>
    </r>
    <r>
      <rPr>
        <vertAlign val="superscript"/>
        <sz val="9"/>
        <rFont val="Arial"/>
        <family val="2"/>
      </rPr>
      <t>2</t>
    </r>
    <r>
      <rPr>
        <sz val="9"/>
        <rFont val="Arial"/>
        <family val="2"/>
      </rPr>
      <t xml:space="preserve"> Sum or average excluding those countries for which data are not available.</t>
    </r>
  </si>
  <si>
    <r>
      <t>Japan</t>
    </r>
    <r>
      <rPr>
        <sz val="9"/>
        <rFont val="Arial"/>
        <family val="2"/>
      </rPr>
      <t xml:space="preserve">: </t>
    </r>
    <r>
      <rPr>
        <vertAlign val="superscript"/>
        <sz val="9"/>
        <rFont val="Arial"/>
        <family val="2"/>
      </rPr>
      <t>1</t>
    </r>
    <r>
      <rPr>
        <sz val="9"/>
        <rFont val="Arial"/>
        <family val="2"/>
      </rPr>
      <t xml:space="preserve"> Processing costs of transfer orders are recovered from the participants, but development and maintenance costs of BOJ-NET are covered by the Bank of Japan.    </t>
    </r>
    <r>
      <rPr>
        <vertAlign val="superscript"/>
        <sz val="9"/>
        <rFont val="Arial"/>
        <family val="2"/>
      </rPr>
      <t>2</t>
    </r>
    <r>
      <rPr>
        <sz val="9"/>
        <rFont val="Arial"/>
        <family val="2"/>
      </rPr>
      <t xml:space="preserve"> Cut-off  time is extended  to 19:00  only  for participants  approved  by the Bank of Japan  for  the use of extended operating hours between 17:00  and  19:00.    </t>
    </r>
    <r>
      <rPr>
        <vertAlign val="superscript"/>
        <sz val="9"/>
        <rFont val="Arial"/>
        <family val="2"/>
      </rPr>
      <t>3 </t>
    </r>
    <r>
      <rPr>
        <sz val="9"/>
        <rFont val="Arial"/>
        <family val="2"/>
      </rPr>
      <t xml:space="preserve">According to the guideline of FXYCS, all payments except CLS payments are submitted to the system by 14:00.    </t>
    </r>
    <r>
      <rPr>
        <vertAlign val="superscript"/>
        <sz val="9"/>
        <rFont val="Arial"/>
        <family val="2"/>
      </rPr>
      <t>4</t>
    </r>
    <r>
      <rPr>
        <sz val="9"/>
        <rFont val="Arial"/>
        <family val="2"/>
      </rPr>
      <t xml:space="preserve"> Cut-off time for bills and cheques sorted by banks.  Bills and cheques for sorting at TCH must be submitted by 21:00 of the day before the value date.    </t>
    </r>
    <r>
      <rPr>
        <vertAlign val="superscript"/>
        <sz val="9"/>
        <rFont val="Arial"/>
        <family val="2"/>
      </rPr>
      <t>5</t>
    </r>
    <r>
      <rPr>
        <sz val="9"/>
        <rFont val="Arial"/>
        <family val="2"/>
      </rPr>
      <t xml:space="preserve"> Large-value payments (equal to or larger than 100 million yen) are routed to BOJ-NET for real tiem settlement.    </t>
    </r>
    <r>
      <rPr>
        <vertAlign val="superscript"/>
        <sz val="9"/>
        <rFont val="Arial"/>
        <family val="2"/>
      </rPr>
      <t xml:space="preserve">6 </t>
    </r>
    <r>
      <rPr>
        <sz val="9"/>
        <rFont val="Arial"/>
        <family val="2"/>
      </rPr>
      <t xml:space="preserve">With the consent of the receiving bank, third party orders may be entered for same day settlement until the cut-off time of the system.    </t>
    </r>
    <r>
      <rPr>
        <vertAlign val="superscript"/>
        <sz val="9"/>
        <rFont val="Arial"/>
        <family val="2"/>
      </rPr>
      <t xml:space="preserve">7 </t>
    </r>
    <r>
      <rPr>
        <sz val="9"/>
        <rFont val="Arial"/>
        <family val="2"/>
      </rPr>
      <t>19:00 for market participants with access to the extended operating hours of BOJ-NET.</t>
    </r>
  </si>
  <si>
    <r>
      <t>V</t>
    </r>
    <r>
      <rPr>
        <vertAlign val="superscript"/>
        <sz val="10"/>
        <rFont val="Arial"/>
        <family val="2"/>
      </rPr>
      <t>1</t>
    </r>
  </si>
  <si>
    <r>
      <t>1</t>
    </r>
    <r>
      <rPr>
        <sz val="10"/>
        <rFont val="Arial"/>
        <family val="2"/>
      </rPr>
      <t>9:00</t>
    </r>
    <r>
      <rPr>
        <vertAlign val="superscript"/>
        <sz val="10"/>
        <rFont val="Arial"/>
        <family val="2"/>
      </rPr>
      <t>2</t>
    </r>
  </si>
  <si>
    <r>
      <t>19:00</t>
    </r>
    <r>
      <rPr>
        <vertAlign val="superscript"/>
        <sz val="10"/>
        <rFont val="Arial"/>
        <family val="2"/>
      </rPr>
      <t>3</t>
    </r>
  </si>
  <si>
    <r>
      <t>08:00</t>
    </r>
    <r>
      <rPr>
        <vertAlign val="superscript"/>
        <sz val="10"/>
        <rFont val="Arial"/>
        <family val="2"/>
      </rPr>
      <t>4</t>
    </r>
  </si>
  <si>
    <r>
      <t>1</t>
    </r>
    <r>
      <rPr>
        <sz val="10"/>
        <rFont val="Arial"/>
        <family val="2"/>
      </rPr>
      <t>6:15, Real time</t>
    </r>
    <r>
      <rPr>
        <vertAlign val="superscript"/>
        <sz val="10"/>
        <rFont val="Arial"/>
        <family val="2"/>
      </rPr>
      <t>5</t>
    </r>
  </si>
  <si>
    <r>
      <t>d</t>
    </r>
    <r>
      <rPr>
        <sz val="10"/>
        <rFont val="Arial"/>
        <family val="2"/>
      </rPr>
      <t>irect: FoP: 3</t>
    </r>
  </si>
  <si>
    <r>
      <t>Italy</t>
    </r>
    <r>
      <rPr>
        <vertAlign val="superscript"/>
        <sz val="10"/>
        <rFont val="Arial"/>
        <family val="2"/>
      </rPr>
      <t>4</t>
    </r>
  </si>
  <si>
    <r>
      <t>Switzerland</t>
    </r>
    <r>
      <rPr>
        <vertAlign val="superscript"/>
        <sz val="10"/>
        <rFont val="Arial"/>
        <family val="2"/>
      </rPr>
      <t>4</t>
    </r>
  </si>
  <si>
    <r>
      <t>1</t>
    </r>
    <r>
      <rPr>
        <sz val="9"/>
        <rFont val="Arial"/>
        <family val="2"/>
      </rPr>
      <t xml:space="preserve"> Sum or average excluding those countries for which data are not available.    </t>
    </r>
    <r>
      <rPr>
        <vertAlign val="superscript"/>
        <sz val="9"/>
        <rFont val="Arial"/>
        <family val="2"/>
      </rPr>
      <t>2</t>
    </r>
    <r>
      <rPr>
        <sz val="9"/>
        <rFont val="Arial"/>
        <family val="2"/>
      </rPr>
      <t xml:space="preserve"> For cards with a credit function, includes charge cards.    </t>
    </r>
    <r>
      <rPr>
        <vertAlign val="superscript"/>
        <sz val="9"/>
        <rFont val="Arial"/>
        <family val="2"/>
      </rPr>
      <t>3</t>
    </r>
    <r>
      <rPr>
        <sz val="9"/>
        <rFont val="Arial"/>
        <family val="2"/>
      </rPr>
      <t xml:space="preserve"> A breakdown by types of function is not available.    </t>
    </r>
    <r>
      <rPr>
        <vertAlign val="superscript"/>
        <sz val="9"/>
        <rFont val="Arial"/>
        <family val="2"/>
      </rPr>
      <t>4</t>
    </r>
    <r>
      <rPr>
        <sz val="9"/>
        <rFont val="Arial"/>
        <family val="2"/>
      </rPr>
      <t xml:space="preserve"> For cards with a credit function, includes cards with a delayed debit function.</t>
    </r>
  </si>
  <si>
    <t>Table CCP2 (cont)</t>
  </si>
  <si>
    <r>
      <t xml:space="preserve">Value of transactions </t>
    </r>
    <r>
      <rPr>
        <i/>
        <sz val="10"/>
        <rFont val="Arial"/>
        <family val="2"/>
      </rPr>
      <t>(USD billions except as noted)</t>
    </r>
    <r>
      <rPr>
        <vertAlign val="superscript"/>
        <sz val="10"/>
        <rFont val="Arial"/>
        <family val="2"/>
      </rPr>
      <t>1</t>
    </r>
  </si>
  <si>
    <r>
      <t>LCH.Clearnet Ltd</t>
    </r>
    <r>
      <rPr>
        <vertAlign val="superscript"/>
        <sz val="10"/>
        <rFont val="Arial"/>
        <family val="2"/>
      </rPr>
      <t>1</t>
    </r>
  </si>
  <si>
    <r>
      <t>LCH.Clearnet SA</t>
    </r>
    <r>
      <rPr>
        <vertAlign val="superscript"/>
        <sz val="10"/>
        <rFont val="Arial"/>
        <family val="2"/>
      </rPr>
      <t>1</t>
    </r>
  </si>
  <si>
    <r>
      <t>NSCC</t>
    </r>
    <r>
      <rPr>
        <vertAlign val="superscript"/>
        <sz val="10"/>
        <rFont val="Arial"/>
        <family val="2"/>
      </rPr>
      <t>1</t>
    </r>
  </si>
  <si>
    <r>
      <t>FICC/GSD</t>
    </r>
    <r>
      <rPr>
        <vertAlign val="superscript"/>
        <sz val="10"/>
        <rFont val="Arial"/>
        <family val="2"/>
      </rPr>
      <t>1</t>
    </r>
  </si>
  <si>
    <r>
      <t>FICC/MBSD</t>
    </r>
    <r>
      <rPr>
        <vertAlign val="superscript"/>
        <sz val="10"/>
        <rFont val="Arial"/>
        <family val="2"/>
      </rPr>
      <t>1</t>
    </r>
  </si>
  <si>
    <r>
      <t>United Kingdom</t>
    </r>
    <r>
      <rPr>
        <sz val="9"/>
        <rFont val="Arial"/>
        <family val="2"/>
      </rPr>
      <t xml:space="preserve">: </t>
    </r>
    <r>
      <rPr>
        <vertAlign val="superscript"/>
        <sz val="9"/>
        <rFont val="Arial"/>
        <family val="2"/>
      </rPr>
      <t>1</t>
    </r>
    <r>
      <rPr>
        <sz val="9"/>
        <rFont val="Arial"/>
        <family val="2"/>
      </rPr>
      <t xml:space="preserve"> For value of transactions, trillions.</t>
    </r>
  </si>
  <si>
    <r>
      <t>United States</t>
    </r>
    <r>
      <rPr>
        <sz val="9"/>
        <rFont val="Arial"/>
        <family val="2"/>
      </rPr>
      <t xml:space="preserve">: </t>
    </r>
    <r>
      <rPr>
        <vertAlign val="superscript"/>
        <sz val="9"/>
        <rFont val="Arial"/>
        <family val="2"/>
      </rPr>
      <t>1</t>
    </r>
    <r>
      <rPr>
        <sz val="9"/>
        <rFont val="Arial"/>
        <family val="2"/>
      </rPr>
      <t xml:space="preserve"> For value of transactions, trillions.</t>
    </r>
  </si>
  <si>
    <t>Table CCP4 (cont)</t>
  </si>
  <si>
    <r>
      <t>09:00-17:00</t>
    </r>
    <r>
      <rPr>
        <vertAlign val="superscript"/>
        <sz val="10"/>
        <rFont val="Arial"/>
        <family val="2"/>
      </rPr>
      <t>1</t>
    </r>
  </si>
  <si>
    <r>
      <t>Singapore</t>
    </r>
    <r>
      <rPr>
        <sz val="9"/>
        <rFont val="Arial"/>
        <family val="2"/>
      </rPr>
      <t xml:space="preserve">: </t>
    </r>
    <r>
      <rPr>
        <vertAlign val="superscript"/>
        <sz val="9"/>
        <rFont val="Arial"/>
        <family val="2"/>
      </rPr>
      <t>1</t>
    </r>
    <r>
      <rPr>
        <sz val="9"/>
        <rFont val="Arial"/>
        <family val="2"/>
      </rPr>
      <t xml:space="preserve"> SGX has a pre-opening routine where orders entered from 08:30 to 08:59 are matched between 08:59 to 09:00 before trading commences at 09:00.  Similarly there is another closing routine where all orders entered between 17:00 and 17:05 are matched between 17:05 and 17:06 and the prices established in the closing routine will be the closing price for the day. </t>
    </r>
  </si>
  <si>
    <r>
      <t>Switzerland</t>
    </r>
    <r>
      <rPr>
        <sz val="9"/>
        <rFont val="Arial"/>
        <family val="2"/>
      </rPr>
      <t xml:space="preserve">: </t>
    </r>
    <r>
      <rPr>
        <vertAlign val="superscript"/>
        <sz val="9"/>
        <rFont val="Arial"/>
        <family val="2"/>
      </rPr>
      <t>1</t>
    </r>
    <r>
      <rPr>
        <sz val="9"/>
        <rFont val="Arial"/>
        <family val="2"/>
      </rPr>
      <t xml:space="preserve"> The system is open for input 24 hours a day. Settlement services are limited by the indicated opening and closing times. A value day starts at 17:00 local time on the previous business day and ends at 16:15 on the value day. Third-party payments may be entered for same day settlement until 15:00. Between 15:00 (clearing stop 1) and 16:00 (clearing stop 2) only cover (bank-to-bank) payments are accepted for same day settlement. From 16:00 to 16:15 transactions are restricted to the processing of Liquidity-Shortage Financing Facility (special-rate repo transactions, collateralised loans from the Swiss National Bank at a penalty rate).</t>
    </r>
  </si>
  <si>
    <r>
      <t>Turkey</t>
    </r>
    <r>
      <rPr>
        <sz val="9"/>
        <rFont val="Arial"/>
        <family val="2"/>
      </rPr>
      <t>:</t>
    </r>
    <r>
      <rPr>
        <b/>
        <sz val="9"/>
        <rFont val="Arial"/>
        <family val="2"/>
      </rPr>
      <t xml:space="preserve"> </t>
    </r>
    <r>
      <rPr>
        <vertAlign val="superscript"/>
        <sz val="9"/>
        <rFont val="Arial"/>
        <family val="2"/>
      </rPr>
      <t>1</t>
    </r>
    <r>
      <rPr>
        <sz val="9"/>
        <rFont val="Arial"/>
        <family val="2"/>
      </rPr>
      <t xml:space="preserve"> Takasbank  is  the  custodian  for  non-fungible  domestic  stocks.    </t>
    </r>
    <r>
      <rPr>
        <vertAlign val="superscript"/>
        <sz val="9"/>
        <rFont val="Arial"/>
        <family val="2"/>
      </rPr>
      <t>2</t>
    </r>
    <r>
      <rPr>
        <sz val="9"/>
        <rFont val="Arial"/>
        <family val="2"/>
      </rPr>
      <t xml:space="preserve"> Takasbank  is  the custodian  for  domestic  private pension funds.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Settlement is processed and finalized through the MKK-Takasbank integrated system. Takasbank, as the cash clearing agent, manages the DVP system.    </t>
    </r>
    <r>
      <rPr>
        <vertAlign val="superscript"/>
        <sz val="9"/>
        <rFont val="Arial"/>
        <family val="2"/>
      </rPr>
      <t>5</t>
    </r>
    <r>
      <rPr>
        <sz val="9"/>
        <rFont val="Arial"/>
        <family val="2"/>
      </rPr>
      <t xml:space="preserve"> G-Bonds, T-Bills and Repos.    </t>
    </r>
    <r>
      <rPr>
        <vertAlign val="superscript"/>
        <sz val="9"/>
        <rFont val="Arial"/>
        <family val="2"/>
      </rPr>
      <t>6</t>
    </r>
    <r>
      <rPr>
        <sz val="9"/>
        <rFont val="Arial"/>
        <family val="2"/>
      </rPr>
      <t xml:space="preserve"> Derivatives T+1 until 14:00.    </t>
    </r>
    <r>
      <rPr>
        <vertAlign val="superscript"/>
        <sz val="9"/>
        <rFont val="Arial"/>
        <family val="2"/>
      </rPr>
      <t>7</t>
    </r>
    <r>
      <rPr>
        <sz val="9"/>
        <rFont val="Arial"/>
        <family val="2"/>
      </rPr>
      <t xml:space="preserve"> Equities.    </t>
    </r>
    <r>
      <rPr>
        <vertAlign val="superscript"/>
        <sz val="9"/>
        <rFont val="Arial"/>
        <family val="2"/>
      </rPr>
      <t>8</t>
    </r>
    <r>
      <rPr>
        <sz val="9"/>
        <rFont val="Arial"/>
        <family val="2"/>
      </rPr>
      <t xml:space="preserve"> Securities for delivery lag of T+0.    </t>
    </r>
    <r>
      <rPr>
        <vertAlign val="superscript"/>
        <sz val="9"/>
        <rFont val="Arial"/>
        <family val="2"/>
      </rPr>
      <t>9</t>
    </r>
    <r>
      <rPr>
        <sz val="9"/>
        <rFont val="Arial"/>
        <family val="2"/>
      </rPr>
      <t xml:space="preserve"> Securities for delivery lag of T+2.    </t>
    </r>
  </si>
  <si>
    <r>
      <t>09:00</t>
    </r>
    <r>
      <rPr>
        <vertAlign val="superscript"/>
        <sz val="10"/>
        <rFont val="Arial"/>
        <family val="2"/>
      </rPr>
      <t>1</t>
    </r>
    <r>
      <rPr>
        <sz val="10"/>
        <rFont val="Arial"/>
        <family val="2"/>
      </rPr>
      <t>; 10:00</t>
    </r>
    <r>
      <rPr>
        <vertAlign val="superscript"/>
        <sz val="10"/>
        <rFont val="Arial"/>
        <family val="2"/>
      </rPr>
      <t>2</t>
    </r>
    <r>
      <rPr>
        <sz val="10"/>
        <rFont val="Arial"/>
        <family val="2"/>
      </rPr>
      <t>;
13:00</t>
    </r>
    <r>
      <rPr>
        <vertAlign val="superscript"/>
        <sz val="10"/>
        <rFont val="Arial"/>
        <family val="2"/>
      </rPr>
      <t>3</t>
    </r>
    <r>
      <rPr>
        <sz val="10"/>
        <rFont val="Arial"/>
        <family val="2"/>
      </rPr>
      <t/>
    </r>
  </si>
  <si>
    <r>
      <t>Germany</t>
    </r>
    <r>
      <rPr>
        <sz val="9"/>
        <rFont val="Arial"/>
        <family val="2"/>
      </rPr>
      <t xml:space="preserve">: </t>
    </r>
    <r>
      <rPr>
        <vertAlign val="superscript"/>
        <sz val="9"/>
        <rFont val="Arial"/>
        <family val="2"/>
      </rPr>
      <t>1</t>
    </r>
    <r>
      <rPr>
        <sz val="9"/>
        <rFont val="Arial"/>
        <family val="2"/>
      </rPr>
      <t xml:space="preserve"> For legacy credit transfers, legacy direct debits and BSE cheque collection procedure. Payments submitted after 09:00 are settled on the next banking business day.    </t>
    </r>
    <r>
      <rPr>
        <vertAlign val="superscript"/>
        <sz val="9"/>
        <rFont val="Arial"/>
        <family val="2"/>
      </rPr>
      <t>2</t>
    </r>
    <r>
      <rPr>
        <sz val="9"/>
        <rFont val="Arial"/>
        <family val="2"/>
      </rPr>
      <t xml:space="preserve"> For SEPA direct debits and ISE cheque collection procedure. ISE payments submitted after 10:00 are settled on the next banking business day. SEPA direct debit payments are settled on the individual interbank settlement date of the relevant transaction.    </t>
    </r>
    <r>
      <rPr>
        <vertAlign val="superscript"/>
        <sz val="9"/>
        <rFont val="Arial"/>
        <family val="2"/>
      </rPr>
      <t>3</t>
    </r>
    <r>
      <rPr>
        <sz val="9"/>
        <rFont val="Arial"/>
        <family val="2"/>
      </rPr>
      <t xml:space="preserve"> For SEPA credit transfers. Payments submitted after 13:00 are settled on the next banking business day.    </t>
    </r>
    <r>
      <rPr>
        <vertAlign val="superscript"/>
        <sz val="9"/>
        <rFont val="Arial"/>
        <family val="2"/>
      </rPr>
      <t/>
    </r>
  </si>
  <si>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depositary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Before 09:30, auction session; after 09:30, continuous trading session.    </t>
    </r>
    <r>
      <rPr>
        <vertAlign val="superscript"/>
        <sz val="9"/>
        <rFont val="Arial"/>
        <family val="2"/>
      </rPr>
      <t>4</t>
    </r>
    <r>
      <rPr>
        <sz val="9"/>
        <rFont val="Arial"/>
        <family val="2"/>
      </rPr>
      <t xml:space="preserve"> For iShares only.</t>
    </r>
  </si>
  <si>
    <r>
      <t>SEC: B, G</t>
    </r>
    <r>
      <rPr>
        <sz val="10"/>
        <rFont val="Arial"/>
        <family val="2"/>
      </rPr>
      <t>, E; DER: O</t>
    </r>
    <r>
      <rPr>
        <vertAlign val="superscript"/>
        <sz val="10"/>
        <rFont val="Arial"/>
        <family val="2"/>
      </rPr>
      <t>2</t>
    </r>
  </si>
  <si>
    <r>
      <t>09:00-12:00</t>
    </r>
    <r>
      <rPr>
        <vertAlign val="superscript"/>
        <sz val="10"/>
        <rFont val="Arial"/>
        <family val="2"/>
      </rPr>
      <t>3</t>
    </r>
    <r>
      <rPr>
        <sz val="10"/>
        <rFont val="Arial"/>
        <family val="2"/>
      </rPr>
      <t>, 12:00-13:00</t>
    </r>
    <r>
      <rPr>
        <vertAlign val="superscript"/>
        <sz val="10"/>
        <rFont val="Arial"/>
        <family val="2"/>
      </rPr>
      <t>3, 4</t>
    </r>
    <r>
      <rPr>
        <sz val="10"/>
        <rFont val="Arial"/>
        <family val="2"/>
      </rPr>
      <t>, 13:00-16:00</t>
    </r>
    <r>
      <rPr>
        <vertAlign val="superscript"/>
        <sz val="10"/>
        <rFont val="Arial"/>
        <family val="2"/>
      </rPr>
      <t>3</t>
    </r>
  </si>
  <si>
    <r>
      <t>CCP, C</t>
    </r>
    <r>
      <rPr>
        <sz val="10"/>
        <rFont val="Arial"/>
        <family val="2"/>
      </rPr>
      <t>H</t>
    </r>
  </si>
  <si>
    <r>
      <t>SEC, DER</t>
    </r>
    <r>
      <rPr>
        <vertAlign val="superscript"/>
        <sz val="10"/>
        <rFont val="Arial"/>
        <family val="2"/>
      </rPr>
      <t>2</t>
    </r>
  </si>
  <si>
    <t>HKD, USD, CNY</t>
  </si>
  <si>
    <r>
      <t>HKSCC</t>
    </r>
    <r>
      <rPr>
        <vertAlign val="superscript"/>
        <sz val="10"/>
        <rFont val="Arial"/>
        <family val="2"/>
      </rPr>
      <t>3</t>
    </r>
  </si>
  <si>
    <r>
      <rPr>
        <sz val="10"/>
        <rFont val="Arial"/>
        <family val="2"/>
      </rPr>
      <t>DVP1, DVP3</t>
    </r>
    <r>
      <rPr>
        <vertAlign val="superscript"/>
        <sz val="10"/>
        <rFont val="Arial"/>
        <family val="2"/>
      </rPr>
      <t>4</t>
    </r>
  </si>
  <si>
    <t>CHF, GBP, EUR, USD, SEK, NOK, DKK, CAD, JPY, HUF, CZK</t>
  </si>
  <si>
    <r>
      <t>CB</t>
    </r>
    <r>
      <rPr>
        <vertAlign val="superscript"/>
        <sz val="10"/>
        <rFont val="Arial"/>
        <family val="2"/>
      </rPr>
      <t>4</t>
    </r>
    <r>
      <rPr>
        <sz val="10"/>
        <rFont val="Arial"/>
        <family val="2"/>
      </rPr>
      <t>: CHF; B</t>
    </r>
    <r>
      <rPr>
        <vertAlign val="superscript"/>
        <sz val="10"/>
        <rFont val="Arial"/>
        <family val="2"/>
      </rPr>
      <t>4</t>
    </r>
    <r>
      <rPr>
        <sz val="10"/>
        <rFont val="Arial"/>
        <family val="2"/>
      </rPr>
      <t>: CHF, GBP, EUR, USD, SEK, NOK, DKK, CAD, JPY, HUF, CZK; CB</t>
    </r>
    <r>
      <rPr>
        <vertAlign val="superscript"/>
        <sz val="10"/>
        <rFont val="Arial"/>
        <family val="2"/>
      </rPr>
      <t>5</t>
    </r>
    <r>
      <rPr>
        <sz val="10"/>
        <rFont val="Arial"/>
        <family val="2"/>
      </rPr>
      <t>: EUR; B</t>
    </r>
    <r>
      <rPr>
        <vertAlign val="superscript"/>
        <sz val="10"/>
        <rFont val="Arial"/>
        <family val="2"/>
      </rPr>
      <t>5</t>
    </r>
    <r>
      <rPr>
        <sz val="10"/>
        <rFont val="Arial"/>
        <family val="2"/>
      </rPr>
      <t>: CHF, EUR, GBP, USD, SEK, NOK, DKK; CB</t>
    </r>
    <r>
      <rPr>
        <vertAlign val="superscript"/>
        <sz val="10"/>
        <rFont val="Arial"/>
        <family val="2"/>
      </rPr>
      <t>6</t>
    </r>
    <r>
      <rPr>
        <sz val="10"/>
        <rFont val="Arial"/>
        <family val="2"/>
      </rPr>
      <t>: GBP; B</t>
    </r>
    <r>
      <rPr>
        <vertAlign val="superscript"/>
        <sz val="10"/>
        <rFont val="Arial"/>
        <family val="2"/>
      </rPr>
      <t>6</t>
    </r>
    <r>
      <rPr>
        <sz val="10"/>
        <rFont val="Arial"/>
        <family val="2"/>
      </rPr>
      <t>: GBP, EUR, USD</t>
    </r>
  </si>
  <si>
    <r>
      <t>Switzerland</t>
    </r>
    <r>
      <rPr>
        <sz val="9"/>
        <rFont val="Arial"/>
        <family val="2"/>
      </rPr>
      <t xml:space="preserve">: </t>
    </r>
    <r>
      <rPr>
        <vertAlign val="superscript"/>
        <sz val="9"/>
        <rFont val="Arial"/>
        <family val="2"/>
      </rPr>
      <t>1</t>
    </r>
    <r>
      <rPr>
        <sz val="9"/>
        <rFont val="Arial"/>
        <family val="2"/>
      </rPr>
      <t xml:space="preserve"> The Swiss National Bank owns an immaterial number of shares of SIX Group.    </t>
    </r>
    <r>
      <rPr>
        <vertAlign val="superscript"/>
        <sz val="9"/>
        <rFont val="Arial"/>
        <family val="2"/>
      </rPr>
      <t>2</t>
    </r>
    <r>
      <rPr>
        <sz val="9"/>
        <rFont val="Arial"/>
        <family val="2"/>
      </rPr>
      <t xml:space="preserve"> SIX Swiss Exchange.    </t>
    </r>
    <r>
      <rPr>
        <vertAlign val="superscript"/>
        <sz val="9"/>
        <rFont val="Arial"/>
        <family val="2"/>
      </rPr>
      <t>3</t>
    </r>
    <r>
      <rPr>
        <sz val="9"/>
        <rFont val="Arial"/>
        <family val="2"/>
      </rPr>
      <t xml:space="preserve"> LSE, Bats Chix Europe, Burgundy, Equiduct, Getco, Liquidnet, Turquoise, UBS MTF.    </t>
    </r>
    <r>
      <rPr>
        <vertAlign val="superscript"/>
        <sz val="9"/>
        <rFont val="Arial"/>
        <family val="2"/>
      </rPr>
      <t>4</t>
    </r>
    <r>
      <rPr>
        <sz val="9"/>
        <rFont val="Arial"/>
        <family val="2"/>
      </rPr>
      <t xml:space="preserve"> SIX SIS.    </t>
    </r>
    <r>
      <rPr>
        <vertAlign val="superscript"/>
        <sz val="9"/>
        <rFont val="Arial"/>
        <family val="2"/>
      </rPr>
      <t>5</t>
    </r>
    <r>
      <rPr>
        <sz val="9"/>
        <rFont val="Arial"/>
        <family val="2"/>
      </rPr>
      <t xml:space="preserve"> Euroclear Bank.    </t>
    </r>
    <r>
      <rPr>
        <vertAlign val="superscript"/>
        <sz val="9"/>
        <rFont val="Arial"/>
        <family val="2"/>
      </rPr>
      <t>6</t>
    </r>
    <r>
      <rPr>
        <sz val="9"/>
        <rFont val="Arial"/>
        <family val="2"/>
      </rPr>
      <t xml:space="preserve"> Euroclear UK.</t>
    </r>
  </si>
  <si>
    <r>
      <t>14:30</t>
    </r>
    <r>
      <rPr>
        <vertAlign val="superscript"/>
        <sz val="10"/>
        <rFont val="Arial"/>
        <family val="2"/>
      </rPr>
      <t>2</t>
    </r>
    <r>
      <rPr>
        <sz val="10"/>
        <rFont val="Arial"/>
        <family val="2"/>
      </rPr>
      <t>; 21:30</t>
    </r>
    <r>
      <rPr>
        <vertAlign val="superscript"/>
        <sz val="10"/>
        <rFont val="Arial"/>
        <family val="2"/>
      </rPr>
      <t>3</t>
    </r>
  </si>
  <si>
    <t>14:00</t>
  </si>
  <si>
    <t>23:00</t>
  </si>
  <si>
    <r>
      <t>Hong Kong SAR</t>
    </r>
    <r>
      <rPr>
        <sz val="9"/>
        <rFont val="Arial"/>
        <family val="2"/>
      </rPr>
      <t xml:space="preserve">: </t>
    </r>
    <r>
      <rPr>
        <vertAlign val="superscript"/>
        <sz val="9"/>
        <rFont val="Arial"/>
        <family val="2"/>
      </rPr>
      <t>1</t>
    </r>
    <r>
      <rPr>
        <sz val="9"/>
        <rFont val="Arial"/>
        <family val="2"/>
      </rPr>
      <t xml:space="preserve"> Hong Kong Exchanges and Clearing Limited (HKEx).    </t>
    </r>
    <r>
      <rPr>
        <vertAlign val="superscript"/>
        <sz val="9"/>
        <rFont val="Arial"/>
        <family val="2"/>
      </rPr>
      <t>2</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3</t>
    </r>
    <r>
      <rPr>
        <sz val="9"/>
        <rFont val="Arial"/>
        <family val="2"/>
      </rPr>
      <t xml:space="preserve"> Hong Kong Securities Clearing Company Limited (HKSCC).</t>
    </r>
  </si>
  <si>
    <t>Y2007_2012</t>
  </si>
  <si>
    <t>(at end-2012)</t>
  </si>
  <si>
    <r>
      <t>18:00</t>
    </r>
    <r>
      <rPr>
        <vertAlign val="superscript"/>
        <sz val="10"/>
        <rFont val="Arial"/>
        <family val="2"/>
      </rPr>
      <t>2</t>
    </r>
  </si>
  <si>
    <r>
      <t>T+3</t>
    </r>
    <r>
      <rPr>
        <vertAlign val="superscript"/>
        <sz val="10"/>
        <rFont val="Arial"/>
        <family val="2"/>
      </rPr>
      <t>4</t>
    </r>
    <r>
      <rPr>
        <sz val="10"/>
        <rFont val="Arial"/>
        <family val="2"/>
      </rPr>
      <t>, T- T+n</t>
    </r>
    <r>
      <rPr>
        <vertAlign val="superscript"/>
        <sz val="10"/>
        <rFont val="Arial"/>
        <family val="2"/>
      </rPr>
      <t>5</t>
    </r>
  </si>
  <si>
    <r>
      <t>Xetra Frankfurt Specialist (since 2011; before: Frankfurt Floor)</t>
    </r>
    <r>
      <rPr>
        <vertAlign val="superscript"/>
        <sz val="10"/>
        <rFont val="Arial"/>
        <family val="2"/>
      </rPr>
      <t>2</t>
    </r>
  </si>
  <si>
    <r>
      <rPr>
        <b/>
        <sz val="10"/>
        <rFont val="Arial"/>
        <family val="2"/>
      </rPr>
      <t>Germany</t>
    </r>
    <r>
      <rPr>
        <sz val="10"/>
        <rFont val="Arial"/>
        <family val="2"/>
      </rPr>
      <t xml:space="preserve">: </t>
    </r>
    <r>
      <rPr>
        <vertAlign val="superscript"/>
        <sz val="10"/>
        <rFont val="Arial"/>
        <family val="2"/>
      </rPr>
      <t>2</t>
    </r>
    <r>
      <rPr>
        <sz val="10"/>
        <rFont val="Arial"/>
        <family val="2"/>
      </rPr>
      <t xml:space="preserve"> For number of securities listed, thousands.</t>
    </r>
  </si>
  <si>
    <t>ESTS</t>
  </si>
  <si>
    <t>AUD, NZD</t>
  </si>
  <si>
    <r>
      <t>direct: FoP, DvP: EUR:4, CHF:1, EUR, GBP:1; direct FoP: EUR:2, USD:1</t>
    </r>
    <r>
      <rPr>
        <vertAlign val="superscript"/>
        <sz val="10"/>
        <rFont val="Arial"/>
        <family val="2"/>
      </rPr>
      <t>3</t>
    </r>
    <r>
      <rPr>
        <sz val="10"/>
        <rFont val="Arial"/>
        <family val="2"/>
      </rPr>
      <t xml:space="preserve"> </t>
    </r>
  </si>
  <si>
    <r>
      <t>Italy</t>
    </r>
    <r>
      <rPr>
        <sz val="9"/>
        <rFont val="Arial"/>
        <family val="2"/>
      </rPr>
      <t xml:space="preserve">: </t>
    </r>
    <r>
      <rPr>
        <vertAlign val="superscript"/>
        <sz val="9"/>
        <rFont val="Arial"/>
        <family val="2"/>
      </rPr>
      <t>1</t>
    </r>
    <r>
      <rPr>
        <sz val="9"/>
        <rFont val="Arial"/>
        <family val="2"/>
      </rPr>
      <t xml:space="preserve"> Monte Titoli spa.    </t>
    </r>
    <r>
      <rPr>
        <vertAlign val="superscript"/>
        <sz val="9"/>
        <rFont val="Arial"/>
        <family val="2"/>
      </rPr>
      <t>2</t>
    </r>
    <r>
      <rPr>
        <sz val="9"/>
        <rFont val="Arial"/>
        <family val="2"/>
      </rPr>
      <t xml:space="preserve"> For matched transactions in the gross settlement.    </t>
    </r>
    <r>
      <rPr>
        <vertAlign val="superscript"/>
        <sz val="9"/>
        <rFont val="Arial"/>
        <family val="2"/>
      </rPr>
      <t>3</t>
    </r>
    <r>
      <rPr>
        <sz val="9"/>
        <rFont val="Arial"/>
        <family val="2"/>
      </rPr>
      <t xml:space="preserve"> The currencies reflect the denomination of financial instruments, cash leg is settled in EUR.    </t>
    </r>
    <r>
      <rPr>
        <vertAlign val="superscript"/>
        <sz val="9"/>
        <rFont val="Arial"/>
        <family val="2"/>
      </rPr>
      <t>4</t>
    </r>
    <r>
      <rPr>
        <sz val="9"/>
        <rFont val="Arial"/>
        <family val="2"/>
      </rPr>
      <t xml:space="preserve"> For main regulated markets (eg stock exchanges) and MTFs.    </t>
    </r>
    <r>
      <rPr>
        <vertAlign val="superscript"/>
        <sz val="9"/>
        <rFont val="Arial"/>
        <family val="2"/>
      </rPr>
      <t>5</t>
    </r>
    <r>
      <rPr>
        <sz val="9"/>
        <rFont val="Arial"/>
        <family val="2"/>
      </rPr>
      <t xml:space="preserve"> For OTC trades.</t>
    </r>
  </si>
  <si>
    <t>USE</t>
  </si>
  <si>
    <t>MCX-SX</t>
  </si>
  <si>
    <t>ICCL</t>
  </si>
  <si>
    <t>MCX-SXCCL</t>
  </si>
  <si>
    <t>Moscow Exchange</t>
  </si>
  <si>
    <t>RUR, USD, EUR, CNY, KZT, BYR, UAH</t>
  </si>
  <si>
    <r>
      <t>Russia</t>
    </r>
    <r>
      <rPr>
        <sz val="9"/>
        <rFont val="Arial"/>
        <family val="2"/>
      </rPr>
      <t xml:space="preserve">: </t>
    </r>
    <r>
      <rPr>
        <vertAlign val="superscript"/>
        <sz val="9"/>
        <rFont val="Arial"/>
        <family val="2"/>
      </rPr>
      <t>1</t>
    </r>
    <r>
      <rPr>
        <sz val="9"/>
        <rFont val="Arial"/>
        <family val="2"/>
      </rPr>
      <t xml:space="preserve"> Moscow Exchange.     </t>
    </r>
    <r>
      <rPr>
        <vertAlign val="superscript"/>
        <sz val="9"/>
        <rFont val="Arial"/>
        <family val="2"/>
      </rPr>
      <t>2</t>
    </r>
    <r>
      <rPr>
        <sz val="9"/>
        <rFont val="Arial"/>
        <family val="2"/>
      </rPr>
      <t xml:space="preserve"> NSD.</t>
    </r>
    <r>
      <rPr>
        <vertAlign val="superscript"/>
        <sz val="9"/>
        <rFont val="Arial"/>
        <family val="2"/>
      </rPr>
      <t/>
    </r>
  </si>
  <si>
    <t>Moscow Exchange - DCC - RTS SC</t>
  </si>
  <si>
    <r>
      <t>20:00</t>
    </r>
    <r>
      <rPr>
        <vertAlign val="superscript"/>
        <sz val="10"/>
        <rFont val="Arial"/>
        <family val="2"/>
      </rPr>
      <t>1</t>
    </r>
  </si>
  <si>
    <r>
      <t>direct</t>
    </r>
    <r>
      <rPr>
        <vertAlign val="superscript"/>
        <sz val="10"/>
        <rFont val="Arial"/>
        <family val="2"/>
      </rPr>
      <t>2</t>
    </r>
    <r>
      <rPr>
        <sz val="10"/>
        <rFont val="Arial"/>
        <family val="2"/>
      </rPr>
      <t>: 
FoP: 7, DVP: 2</t>
    </r>
  </si>
  <si>
    <t>DOM: B, E, O
INT: B, E</t>
  </si>
  <si>
    <t>direct: Central depository of Kazakhstan</t>
  </si>
  <si>
    <t>DVP1
DVP2
DVP3</t>
  </si>
  <si>
    <t>T+0</t>
  </si>
  <si>
    <t>RUR, USD, 
EUR, CHF, GBP, CNY</t>
  </si>
  <si>
    <r>
      <t>Russia</t>
    </r>
    <r>
      <rPr>
        <sz val="9"/>
        <rFont val="Arial"/>
        <family val="2"/>
      </rPr>
      <t xml:space="preserve">: </t>
    </r>
    <r>
      <rPr>
        <vertAlign val="superscript"/>
        <sz val="9"/>
        <rFont val="Arial"/>
        <family val="2"/>
      </rPr>
      <t>1</t>
    </r>
    <r>
      <rPr>
        <sz val="9"/>
        <rFont val="Arial"/>
        <family val="2"/>
      </rPr>
      <t xml:space="preserve"> For depo orders on OTC transactions. For some transactions other closing time may be set during the business day, until that time depo orders are accepted and being settled within the same business day.    </t>
    </r>
    <r>
      <rPr>
        <vertAlign val="superscript"/>
        <sz val="9"/>
        <rFont val="Arial"/>
        <family val="2"/>
      </rPr>
      <t>2</t>
    </r>
    <r>
      <rPr>
        <sz val="9"/>
        <rFont val="Arial"/>
        <family val="2"/>
      </rPr>
      <t xml:space="preserve"> </t>
    </r>
    <r>
      <rPr>
        <sz val="9"/>
        <rFont val="Arial"/>
        <family val="2"/>
      </rPr>
      <t>Via NSD accounts open with CSDs.</t>
    </r>
    <r>
      <rPr>
        <sz val="9"/>
        <rFont val="Arial"/>
        <family val="2"/>
      </rPr>
      <t/>
    </r>
  </si>
  <si>
    <t>RIX</t>
  </si>
  <si>
    <t>SE1</t>
  </si>
  <si>
    <t>int3</t>
  </si>
  <si>
    <t>routine; event: P</t>
  </si>
  <si>
    <t>CSD3</t>
  </si>
  <si>
    <t>O3</t>
  </si>
  <si>
    <t>SEC: E; B; DER</t>
  </si>
  <si>
    <r>
      <t>India</t>
    </r>
    <r>
      <rPr>
        <sz val="9"/>
        <rFont val="Arial"/>
        <family val="2"/>
      </rPr>
      <t>:</t>
    </r>
    <r>
      <rPr>
        <b/>
        <sz val="9"/>
        <rFont val="Arial"/>
        <family val="2"/>
      </rPr>
      <t xml:space="preserve"> </t>
    </r>
    <r>
      <rPr>
        <vertAlign val="superscript"/>
        <sz val="9"/>
        <rFont val="Arial"/>
        <family val="2"/>
      </rPr>
      <t>1</t>
    </r>
    <r>
      <rPr>
        <sz val="9"/>
        <rFont val="Arial"/>
        <family val="2"/>
      </rPr>
      <t xml:space="preserve"> BOISL and ICCL.    </t>
    </r>
    <r>
      <rPr>
        <vertAlign val="superscript"/>
        <sz val="9"/>
        <rFont val="Arial"/>
        <family val="2"/>
      </rPr>
      <t>2</t>
    </r>
    <r>
      <rPr>
        <sz val="9"/>
        <rFont val="Arial"/>
        <family val="2"/>
      </rPr>
      <t xml:space="preserve"> NSCCL.    </t>
    </r>
    <r>
      <rPr>
        <vertAlign val="superscript"/>
        <sz val="9"/>
        <rFont val="Arial"/>
        <family val="2"/>
      </rPr>
      <t>3</t>
    </r>
    <r>
      <rPr>
        <sz val="9"/>
        <rFont val="Arial"/>
        <family val="2"/>
      </rPr>
      <t xml:space="preserve"> MCX-SXCCL.</t>
    </r>
  </si>
  <si>
    <r>
      <t>SE</t>
    </r>
    <r>
      <rPr>
        <vertAlign val="superscript"/>
        <sz val="10"/>
        <rFont val="Arial"/>
        <family val="2"/>
      </rPr>
      <t>8</t>
    </r>
  </si>
  <si>
    <r>
      <t>CSD</t>
    </r>
    <r>
      <rPr>
        <vertAlign val="superscript"/>
        <sz val="10"/>
        <rFont val="Arial"/>
        <family val="2"/>
      </rPr>
      <t>3,6</t>
    </r>
  </si>
  <si>
    <r>
      <t>India</t>
    </r>
    <r>
      <rPr>
        <sz val="9"/>
        <rFont val="Arial"/>
        <family val="2"/>
      </rPr>
      <t xml:space="preserve">: </t>
    </r>
    <r>
      <rPr>
        <vertAlign val="superscript"/>
        <sz val="9"/>
        <rFont val="Arial"/>
        <family val="2"/>
      </rPr>
      <t>1</t>
    </r>
    <r>
      <rPr>
        <sz val="9"/>
        <rFont val="Arial"/>
        <family val="2"/>
      </rPr>
      <t xml:space="preserve"> RBI (SSS).    </t>
    </r>
    <r>
      <rPr>
        <vertAlign val="superscript"/>
        <sz val="9"/>
        <rFont val="Arial"/>
        <family val="2"/>
      </rPr>
      <t>2</t>
    </r>
    <r>
      <rPr>
        <sz val="9"/>
        <rFont val="Arial"/>
        <family val="2"/>
      </rPr>
      <t xml:space="preserve"> NSE.    </t>
    </r>
    <r>
      <rPr>
        <vertAlign val="superscript"/>
        <sz val="9"/>
        <rFont val="Arial"/>
        <family val="2"/>
      </rPr>
      <t>3</t>
    </r>
    <r>
      <rPr>
        <sz val="9"/>
        <rFont val="Arial"/>
        <family val="2"/>
      </rPr>
      <t xml:space="preserve"> NSDL.    </t>
    </r>
    <r>
      <rPr>
        <vertAlign val="superscript"/>
        <sz val="9"/>
        <rFont val="Arial"/>
        <family val="2"/>
      </rPr>
      <t>4</t>
    </r>
    <r>
      <rPr>
        <sz val="9"/>
        <rFont val="Arial"/>
        <family val="2"/>
      </rPr>
      <t xml:space="preserve"> BSE.    </t>
    </r>
    <r>
      <rPr>
        <vertAlign val="superscript"/>
        <sz val="9"/>
        <rFont val="Arial"/>
        <family val="2"/>
      </rPr>
      <t>5</t>
    </r>
    <r>
      <rPr>
        <sz val="9"/>
        <rFont val="Arial"/>
        <family val="2"/>
      </rPr>
      <t xml:space="preserve"> BSE and Bank of India.    </t>
    </r>
    <r>
      <rPr>
        <vertAlign val="superscript"/>
        <sz val="9"/>
        <rFont val="Arial"/>
        <family val="2"/>
      </rPr>
      <t>6</t>
    </r>
    <r>
      <rPr>
        <sz val="9"/>
        <rFont val="Arial"/>
        <family val="2"/>
      </rPr>
      <t xml:space="preserve"> CSDL.    </t>
    </r>
    <r>
      <rPr>
        <vertAlign val="superscript"/>
        <sz val="9"/>
        <rFont val="Arial"/>
        <family val="2"/>
      </rPr>
      <t>7</t>
    </r>
    <r>
      <rPr>
        <sz val="9"/>
        <rFont val="Arial"/>
        <family val="2"/>
      </rPr>
      <t xml:space="preserve"> CCIL clears foreign exchange related transactions as well.    </t>
    </r>
    <r>
      <rPr>
        <vertAlign val="superscript"/>
        <sz val="9"/>
        <rFont val="Arial"/>
        <family val="2"/>
      </rPr>
      <t>8</t>
    </r>
    <r>
      <rPr>
        <sz val="9"/>
        <rFont val="Arial"/>
        <family val="2"/>
      </rPr>
      <t xml:space="preserve"> MCX-SX.</t>
    </r>
  </si>
  <si>
    <r>
      <t>B, S</t>
    </r>
    <r>
      <rPr>
        <sz val="10"/>
        <rFont val="Arial"/>
        <family val="2"/>
      </rPr>
      <t>E</t>
    </r>
    <r>
      <rPr>
        <vertAlign val="superscript"/>
        <sz val="10"/>
        <rFont val="Arial"/>
        <family val="2"/>
      </rPr>
      <t>1, 2</t>
    </r>
  </si>
  <si>
    <r>
      <t>par</t>
    </r>
    <r>
      <rPr>
        <vertAlign val="superscript"/>
        <sz val="10"/>
        <rFont val="Arial"/>
        <family val="2"/>
      </rPr>
      <t>3</t>
    </r>
  </si>
  <si>
    <r>
      <t>event: P</t>
    </r>
    <r>
      <rPr>
        <vertAlign val="superscript"/>
        <sz val="10"/>
        <rFont val="Arial"/>
        <family val="2"/>
      </rPr>
      <t>5</t>
    </r>
  </si>
  <si>
    <r>
      <t>O</t>
    </r>
    <r>
      <rPr>
        <vertAlign val="superscript"/>
        <sz val="10"/>
        <rFont val="Arial"/>
        <family val="2"/>
      </rPr>
      <t>4</t>
    </r>
  </si>
  <si>
    <r>
      <t>B</t>
    </r>
    <r>
      <rPr>
        <sz val="10"/>
        <rFont val="Arial"/>
        <family val="2"/>
      </rPr>
      <t>, O, CCP</t>
    </r>
    <r>
      <rPr>
        <vertAlign val="superscript"/>
        <sz val="10"/>
        <rFont val="Arial"/>
        <family val="2"/>
      </rPr>
      <t>6</t>
    </r>
  </si>
  <si>
    <r>
      <t>int</t>
    </r>
    <r>
      <rPr>
        <vertAlign val="superscript"/>
        <sz val="10"/>
        <rFont val="Arial"/>
        <family val="2"/>
      </rPr>
      <t>7</t>
    </r>
  </si>
  <si>
    <r>
      <t>Japan</t>
    </r>
    <r>
      <rPr>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Regional securities exchanges.    </t>
    </r>
    <r>
      <rPr>
        <vertAlign val="superscript"/>
        <sz val="9"/>
        <rFont val="Arial"/>
        <family val="2"/>
      </rPr>
      <t>3</t>
    </r>
    <r>
      <rPr>
        <sz val="9"/>
        <rFont val="Arial"/>
        <family val="2"/>
      </rPr>
      <t xml:space="preserve"> JSCC is jointly owned by Japan Exchange Group, its participants and regional securities exchanges in Japan.    </t>
    </r>
    <r>
      <rPr>
        <vertAlign val="superscript"/>
        <sz val="9"/>
        <rFont val="Arial"/>
        <family val="2"/>
      </rPr>
      <t>4</t>
    </r>
    <r>
      <rPr>
        <sz val="9"/>
        <rFont val="Arial"/>
        <family val="2"/>
      </rPr>
      <t xml:space="preserve"> JASDEC.    </t>
    </r>
    <r>
      <rPr>
        <vertAlign val="superscript"/>
        <sz val="9"/>
        <rFont val="Arial"/>
        <family val="2"/>
      </rPr>
      <t>5</t>
    </r>
    <r>
      <rPr>
        <sz val="9"/>
        <rFont val="Arial"/>
        <family val="2"/>
      </rPr>
      <t xml:space="preserve"> JDCC accepts participants' settlement obligations on a settlement day.    </t>
    </r>
    <r>
      <rPr>
        <vertAlign val="superscript"/>
        <sz val="9"/>
        <rFont val="Arial"/>
        <family val="2"/>
      </rPr>
      <t>6</t>
    </r>
    <r>
      <rPr>
        <sz val="9"/>
        <rFont val="Arial"/>
        <family val="2"/>
      </rPr>
      <t xml:space="preserve"> JSCC.    </t>
    </r>
    <r>
      <rPr>
        <vertAlign val="superscript"/>
        <sz val="9"/>
        <rFont val="Arial"/>
        <family val="2"/>
      </rPr>
      <t>7</t>
    </r>
    <r>
      <rPr>
        <sz val="9"/>
        <rFont val="Arial"/>
        <family val="2"/>
      </rPr>
      <t xml:space="preserve"> TFX.     </t>
    </r>
    <r>
      <rPr>
        <vertAlign val="superscript"/>
        <sz val="9"/>
        <rFont val="Arial"/>
        <family val="2"/>
      </rPr>
      <t>8</t>
    </r>
    <r>
      <rPr>
        <sz val="9"/>
        <rFont val="Arial"/>
        <family val="2"/>
      </rPr>
      <t xml:space="preserve"> OSE.</t>
    </r>
  </si>
  <si>
    <r>
      <t>CSD</t>
    </r>
    <r>
      <rPr>
        <vertAlign val="superscript"/>
        <sz val="10"/>
        <rFont val="Arial"/>
        <family val="2"/>
      </rPr>
      <t>4</t>
    </r>
    <r>
      <rPr>
        <sz val="10"/>
        <rFont val="Arial"/>
        <family val="2"/>
      </rPr>
      <t>, CB</t>
    </r>
  </si>
  <si>
    <r>
      <t>CSD</t>
    </r>
    <r>
      <rPr>
        <vertAlign val="superscript"/>
        <sz val="10"/>
        <rFont val="Arial"/>
        <family val="2"/>
      </rPr>
      <t>4</t>
    </r>
  </si>
  <si>
    <r>
      <t>par</t>
    </r>
    <r>
      <rPr>
        <vertAlign val="superscript"/>
        <sz val="10"/>
        <rFont val="Arial"/>
        <family val="2"/>
      </rPr>
      <t>2, 3</t>
    </r>
    <r>
      <rPr>
        <sz val="10"/>
        <rFont val="Arial"/>
        <family val="2"/>
      </rPr>
      <t>; int</t>
    </r>
    <r>
      <rPr>
        <vertAlign val="superscript"/>
        <sz val="10"/>
        <rFont val="Arial"/>
        <family val="2"/>
      </rPr>
      <t>4, 5</t>
    </r>
  </si>
  <si>
    <r>
      <t>Japan</t>
    </r>
    <r>
      <rPr>
        <sz val="9"/>
        <rFont val="Arial"/>
        <family val="2"/>
      </rPr>
      <t>:</t>
    </r>
    <r>
      <rPr>
        <b/>
        <sz val="9"/>
        <rFont val="Arial"/>
        <family val="2"/>
      </rPr>
      <t xml:space="preserve"> </t>
    </r>
    <r>
      <rPr>
        <vertAlign val="superscript"/>
        <sz val="9"/>
        <rFont val="Arial"/>
        <family val="2"/>
      </rPr>
      <t>1</t>
    </r>
    <r>
      <rPr>
        <sz val="9"/>
        <rFont val="Arial"/>
        <family val="2"/>
      </rPr>
      <t xml:space="preserve"> Japan Exchange Group.    </t>
    </r>
    <r>
      <rPr>
        <vertAlign val="superscript"/>
        <sz val="9"/>
        <rFont val="Arial"/>
        <family val="2"/>
      </rPr>
      <t>2</t>
    </r>
    <r>
      <rPr>
        <sz val="9"/>
        <rFont val="Arial"/>
        <family val="2"/>
      </rPr>
      <t xml:space="preserve"> JSCC.    </t>
    </r>
    <r>
      <rPr>
        <vertAlign val="superscript"/>
        <sz val="9"/>
        <rFont val="Arial"/>
        <family val="2"/>
      </rPr>
      <t>3</t>
    </r>
    <r>
      <rPr>
        <sz val="9"/>
        <rFont val="Arial"/>
        <family val="2"/>
      </rPr>
      <t xml:space="preserve"> For securities.    </t>
    </r>
    <r>
      <rPr>
        <vertAlign val="superscript"/>
        <sz val="9"/>
        <rFont val="Arial"/>
        <family val="2"/>
      </rPr>
      <t>4</t>
    </r>
    <r>
      <rPr>
        <sz val="9"/>
        <rFont val="Arial"/>
        <family val="2"/>
      </rPr>
      <t xml:space="preserve"> For derivatives.    </t>
    </r>
    <r>
      <rPr>
        <vertAlign val="superscript"/>
        <sz val="9"/>
        <rFont val="Arial"/>
        <family val="2"/>
      </rPr>
      <t>5</t>
    </r>
    <r>
      <rPr>
        <sz val="9"/>
        <rFont val="Arial"/>
        <family val="2"/>
      </rPr>
      <t xml:space="preserve"> OSE.    </t>
    </r>
    <r>
      <rPr>
        <vertAlign val="superscript"/>
        <sz val="9"/>
        <rFont val="Arial"/>
        <family val="2"/>
      </rPr>
      <t>6</t>
    </r>
    <r>
      <rPr>
        <sz val="9"/>
        <rFont val="Arial"/>
        <family val="2"/>
      </rPr>
      <t xml:space="preserve"> TFX.</t>
    </r>
  </si>
  <si>
    <t>Merkezi Kayıt Kurulusu (MKK)</t>
  </si>
  <si>
    <r>
      <t>Merkezi Kayıt Kurulusu (MKK)</t>
    </r>
    <r>
      <rPr>
        <vertAlign val="superscript"/>
        <sz val="10"/>
        <rFont val="Arial"/>
        <family val="2"/>
      </rPr>
      <t>1</t>
    </r>
  </si>
  <si>
    <r>
      <t>08:30</t>
    </r>
    <r>
      <rPr>
        <vertAlign val="superscript"/>
        <sz val="10"/>
        <rFont val="Arial"/>
        <family val="2"/>
      </rPr>
      <t>2</t>
    </r>
  </si>
  <si>
    <r>
      <t>18:30</t>
    </r>
    <r>
      <rPr>
        <vertAlign val="superscript"/>
        <sz val="10"/>
        <rFont val="Arial"/>
        <family val="2"/>
      </rPr>
      <t>2</t>
    </r>
  </si>
  <si>
    <r>
      <t>23:30</t>
    </r>
    <r>
      <rPr>
        <vertAlign val="superscript"/>
        <sz val="10"/>
        <rFont val="Arial"/>
        <family val="2"/>
      </rPr>
      <t>2</t>
    </r>
  </si>
  <si>
    <t>23:30</t>
  </si>
  <si>
    <t>The Stock Exchange of Hong Kong Limited</t>
  </si>
  <si>
    <r>
      <t>Hong Kong SAR</t>
    </r>
    <r>
      <rPr>
        <sz val="9"/>
        <rFont val="Arial"/>
        <family val="2"/>
      </rPr>
      <t xml:space="preserve">: </t>
    </r>
    <r>
      <rPr>
        <vertAlign val="superscript"/>
        <sz val="9"/>
        <rFont val="Arial"/>
        <family val="2"/>
      </rPr>
      <t>1</t>
    </r>
    <r>
      <rPr>
        <sz val="9"/>
        <rFont val="Arial"/>
        <family val="2"/>
      </rPr>
      <t xml:space="preserve"> Hong Kong Interbank Clearing Limited is the system operator of HKD CHATS, USD CHATS, EUR CHATS and RMB CHATS in Hong Kong.  It is jointly owned by the Hong Kong Monetary Authority and the Hong Kong Association of Banks.    </t>
    </r>
    <r>
      <rPr>
        <vertAlign val="superscript"/>
        <sz val="9"/>
        <rFont val="Arial"/>
        <family val="2"/>
      </rPr>
      <t>2</t>
    </r>
    <r>
      <rPr>
        <sz val="9"/>
        <rFont val="Arial"/>
        <family val="2"/>
      </rPr>
      <t xml:space="preserve"> The money market in Hong Kong can operate at any time during the day, but for same day settlement in Hong Kong a transaction must be submitted for processing between 08:30 and 18:30 for HKD CHATS, USD CHATS and EUR CHATS, and between 08:30 and 23:30 for RMB CHATS.   </t>
    </r>
  </si>
  <si>
    <t>17:45</t>
  </si>
  <si>
    <t>17:50</t>
  </si>
  <si>
    <t>Korea Securities Depository (KSD)</t>
  </si>
  <si>
    <r>
      <t>Korea Securities Depository (KSD)</t>
    </r>
    <r>
      <rPr>
        <vertAlign val="superscript"/>
        <sz val="10"/>
        <rFont val="Arial"/>
        <family val="2"/>
      </rPr>
      <t>2</t>
    </r>
  </si>
  <si>
    <r>
      <t>direct: DVP, FoP: 3
direct: Fop: 2
indirect: DVP, FoP: 36</t>
    </r>
    <r>
      <rPr>
        <vertAlign val="superscript"/>
        <sz val="10"/>
        <rFont val="Arial"/>
        <family val="2"/>
      </rPr>
      <t>4</t>
    </r>
  </si>
  <si>
    <r>
      <t>DVP1, DVP2, DVP3</t>
    </r>
    <r>
      <rPr>
        <vertAlign val="superscript"/>
        <sz val="10"/>
        <rFont val="Arial"/>
        <family val="2"/>
      </rPr>
      <t>5</t>
    </r>
  </si>
  <si>
    <r>
      <t>T,T+1,T+2</t>
    </r>
    <r>
      <rPr>
        <vertAlign val="superscript"/>
        <sz val="10"/>
        <rFont val="Arial"/>
        <family val="2"/>
      </rPr>
      <t>6</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</si>
  <si>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</si>
  <si>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Korea</t>
    </r>
    <r>
      <rPr>
        <sz val="9"/>
        <rFont val="Arial"/>
        <family val="2"/>
      </rPr>
      <t xml:space="preserve">: </t>
    </r>
    <r>
      <rPr>
        <vertAlign val="superscript"/>
        <sz val="9"/>
        <rFont val="Arial"/>
        <family val="2"/>
      </rPr>
      <t>1</t>
    </r>
    <r>
      <rPr>
        <sz val="9"/>
        <rFont val="Arial"/>
        <family val="2"/>
      </rPr>
      <t xml:space="preserve"> KRX.    </t>
    </r>
    <r>
      <rPr>
        <vertAlign val="superscript"/>
        <sz val="9"/>
        <rFont val="Arial"/>
        <family val="2"/>
      </rPr>
      <t xml:space="preserve">2 </t>
    </r>
    <r>
      <rPr>
        <sz val="9"/>
        <rFont val="Arial"/>
        <family val="2"/>
      </rPr>
      <t xml:space="preserve">KSD started clearing services for institutional investor stocks from January 2012.    </t>
    </r>
    <r>
      <rPr>
        <vertAlign val="superscript"/>
        <sz val="9"/>
        <rFont val="Arial"/>
        <family val="2"/>
      </rPr>
      <t>3</t>
    </r>
    <r>
      <rPr>
        <sz val="9"/>
        <rFont val="Arial"/>
        <family val="2"/>
      </rPr>
      <t xml:space="preserve"> KSD.</t>
    </r>
  </si>
  <si>
    <r>
      <t>Korea</t>
    </r>
    <r>
      <rPr>
        <sz val="9"/>
        <rFont val="Arial"/>
        <family val="2"/>
      </rPr>
      <t xml:space="preserve">: </t>
    </r>
    <r>
      <rPr>
        <vertAlign val="superscript"/>
        <sz val="9"/>
        <rFont val="Arial"/>
        <family val="2"/>
      </rPr>
      <t>1</t>
    </r>
    <r>
      <rPr>
        <sz val="9"/>
        <rFont val="Arial"/>
        <family val="2"/>
      </rPr>
      <t xml:space="preserve"> Transactions on exchange.    </t>
    </r>
    <r>
      <rPr>
        <vertAlign val="superscript"/>
        <sz val="9"/>
        <rFont val="Arial"/>
        <family val="2"/>
      </rPr>
      <t>2</t>
    </r>
    <r>
      <rPr>
        <sz val="9"/>
        <rFont val="Arial"/>
        <family val="2"/>
      </rPr>
      <t xml:space="preserve"> 16:10 for securities settlements, 16:50 for funds settlements of institutional investor stock transactions.    </t>
    </r>
    <r>
      <rPr>
        <vertAlign val="superscript"/>
        <sz val="9"/>
        <rFont val="Arial"/>
        <family val="2"/>
      </rPr>
      <t>3</t>
    </r>
    <r>
      <rPr>
        <sz val="9"/>
        <rFont val="Arial"/>
        <family val="2"/>
      </rPr>
      <t xml:space="preserve"> For bonds traded on OTC market.    </t>
    </r>
    <r>
      <rPr>
        <vertAlign val="superscript"/>
        <sz val="9"/>
        <rFont val="Arial"/>
        <family val="2"/>
      </rPr>
      <t>4</t>
    </r>
    <r>
      <rPr>
        <sz val="9"/>
        <rFont val="Arial"/>
        <family val="2"/>
      </rPr>
      <t xml:space="preserve"> Links to other CSDs through global custodians, counted on a country basis.    </t>
    </r>
    <r>
      <rPr>
        <vertAlign val="superscript"/>
        <sz val="9"/>
        <rFont val="Arial"/>
        <family val="2"/>
      </rPr>
      <t>5</t>
    </r>
    <r>
      <rPr>
        <sz val="9"/>
        <rFont val="Arial"/>
        <family val="2"/>
      </rPr>
      <t xml:space="preserve"> DVP1 for bonds traded on OTC market, DVP2 for institutional investor stock transactions, DVP3 for transactions on exchange.    </t>
    </r>
    <r>
      <rPr>
        <vertAlign val="superscript"/>
        <sz val="9"/>
        <rFont val="Arial"/>
        <family val="2"/>
      </rPr>
      <t>6</t>
    </r>
    <r>
      <rPr>
        <sz val="9"/>
        <rFont val="Arial"/>
        <family val="2"/>
      </rPr>
      <t xml:space="preserve"> T for bonds traded on exchange, T+1 for government bonds traded on exchange and for bonds traded on OTC market, T+2 for stocks traded on exchange and institutional investor stock.</t>
    </r>
  </si>
  <si>
    <r>
      <t>Turkey</t>
    </r>
    <r>
      <rPr>
        <sz val="9"/>
        <rFont val="Arial"/>
        <family val="2"/>
      </rPr>
      <t xml:space="preserve">: </t>
    </r>
    <r>
      <rPr>
        <vertAlign val="superscript"/>
        <sz val="9"/>
        <rFont val="Arial"/>
        <family val="2"/>
      </rPr>
      <t>1</t>
    </r>
    <r>
      <rPr>
        <sz val="9"/>
        <rFont val="Arial"/>
        <family val="2"/>
      </rPr>
      <t xml:space="preserve"> Takasbank is a CH in clearing ISE market trades. For TURKDEX transactions, Takasbank guarantees settlement limited to transaction collateral and the guarantee fund.    </t>
    </r>
    <r>
      <rPr>
        <vertAlign val="superscript"/>
        <sz val="9"/>
        <rFont val="Arial"/>
        <family val="2"/>
      </rPr>
      <t>2</t>
    </r>
    <r>
      <rPr>
        <sz val="9"/>
        <rFont val="Arial"/>
        <family val="2"/>
      </rPr>
      <t xml:space="preserve"> ISE.    </t>
    </r>
    <r>
      <rPr>
        <vertAlign val="superscript"/>
        <sz val="9"/>
        <rFont val="Arial"/>
        <family val="2"/>
      </rPr>
      <t>3</t>
    </r>
    <r>
      <rPr>
        <sz val="9"/>
        <rFont val="Arial"/>
        <family val="2"/>
      </rPr>
      <t xml:space="preserve"> Takasbank is owned by 19 banks and 67 brokerage houses, none of which can exceed a 5% share.    </t>
    </r>
    <r>
      <rPr>
        <vertAlign val="superscript"/>
        <sz val="9"/>
        <rFont val="Arial"/>
        <family val="2"/>
      </rPr>
      <t>4</t>
    </r>
    <r>
      <rPr>
        <sz val="9"/>
        <rFont val="Arial"/>
        <family val="2"/>
      </rPr>
      <t xml:space="preserve"> Central Registry Agency (MKK), CSD of Turkey; 65% of its shares are owned by Takasbank.    </t>
    </r>
    <r>
      <rPr>
        <vertAlign val="superscript"/>
        <sz val="9"/>
        <rFont val="Arial"/>
        <family val="2"/>
      </rPr>
      <t>5</t>
    </r>
    <r>
      <rPr>
        <sz val="9"/>
        <rFont val="Arial"/>
        <family val="2"/>
      </rPr>
      <t xml:space="preserve"> Intraday margining is only applicable to derivatives clearing.    </t>
    </r>
    <r>
      <rPr>
        <vertAlign val="superscript"/>
        <sz val="9"/>
        <rFont val="Arial"/>
        <family val="2"/>
      </rPr>
      <t>6</t>
    </r>
    <r>
      <rPr>
        <sz val="9"/>
        <rFont val="Arial"/>
        <family val="2"/>
      </rPr>
      <t xml:space="preserve"> Equities.    </t>
    </r>
    <r>
      <rPr>
        <vertAlign val="superscript"/>
        <sz val="9"/>
        <rFont val="Arial"/>
        <family val="2"/>
      </rPr>
      <t>7</t>
    </r>
    <r>
      <rPr>
        <sz val="9"/>
        <rFont val="Arial"/>
        <family val="2"/>
      </rPr>
      <t xml:space="preserve"> G-bonds, T-bills.</t>
    </r>
  </si>
  <si>
    <t>Istanbul Stock Exchange</t>
  </si>
  <si>
    <t>Interbank Card Center (BKM)</t>
  </si>
  <si>
    <r>
      <t>Turkey</t>
    </r>
    <r>
      <rPr>
        <sz val="9"/>
        <rFont val="Arial"/>
        <family val="2"/>
      </rPr>
      <t xml:space="preserve">: </t>
    </r>
    <r>
      <rPr>
        <vertAlign val="superscript"/>
        <sz val="9"/>
        <rFont val="Arial"/>
        <family val="2"/>
      </rPr>
      <t xml:space="preserve">1 </t>
    </r>
    <r>
      <rPr>
        <sz val="9"/>
        <rFont val="Arial"/>
        <family val="2"/>
      </rPr>
      <t>TIC-RTGS system name has changed to EFT (Electronic Funds Transfer).</t>
    </r>
  </si>
  <si>
    <r>
      <t>EFT</t>
    </r>
    <r>
      <rPr>
        <vertAlign val="superscript"/>
        <sz val="10"/>
        <rFont val="Arial"/>
        <family val="2"/>
      </rPr>
      <t>1</t>
    </r>
  </si>
  <si>
    <r>
      <t>Turkey</t>
    </r>
    <r>
      <rPr>
        <sz val="9"/>
        <rFont val="Arial"/>
        <family val="2"/>
      </rPr>
      <t xml:space="preserve">: </t>
    </r>
    <r>
      <rPr>
        <vertAlign val="superscript"/>
        <sz val="9"/>
        <rFont val="Arial"/>
        <family val="2"/>
      </rPr>
      <t>1</t>
    </r>
    <r>
      <rPr>
        <sz val="9"/>
        <rFont val="Arial"/>
        <family val="2"/>
      </rPr>
      <t xml:space="preserve"> For equities only. No trading between 12:30-14:00.    </t>
    </r>
    <r>
      <rPr>
        <vertAlign val="superscript"/>
        <sz val="9"/>
        <rFont val="Arial"/>
        <family val="2"/>
      </rPr>
      <t>2</t>
    </r>
    <r>
      <rPr>
        <sz val="9"/>
        <rFont val="Arial"/>
        <family val="2"/>
      </rPr>
      <t xml:space="preserve"> For bonds, government securities only. No trading between 12:00-13:00.    </t>
    </r>
    <r>
      <rPr>
        <vertAlign val="superscript"/>
        <sz val="9"/>
        <rFont val="Arial"/>
        <family val="2"/>
      </rPr>
      <t>3</t>
    </r>
    <r>
      <rPr>
        <sz val="9"/>
        <rFont val="Arial"/>
        <family val="2"/>
      </rPr>
      <t xml:space="preserve"> Borsa Istanbul is a shareholder (18%) of the Turkish Derivatives Exchange.    </t>
    </r>
    <r>
      <rPr>
        <vertAlign val="superscript"/>
        <sz val="9"/>
        <rFont val="Arial"/>
        <family val="2"/>
      </rPr>
      <t>4</t>
    </r>
    <r>
      <rPr>
        <sz val="9"/>
        <rFont val="Arial"/>
        <family val="2"/>
      </rPr>
      <t xml:space="preserve"> Takasbank, a CCP,  is also a shareholder (3%) of the Turkish Derivatives Exchange.</t>
    </r>
  </si>
  <si>
    <r>
      <t>9:30-17:30</t>
    </r>
    <r>
      <rPr>
        <vertAlign val="superscript"/>
        <sz val="10"/>
        <rFont val="Arial"/>
        <family val="2"/>
      </rPr>
      <t>1</t>
    </r>
    <r>
      <rPr>
        <sz val="10"/>
        <rFont val="Arial"/>
        <family val="2"/>
      </rPr>
      <t>,
09:30-17:00</t>
    </r>
    <r>
      <rPr>
        <vertAlign val="superscript"/>
        <sz val="10"/>
        <rFont val="Arial"/>
        <family val="2"/>
      </rPr>
      <t>2</t>
    </r>
  </si>
  <si>
    <r>
      <t>B, O, SE</t>
    </r>
    <r>
      <rPr>
        <vertAlign val="superscript"/>
        <sz val="10"/>
        <rFont val="Arial"/>
        <family val="2"/>
      </rPr>
      <t>3</t>
    </r>
  </si>
  <si>
    <r>
      <t>indep</t>
    </r>
    <r>
      <rPr>
        <vertAlign val="superscript"/>
        <sz val="10"/>
        <rFont val="Arial"/>
        <family val="2"/>
      </rPr>
      <t>4</t>
    </r>
  </si>
  <si>
    <t>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</si>
  <si>
    <r>
      <t>Hong Kong SAR</t>
    </r>
    <r>
      <rPr>
        <sz val="9"/>
        <rFont val="Arial"/>
        <family val="2"/>
      </rPr>
      <t xml:space="preserve">: </t>
    </r>
    <r>
      <rPr>
        <vertAlign val="superscript"/>
        <sz val="9"/>
        <rFont val="Arial"/>
        <family val="2"/>
      </rPr>
      <t>1</t>
    </r>
    <r>
      <rPr>
        <sz val="9"/>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9"/>
        <rFont val="Arial"/>
        <family val="2"/>
      </rPr>
      <t>2</t>
    </r>
    <r>
      <rPr>
        <sz val="9"/>
        <rFont val="Arial"/>
        <family val="2"/>
      </rPr>
      <t xml:space="preserve"> CCASS stands for Central Clearing and Settlement System.    </t>
    </r>
    <r>
      <rPr>
        <vertAlign val="superscript"/>
        <sz val="9"/>
        <rFont val="Arial"/>
        <family val="2"/>
      </rPr>
      <t>3</t>
    </r>
    <r>
      <rPr>
        <sz val="9"/>
        <rFont val="Arial"/>
        <family val="2"/>
      </rPr>
      <t xml:space="preserve"> Austraclear in Australia and New Zealand, Korean Securities Depository in South Korea, China Govt Sec Depository Trust and Clearing Com Ltd in Mainland China.    </t>
    </r>
    <r>
      <rPr>
        <vertAlign val="superscript"/>
        <sz val="9"/>
        <rFont val="Arial"/>
        <family val="2"/>
      </rPr>
      <t>4</t>
    </r>
    <r>
      <rPr>
        <sz val="9"/>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</si>
</sst>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quot;Sfr.&quot;\ * #,##0.00_ ;_ &quot;Sfr.&quot;\ * \-#,##0.00_ ;_ &quot;Sfr.&quot;\ * &quot;-&quot;??_ ;_ @_ "/>
    <numFmt numFmtId="165" formatCode="_ * #,##0.00_ ;_ * \-#,##0.00_ ;_ * &quot;-&quot;??_ ;_ @_ "/>
    <numFmt numFmtId="166" formatCode="#,##0.0"/>
    <numFmt numFmtId="167" formatCode="0.0%"/>
    <numFmt numFmtId="168" formatCode="0.0"/>
    <numFmt numFmtId="169" formatCode="#,##0.000"/>
    <numFmt numFmtId="171" formatCode="#,##0.0000"/>
    <numFmt numFmtId="172" formatCode="#,##0.0000000"/>
    <numFmt numFmtId="174" formatCode="yyyy"/>
    <numFmt numFmtId="175" formatCode="0_ "/>
    <numFmt numFmtId="177" formatCode="_(* #,##0.00_);_(* \(#,##0.00\);_(* &quot;-&quot;??_);_(@_)"/>
  </numFmts>
  <fonts count="90">
    <font>
      <sz val="10"/>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b/>
      <vertAlign val="superscript"/>
      <sz val="10"/>
      <name val="Arial"/>
      <family val="2"/>
    </font>
    <font>
      <b/>
      <sz val="11"/>
      <name val="Arial"/>
      <family val="2"/>
    </font>
    <font>
      <b/>
      <sz val="9"/>
      <name val="Arial"/>
      <family val="2"/>
    </font>
    <font>
      <sz val="10"/>
      <color indexed="9"/>
      <name val="Arial"/>
      <family val="2"/>
    </font>
    <font>
      <sz val="10"/>
      <color indexed="8"/>
      <name val="Arial"/>
      <family val="2"/>
    </font>
    <font>
      <sz val="9"/>
      <name val="Arial"/>
      <family val="2"/>
    </font>
    <font>
      <vertAlign val="superscript"/>
      <sz val="9"/>
      <name val="Arial"/>
      <family val="2"/>
    </font>
    <font>
      <i/>
      <sz val="9"/>
      <name val="Arial"/>
      <family val="2"/>
    </font>
    <font>
      <vertAlign val="superscript"/>
      <sz val="10"/>
      <name val="Arial"/>
      <family val="2"/>
    </font>
    <font>
      <sz val="9"/>
      <color indexed="9"/>
      <name val="Arial"/>
      <family val="2"/>
    </font>
    <font>
      <b/>
      <sz val="10"/>
      <color indexed="8"/>
      <name val="Arial"/>
      <family val="2"/>
    </font>
    <font>
      <sz val="11"/>
      <name val="Arial"/>
      <family val="2"/>
    </font>
    <font>
      <b/>
      <i/>
      <sz val="10"/>
      <name val="Arial"/>
      <family val="2"/>
    </font>
    <font>
      <b/>
      <i/>
      <sz val="10"/>
      <color indexed="8"/>
      <name val="Arial"/>
      <family val="2"/>
    </font>
    <font>
      <sz val="10"/>
      <color indexed="10"/>
      <name val="Arial"/>
      <family val="2"/>
    </font>
    <font>
      <sz val="9"/>
      <name val="Times New Roman"/>
      <family val="1"/>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indexed="51"/>
        <bgColor indexed="64"/>
      </patternFill>
    </fill>
    <fill>
      <patternFill patternType="solid">
        <fgColor rgb="FFFF99CC"/>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0">
    <xf numFmtId="0" fontId="0" fillId="0" borderId="0"/>
    <xf numFmtId="0" fontId="54" fillId="2" borderId="0" applyNumberFormat="0" applyBorder="0" applyAlignment="0" applyProtection="0"/>
    <xf numFmtId="0" fontId="54" fillId="3" borderId="0" applyNumberFormat="0" applyBorder="0" applyAlignment="0" applyProtection="0"/>
    <xf numFmtId="0" fontId="54" fillId="4" borderId="0" applyNumberFormat="0" applyBorder="0" applyAlignment="0" applyProtection="0"/>
    <xf numFmtId="0" fontId="54" fillId="5" borderId="0" applyNumberFormat="0" applyBorder="0" applyAlignment="0" applyProtection="0"/>
    <xf numFmtId="0" fontId="54" fillId="6" borderId="0" applyNumberFormat="0" applyBorder="0" applyAlignment="0" applyProtection="0"/>
    <xf numFmtId="0" fontId="54" fillId="7" borderId="0" applyNumberFormat="0" applyBorder="0" applyAlignment="0" applyProtection="0"/>
    <xf numFmtId="0" fontId="37" fillId="2"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54" fillId="8"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5" borderId="0" applyNumberFormat="0" applyBorder="0" applyAlignment="0" applyProtection="0"/>
    <xf numFmtId="0" fontId="54" fillId="8" borderId="0" applyNumberFormat="0" applyBorder="0" applyAlignment="0" applyProtection="0"/>
    <xf numFmtId="0" fontId="54" fillId="11" borderId="0" applyNumberFormat="0" applyBorder="0" applyAlignment="0" applyProtection="0"/>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5" borderId="0" applyNumberFormat="0" applyBorder="0" applyAlignment="0" applyProtection="0">
      <alignment vertical="center"/>
    </xf>
    <xf numFmtId="0" fontId="37" fillId="8" borderId="0" applyNumberFormat="0" applyBorder="0" applyAlignment="0" applyProtection="0">
      <alignment vertical="center"/>
    </xf>
    <xf numFmtId="0" fontId="37" fillId="11" borderId="0" applyNumberFormat="0" applyBorder="0" applyAlignment="0" applyProtection="0">
      <alignment vertical="center"/>
    </xf>
    <xf numFmtId="0" fontId="55" fillId="12"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38" fillId="12"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55" fillId="16"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6" fillId="3" borderId="0" applyNumberFormat="0" applyBorder="0" applyAlignment="0" applyProtection="0"/>
    <xf numFmtId="0" fontId="57" fillId="20" borderId="1" applyNumberFormat="0" applyAlignment="0" applyProtection="0"/>
    <xf numFmtId="0" fontId="58" fillId="21" borderId="2" applyNumberFormat="0" applyAlignment="0" applyProtection="0"/>
    <xf numFmtId="165" fontId="3" fillId="0" borderId="0" applyFont="0" applyFill="0" applyBorder="0" applyAlignment="0" applyProtection="0"/>
    <xf numFmtId="165" fontId="5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9" fillId="0" borderId="0" applyNumberFormat="0" applyFill="0" applyBorder="0" applyAlignment="0" applyProtection="0"/>
    <xf numFmtId="0" fontId="60" fillId="4" borderId="0" applyNumberFormat="0" applyBorder="0" applyAlignment="0" applyProtection="0"/>
    <xf numFmtId="0" fontId="61" fillId="0" borderId="3" applyNumberFormat="0" applyFill="0" applyAlignment="0" applyProtection="0"/>
    <xf numFmtId="0" fontId="62" fillId="0" borderId="4"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0" fontId="64" fillId="7" borderId="1" applyNumberFormat="0" applyAlignment="0" applyProtection="0"/>
    <xf numFmtId="0" fontId="65" fillId="0" borderId="6" applyNumberFormat="0" applyFill="0" applyAlignment="0" applyProtection="0"/>
    <xf numFmtId="0" fontId="66" fillId="22" borderId="0" applyNumberFormat="0" applyBorder="0" applyAlignment="0" applyProtection="0"/>
    <xf numFmtId="0" fontId="54" fillId="0" borderId="0"/>
    <xf numFmtId="0" fontId="67" fillId="23" borderId="7" applyNumberFormat="0" applyFont="0" applyAlignment="0" applyProtection="0"/>
    <xf numFmtId="0" fontId="54" fillId="23" borderId="7" applyNumberFormat="0" applyFont="0" applyAlignment="0" applyProtection="0"/>
    <xf numFmtId="0" fontId="68" fillId="20" borderId="8" applyNumberFormat="0" applyAlignment="0" applyProtection="0"/>
    <xf numFmtId="9" fontId="3" fillId="0" borderId="0" applyFont="0" applyFill="0" applyBorder="0" applyAlignment="0" applyProtection="0"/>
    <xf numFmtId="166" fontId="4" fillId="24" borderId="9" applyBorder="0" applyAlignment="0">
      <alignment vertical="top"/>
    </xf>
    <xf numFmtId="0" fontId="72" fillId="0" borderId="0"/>
    <xf numFmtId="0" fontId="69" fillId="0" borderId="0" applyNumberFormat="0" applyFill="0" applyBorder="0" applyAlignment="0" applyProtection="0"/>
    <xf numFmtId="0" fontId="70" fillId="0" borderId="10" applyNumberFormat="0" applyFill="0" applyAlignment="0" applyProtection="0"/>
    <xf numFmtId="0" fontId="71" fillId="0" borderId="0" applyNumberFormat="0" applyFill="0" applyBorder="0" applyAlignment="0" applyProtection="0"/>
    <xf numFmtId="1" fontId="4" fillId="24" borderId="9">
      <alignment horizontal="right" vertical="top"/>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9" borderId="0" applyNumberFormat="0" applyBorder="0" applyAlignment="0" applyProtection="0">
      <alignment vertical="center"/>
    </xf>
    <xf numFmtId="0" fontId="39" fillId="0" borderId="0" applyNumberFormat="0" applyFill="0" applyBorder="0" applyAlignment="0" applyProtection="0">
      <alignment vertical="center"/>
    </xf>
    <xf numFmtId="0" fontId="40" fillId="20" borderId="1" applyNumberFormat="0" applyAlignment="0" applyProtection="0">
      <alignment vertical="center"/>
    </xf>
    <xf numFmtId="0" fontId="41" fillId="3" borderId="0" applyNumberFormat="0" applyBorder="0" applyAlignment="0" applyProtection="0">
      <alignment vertical="center"/>
    </xf>
    <xf numFmtId="0" fontId="3" fillId="23" borderId="7" applyNumberFormat="0" applyFont="0" applyAlignment="0" applyProtection="0">
      <alignment vertical="center"/>
    </xf>
    <xf numFmtId="0" fontId="42" fillId="22" borderId="0" applyNumberFormat="0" applyBorder="0" applyAlignment="0" applyProtection="0">
      <alignment vertical="center"/>
    </xf>
    <xf numFmtId="0" fontId="43" fillId="0" borderId="0" applyNumberFormat="0" applyFill="0" applyBorder="0" applyAlignment="0" applyProtection="0">
      <alignment vertical="center"/>
    </xf>
    <xf numFmtId="0" fontId="44" fillId="21" borderId="2" applyNumberFormat="0" applyAlignment="0" applyProtection="0">
      <alignment vertical="center"/>
    </xf>
    <xf numFmtId="0" fontId="45" fillId="0" borderId="6" applyNumberFormat="0" applyFill="0" applyAlignment="0" applyProtection="0">
      <alignment vertical="center"/>
    </xf>
    <xf numFmtId="0" fontId="46" fillId="0" borderId="10" applyNumberFormat="0" applyFill="0" applyAlignment="0" applyProtection="0">
      <alignment vertical="center"/>
    </xf>
    <xf numFmtId="0" fontId="47" fillId="7" borderId="1" applyNumberFormat="0" applyAlignment="0" applyProtection="0">
      <alignment vertical="center"/>
    </xf>
    <xf numFmtId="0" fontId="48" fillId="0" borderId="0" applyNumberFormat="0" applyFill="0" applyBorder="0" applyAlignment="0" applyProtection="0">
      <alignment vertical="center"/>
    </xf>
    <xf numFmtId="0" fontId="49" fillId="0" borderId="3" applyNumberFormat="0" applyFill="0" applyAlignment="0" applyProtection="0">
      <alignment vertical="center"/>
    </xf>
    <xf numFmtId="0" fontId="50" fillId="0" borderId="4" applyNumberFormat="0" applyFill="0" applyAlignment="0" applyProtection="0">
      <alignment vertical="center"/>
    </xf>
    <xf numFmtId="0" fontId="51" fillId="0" borderId="5" applyNumberFormat="0" applyFill="0" applyAlignment="0" applyProtection="0">
      <alignment vertical="center"/>
    </xf>
    <xf numFmtId="0" fontId="51" fillId="0" borderId="0" applyNumberFormat="0" applyFill="0" applyBorder="0" applyAlignment="0" applyProtection="0">
      <alignment vertical="center"/>
    </xf>
    <xf numFmtId="0" fontId="52" fillId="4" borderId="0" applyNumberFormat="0" applyBorder="0" applyAlignment="0" applyProtection="0">
      <alignment vertical="center"/>
    </xf>
    <xf numFmtId="0" fontId="53" fillId="20" borderId="8" applyNumberFormat="0" applyAlignment="0" applyProtection="0">
      <alignment vertical="center"/>
    </xf>
    <xf numFmtId="0" fontId="37" fillId="0" borderId="0">
      <alignment vertical="center"/>
    </xf>
    <xf numFmtId="0" fontId="37" fillId="0" borderId="0">
      <alignment vertical="center"/>
    </xf>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5" fillId="3" borderId="0" applyNumberFormat="0" applyBorder="0" applyAlignment="0" applyProtection="0"/>
    <xf numFmtId="0" fontId="76" fillId="20" borderId="1" applyNumberFormat="0" applyAlignment="0" applyProtection="0"/>
    <xf numFmtId="0" fontId="77" fillId="21" borderId="2" applyNumberFormat="0" applyAlignment="0" applyProtection="0"/>
    <xf numFmtId="177" fontId="3" fillId="0" borderId="0" applyFont="0" applyFill="0" applyBorder="0" applyAlignment="0" applyProtection="0"/>
    <xf numFmtId="0" fontId="78" fillId="0" borderId="0" applyNumberFormat="0" applyFill="0" applyBorder="0" applyAlignment="0" applyProtection="0"/>
    <xf numFmtId="0" fontId="79" fillId="4" borderId="0" applyNumberFormat="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3" fillId="7" borderId="1" applyNumberFormat="0" applyAlignment="0" applyProtection="0"/>
    <xf numFmtId="0" fontId="84" fillId="0" borderId="6" applyNumberFormat="0" applyFill="0" applyAlignment="0" applyProtection="0"/>
    <xf numFmtId="0" fontId="85" fillId="22" borderId="0" applyNumberFormat="0" applyBorder="0" applyAlignment="0" applyProtection="0"/>
    <xf numFmtId="0" fontId="3" fillId="23" borderId="7" applyNumberFormat="0" applyFont="0" applyAlignment="0" applyProtection="0"/>
    <xf numFmtId="0" fontId="86" fillId="20" borderId="8" applyNumberFormat="0" applyAlignment="0" applyProtection="0"/>
    <xf numFmtId="0" fontId="87" fillId="0" borderId="0" applyNumberFormat="0" applyFill="0" applyBorder="0" applyAlignment="0" applyProtection="0"/>
    <xf numFmtId="0" fontId="88" fillId="0" borderId="10" applyNumberFormat="0" applyFill="0" applyAlignment="0" applyProtection="0"/>
    <xf numFmtId="0" fontId="89" fillId="0" borderId="0" applyNumberFormat="0" applyFill="0" applyBorder="0" applyAlignment="0" applyProtection="0"/>
    <xf numFmtId="43" fontId="3" fillId="0" borderId="0" applyFont="0" applyFill="0" applyBorder="0" applyAlignment="0" applyProtection="0"/>
    <xf numFmtId="0" fontId="2" fillId="0" borderId="0"/>
    <xf numFmtId="0" fontId="1" fillId="0" borderId="0"/>
    <xf numFmtId="0" fontId="73" fillId="2" borderId="0" applyNumberFormat="0" applyBorder="0" applyAlignment="0" applyProtection="0"/>
    <xf numFmtId="0" fontId="73" fillId="3" borderId="0" applyNumberFormat="0" applyBorder="0" applyAlignment="0" applyProtection="0"/>
    <xf numFmtId="0" fontId="73" fillId="4" borderId="0" applyNumberFormat="0" applyBorder="0" applyAlignment="0" applyProtection="0"/>
    <xf numFmtId="0" fontId="73" fillId="5" borderId="0" applyNumberFormat="0" applyBorder="0" applyAlignment="0" applyProtection="0"/>
    <xf numFmtId="0" fontId="73" fillId="6" borderId="0" applyNumberFormat="0" applyBorder="0" applyAlignment="0" applyProtection="0"/>
    <xf numFmtId="0" fontId="73" fillId="7"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73" fillId="8" borderId="0" applyNumberFormat="0" applyBorder="0" applyAlignment="0" applyProtection="0"/>
    <xf numFmtId="0" fontId="73" fillId="11" borderId="0" applyNumberFormat="0" applyBorder="0" applyAlignment="0" applyProtection="0"/>
    <xf numFmtId="0" fontId="74" fillId="12" borderId="0" applyNumberFormat="0" applyBorder="0" applyAlignment="0" applyProtection="0"/>
    <xf numFmtId="0" fontId="74" fillId="9" borderId="0" applyNumberFormat="0" applyBorder="0" applyAlignment="0" applyProtection="0"/>
    <xf numFmtId="0" fontId="74" fillId="10"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5" borderId="0" applyNumberFormat="0" applyBorder="0" applyAlignment="0" applyProtection="0"/>
    <xf numFmtId="0" fontId="3" fillId="23" borderId="7" applyNumberFormat="0" applyFont="0" applyAlignment="0" applyProtection="0"/>
    <xf numFmtId="0" fontId="76" fillId="20" borderId="1" applyNumberFormat="0" applyAlignment="0" applyProtection="0"/>
    <xf numFmtId="0" fontId="79" fillId="4" borderId="0" applyNumberFormat="0" applyBorder="0" applyAlignment="0" applyProtection="0"/>
    <xf numFmtId="0" fontId="75" fillId="3" borderId="0" applyNumberFormat="0" applyBorder="0" applyAlignment="0" applyProtection="0"/>
    <xf numFmtId="0" fontId="74" fillId="16" borderId="0" applyNumberFormat="0" applyBorder="0" applyAlignment="0" applyProtection="0"/>
    <xf numFmtId="0" fontId="74" fillId="17" borderId="0" applyNumberFormat="0" applyBorder="0" applyAlignment="0" applyProtection="0"/>
    <xf numFmtId="0" fontId="74" fillId="18" borderId="0" applyNumberFormat="0" applyBorder="0" applyAlignment="0" applyProtection="0"/>
    <xf numFmtId="0" fontId="74" fillId="13" borderId="0" applyNumberFormat="0" applyBorder="0" applyAlignment="0" applyProtection="0"/>
    <xf numFmtId="0" fontId="74" fillId="14" borderId="0" applyNumberFormat="0" applyBorder="0" applyAlignment="0" applyProtection="0"/>
    <xf numFmtId="0" fontId="74" fillId="19" borderId="0" applyNumberFormat="0" applyBorder="0" applyAlignment="0" applyProtection="0"/>
    <xf numFmtId="0" fontId="78" fillId="0" borderId="0" applyNumberFormat="0" applyFill="0" applyBorder="0" applyAlignment="0" applyProtection="0"/>
    <xf numFmtId="0" fontId="83" fillId="7" borderId="1" applyNumberFormat="0" applyAlignment="0" applyProtection="0"/>
    <xf numFmtId="0" fontId="77" fillId="21" borderId="2" applyNumberFormat="0" applyAlignment="0" applyProtection="0"/>
    <xf numFmtId="0" fontId="84" fillId="0" borderId="6" applyNumberFormat="0" applyFill="0" applyAlignment="0" applyProtection="0"/>
    <xf numFmtId="0" fontId="87" fillId="0" borderId="0" applyNumberFormat="0" applyFill="0" applyBorder="0" applyAlignment="0" applyProtection="0"/>
    <xf numFmtId="0" fontId="80" fillId="0" borderId="3" applyNumberFormat="0" applyFill="0" applyAlignment="0" applyProtection="0"/>
    <xf numFmtId="0" fontId="81" fillId="0" borderId="4" applyNumberFormat="0" applyFill="0" applyAlignment="0" applyProtection="0"/>
    <xf numFmtId="0" fontId="82" fillId="0" borderId="5" applyNumberFormat="0" applyFill="0" applyAlignment="0" applyProtection="0"/>
    <xf numFmtId="0" fontId="82" fillId="0" borderId="0" applyNumberFormat="0" applyFill="0" applyBorder="0" applyAlignment="0" applyProtection="0"/>
    <xf numFmtId="0" fontId="88" fillId="0" borderId="10" applyNumberFormat="0" applyFill="0" applyAlignment="0" applyProtection="0"/>
    <xf numFmtId="0" fontId="86" fillId="20" borderId="8" applyNumberFormat="0" applyAlignment="0" applyProtection="0"/>
    <xf numFmtId="0" fontId="89" fillId="0" borderId="0" applyNumberFormat="0" applyFill="0" applyBorder="0" applyAlignment="0" applyProtection="0"/>
  </cellStyleXfs>
  <cellXfs count="1017">
    <xf numFmtId="0" fontId="0" fillId="0" borderId="0" xfId="0"/>
    <xf numFmtId="0" fontId="5" fillId="0" borderId="0" xfId="0" applyFont="1"/>
    <xf numFmtId="0" fontId="5" fillId="0" borderId="0" xfId="0" applyFont="1" applyAlignment="1">
      <alignment horizontal="center"/>
    </xf>
    <xf numFmtId="0" fontId="5" fillId="0" borderId="0" xfId="0" applyFont="1" applyBorder="1" applyAlignment="1">
      <alignment horizontal="center"/>
    </xf>
    <xf numFmtId="3" fontId="5" fillId="0" borderId="0" xfId="0" applyNumberFormat="1" applyFont="1" applyFill="1" applyBorder="1" applyAlignment="1">
      <alignment horizontal="center"/>
    </xf>
    <xf numFmtId="0" fontId="5" fillId="0" borderId="0" xfId="0" applyFont="1" applyBorder="1" applyAlignment="1">
      <alignment horizontal="left"/>
    </xf>
    <xf numFmtId="0" fontId="5" fillId="0" borderId="9" xfId="0" applyFont="1" applyBorder="1" applyAlignment="1">
      <alignment horizontal="left"/>
    </xf>
    <xf numFmtId="0" fontId="7" fillId="0" borderId="9" xfId="0" applyFont="1" applyBorder="1" applyAlignment="1">
      <alignment horizontal="left"/>
    </xf>
    <xf numFmtId="0" fontId="5" fillId="0" borderId="0" xfId="0" applyFont="1" applyBorder="1" applyAlignment="1"/>
    <xf numFmtId="0" fontId="5" fillId="0" borderId="0" xfId="0" applyFont="1" applyFill="1" applyAlignment="1">
      <alignment horizontal="center"/>
    </xf>
    <xf numFmtId="0" fontId="13" fillId="0" borderId="0" xfId="0" applyFont="1" applyAlignment="1">
      <alignment horizontal="center"/>
    </xf>
    <xf numFmtId="0" fontId="5" fillId="0" borderId="0" xfId="0" applyFont="1" applyFill="1" applyBorder="1" applyAlignment="1">
      <alignment horizontal="center"/>
    </xf>
    <xf numFmtId="3" fontId="5" fillId="0" borderId="11" xfId="46" applyNumberFormat="1" applyFont="1" applyFill="1" applyBorder="1" applyAlignment="1">
      <alignment horizontal="right"/>
    </xf>
    <xf numFmtId="3" fontId="5" fillId="0" borderId="0" xfId="46" applyNumberFormat="1" applyFont="1" applyFill="1" applyBorder="1" applyAlignment="1">
      <alignment horizontal="right"/>
    </xf>
    <xf numFmtId="3" fontId="6" fillId="0" borderId="9" xfId="46" applyNumberFormat="1" applyFont="1" applyFill="1" applyBorder="1" applyAlignment="1">
      <alignment horizontal="right"/>
    </xf>
    <xf numFmtId="166" fontId="5" fillId="0" borderId="0" xfId="46" applyNumberFormat="1" applyFont="1" applyBorder="1" applyAlignment="1">
      <alignment horizontal="right"/>
    </xf>
    <xf numFmtId="166" fontId="6" fillId="0" borderId="9" xfId="46" applyNumberFormat="1" applyFont="1" applyBorder="1" applyAlignment="1">
      <alignment horizontal="right"/>
    </xf>
    <xf numFmtId="3" fontId="5" fillId="0" borderId="12" xfId="46" applyNumberFormat="1" applyFont="1" applyFill="1" applyBorder="1" applyAlignment="1">
      <alignment horizontal="right"/>
    </xf>
    <xf numFmtId="3" fontId="6" fillId="0" borderId="13" xfId="46" applyNumberFormat="1" applyFont="1" applyFill="1" applyBorder="1" applyAlignment="1">
      <alignment horizontal="right"/>
    </xf>
    <xf numFmtId="0" fontId="5" fillId="0" borderId="12" xfId="0" applyFont="1" applyBorder="1" applyAlignment="1">
      <alignment horizontal="left"/>
    </xf>
    <xf numFmtId="0" fontId="7" fillId="0" borderId="0" xfId="0" applyFont="1" applyBorder="1" applyAlignment="1">
      <alignment horizontal="left"/>
    </xf>
    <xf numFmtId="4" fontId="5" fillId="0" borderId="0" xfId="46" applyNumberFormat="1" applyFont="1" applyBorder="1" applyAlignment="1">
      <alignment horizontal="right"/>
    </xf>
    <xf numFmtId="4" fontId="6" fillId="0" borderId="9" xfId="46" applyNumberFormat="1" applyFont="1" applyBorder="1" applyAlignment="1">
      <alignment horizontal="right"/>
    </xf>
    <xf numFmtId="171" fontId="5" fillId="0" borderId="0" xfId="0" applyNumberFormat="1" applyFont="1" applyBorder="1" applyAlignment="1">
      <alignment horizontal="right"/>
    </xf>
    <xf numFmtId="0" fontId="13" fillId="0" borderId="0" xfId="0" applyFont="1" applyBorder="1" applyAlignment="1">
      <alignment horizontal="center"/>
    </xf>
    <xf numFmtId="166" fontId="5" fillId="0" borderId="0" xfId="0" applyNumberFormat="1" applyFont="1" applyBorder="1" applyAlignment="1">
      <alignment horizontal="right"/>
    </xf>
    <xf numFmtId="166" fontId="5" fillId="0" borderId="11" xfId="0" applyNumberFormat="1" applyFont="1" applyBorder="1" applyAlignment="1">
      <alignment horizontal="right"/>
    </xf>
    <xf numFmtId="166" fontId="6" fillId="0" borderId="0" xfId="0" applyNumberFormat="1" applyFont="1" applyBorder="1" applyAlignment="1">
      <alignment horizontal="right"/>
    </xf>
    <xf numFmtId="166" fontId="5" fillId="0" borderId="12" xfId="0" applyNumberFormat="1" applyFont="1" applyBorder="1" applyAlignment="1">
      <alignment horizontal="right"/>
    </xf>
    <xf numFmtId="3" fontId="5" fillId="0" borderId="0" xfId="46" applyNumberFormat="1" applyFont="1" applyBorder="1" applyAlignment="1">
      <alignment horizontal="right"/>
    </xf>
    <xf numFmtId="3" fontId="5" fillId="0" borderId="0" xfId="0" applyNumberFormat="1" applyFont="1" applyBorder="1" applyAlignment="1">
      <alignment horizontal="right"/>
    </xf>
    <xf numFmtId="3" fontId="6" fillId="0" borderId="9" xfId="46" applyNumberFormat="1" applyFont="1" applyBorder="1" applyAlignment="1">
      <alignment horizontal="right"/>
    </xf>
    <xf numFmtId="168" fontId="5" fillId="0" borderId="0" xfId="0" applyNumberFormat="1" applyFont="1" applyBorder="1" applyAlignment="1">
      <alignment horizontal="right"/>
    </xf>
    <xf numFmtId="168" fontId="5" fillId="0" borderId="12" xfId="0" applyNumberFormat="1" applyFont="1" applyBorder="1" applyAlignment="1">
      <alignment horizontal="right"/>
    </xf>
    <xf numFmtId="3" fontId="5" fillId="0" borderId="12" xfId="46" applyNumberFormat="1" applyFont="1" applyBorder="1" applyAlignment="1">
      <alignment horizontal="right"/>
    </xf>
    <xf numFmtId="4" fontId="5" fillId="0" borderId="0" xfId="0" applyNumberFormat="1" applyFont="1" applyBorder="1" applyAlignment="1">
      <alignment horizontal="right"/>
    </xf>
    <xf numFmtId="0" fontId="5" fillId="0" borderId="0" xfId="0" applyFont="1" applyAlignment="1"/>
    <xf numFmtId="0" fontId="6" fillId="0" borderId="0" xfId="0" applyFont="1" applyBorder="1" applyAlignment="1"/>
    <xf numFmtId="0" fontId="13" fillId="0" borderId="0" xfId="0" applyFont="1" applyBorder="1" applyAlignment="1"/>
    <xf numFmtId="0" fontId="13" fillId="0" borderId="0" xfId="0" applyFont="1" applyAlignment="1"/>
    <xf numFmtId="0" fontId="13" fillId="0" borderId="0" xfId="0" applyFont="1" applyFill="1" applyBorder="1" applyAlignment="1">
      <alignment horizontal="center"/>
    </xf>
    <xf numFmtId="0" fontId="13" fillId="0" borderId="0" xfId="0" applyFont="1" applyBorder="1" applyAlignment="1">
      <alignment horizontal="left"/>
    </xf>
    <xf numFmtId="0" fontId="15" fillId="0" borderId="0" xfId="0" applyFont="1" applyBorder="1" applyAlignment="1">
      <alignment horizontal="left"/>
    </xf>
    <xf numFmtId="3" fontId="5" fillId="0" borderId="11" xfId="0" applyNumberFormat="1" applyFont="1" applyBorder="1" applyAlignment="1">
      <alignment horizontal="right"/>
    </xf>
    <xf numFmtId="3" fontId="5" fillId="0" borderId="12" xfId="0" applyNumberFormat="1" applyFont="1" applyBorder="1" applyAlignment="1">
      <alignment horizontal="right"/>
    </xf>
    <xf numFmtId="3" fontId="18" fillId="0" borderId="9" xfId="0" applyNumberFormat="1" applyFont="1" applyBorder="1" applyAlignment="1">
      <alignment horizontal="right"/>
    </xf>
    <xf numFmtId="3" fontId="18" fillId="0" borderId="13" xfId="0" applyNumberFormat="1" applyFont="1" applyBorder="1" applyAlignment="1">
      <alignment horizontal="right"/>
    </xf>
    <xf numFmtId="166" fontId="18" fillId="0" borderId="9" xfId="0" applyNumberFormat="1" applyFont="1" applyBorder="1" applyAlignment="1">
      <alignment horizontal="right"/>
    </xf>
    <xf numFmtId="166" fontId="5" fillId="0" borderId="12" xfId="46" applyNumberFormat="1" applyFont="1" applyBorder="1" applyAlignment="1">
      <alignment horizontal="right"/>
    </xf>
    <xf numFmtId="166" fontId="7" fillId="0" borderId="0" xfId="46" applyNumberFormat="1" applyFont="1" applyBorder="1" applyAlignment="1">
      <alignment horizontal="right"/>
    </xf>
    <xf numFmtId="166" fontId="7" fillId="0" borderId="0" xfId="0" applyNumberFormat="1" applyFont="1" applyBorder="1" applyAlignment="1">
      <alignment horizontal="right"/>
    </xf>
    <xf numFmtId="166" fontId="7" fillId="0" borderId="12" xfId="46" applyNumberFormat="1" applyFont="1" applyBorder="1" applyAlignment="1">
      <alignment horizontal="right"/>
    </xf>
    <xf numFmtId="166" fontId="7" fillId="0" borderId="12" xfId="0" applyNumberFormat="1" applyFont="1" applyBorder="1" applyAlignment="1">
      <alignment horizontal="right"/>
    </xf>
    <xf numFmtId="166" fontId="18" fillId="0" borderId="13" xfId="0" applyNumberFormat="1" applyFont="1" applyBorder="1" applyAlignment="1">
      <alignment horizontal="right"/>
    </xf>
    <xf numFmtId="166" fontId="21" fillId="0" borderId="9" xfId="0" applyNumberFormat="1" applyFont="1" applyBorder="1" applyAlignment="1">
      <alignment horizontal="right"/>
    </xf>
    <xf numFmtId="166" fontId="21" fillId="0" borderId="13" xfId="0" applyNumberFormat="1" applyFont="1" applyBorder="1" applyAlignment="1">
      <alignment horizontal="right"/>
    </xf>
    <xf numFmtId="0" fontId="5" fillId="0" borderId="14" xfId="0" applyFont="1" applyBorder="1" applyAlignment="1"/>
    <xf numFmtId="0" fontId="7" fillId="0" borderId="0" xfId="0" applyFont="1" applyBorder="1" applyAlignment="1"/>
    <xf numFmtId="0" fontId="5" fillId="0" borderId="9" xfId="0" applyFont="1" applyBorder="1" applyAlignment="1"/>
    <xf numFmtId="0" fontId="5" fillId="0" borderId="13" xfId="0" applyFont="1" applyBorder="1" applyAlignment="1"/>
    <xf numFmtId="0" fontId="13" fillId="0" borderId="9" xfId="0" applyFont="1" applyBorder="1" applyAlignment="1"/>
    <xf numFmtId="0" fontId="5" fillId="0" borderId="9" xfId="0" applyFont="1" applyFill="1" applyBorder="1" applyAlignment="1"/>
    <xf numFmtId="0" fontId="5" fillId="0" borderId="0" xfId="0" applyFont="1" applyFill="1" applyBorder="1" applyAlignment="1"/>
    <xf numFmtId="0" fontId="5" fillId="0" borderId="14" xfId="0" applyFont="1" applyFill="1" applyBorder="1" applyAlignment="1"/>
    <xf numFmtId="0" fontId="7" fillId="0" borderId="0" xfId="0" applyFont="1" applyFill="1" applyBorder="1" applyAlignment="1"/>
    <xf numFmtId="0" fontId="5" fillId="0" borderId="12" xfId="0" applyFont="1" applyBorder="1" applyAlignment="1"/>
    <xf numFmtId="0" fontId="5" fillId="0" borderId="12" xfId="0" applyFont="1" applyFill="1" applyBorder="1" applyAlignment="1"/>
    <xf numFmtId="0" fontId="5" fillId="0" borderId="13" xfId="0" applyFont="1" applyFill="1" applyBorder="1" applyAlignment="1"/>
    <xf numFmtId="0" fontId="13" fillId="0" borderId="0" xfId="0" applyFont="1" applyFill="1" applyBorder="1" applyAlignment="1">
      <alignment horizontal="right"/>
    </xf>
    <xf numFmtId="0" fontId="13" fillId="0" borderId="0" xfId="0" applyFont="1" applyBorder="1" applyAlignment="1">
      <alignment horizontal="right"/>
    </xf>
    <xf numFmtId="0" fontId="13" fillId="0" borderId="0" xfId="0" applyFont="1" applyFill="1" applyAlignment="1">
      <alignment horizontal="right"/>
    </xf>
    <xf numFmtId="0" fontId="13" fillId="0" borderId="0" xfId="0" applyFont="1" applyAlignment="1">
      <alignment horizontal="right"/>
    </xf>
    <xf numFmtId="0" fontId="14" fillId="0" borderId="0" xfId="0" applyFont="1" applyBorder="1" applyAlignment="1">
      <alignment horizontal="left"/>
    </xf>
    <xf numFmtId="4" fontId="6" fillId="0" borderId="0" xfId="46" applyNumberFormat="1" applyFont="1" applyBorder="1" applyAlignment="1">
      <alignment horizontal="right"/>
    </xf>
    <xf numFmtId="169" fontId="5" fillId="0" borderId="0" xfId="46" applyNumberFormat="1" applyFont="1" applyBorder="1" applyAlignment="1">
      <alignment horizontal="right"/>
    </xf>
    <xf numFmtId="169" fontId="6" fillId="0" borderId="9" xfId="46" applyNumberFormat="1" applyFont="1" applyBorder="1" applyAlignment="1">
      <alignment horizontal="right"/>
    </xf>
    <xf numFmtId="3" fontId="7" fillId="0" borderId="0" xfId="46" applyNumberFormat="1" applyFont="1" applyBorder="1" applyAlignment="1">
      <alignment horizontal="right"/>
    </xf>
    <xf numFmtId="3" fontId="7" fillId="0" borderId="0" xfId="0" applyNumberFormat="1" applyFont="1" applyBorder="1" applyAlignment="1">
      <alignment horizontal="right"/>
    </xf>
    <xf numFmtId="3" fontId="20" fillId="0" borderId="9" xfId="46" applyNumberFormat="1" applyFont="1" applyBorder="1" applyAlignment="1">
      <alignment horizontal="right"/>
    </xf>
    <xf numFmtId="3" fontId="7" fillId="0" borderId="12" xfId="46" applyNumberFormat="1" applyFont="1" applyBorder="1" applyAlignment="1">
      <alignment horizontal="right"/>
    </xf>
    <xf numFmtId="3" fontId="7" fillId="0" borderId="12" xfId="0" applyNumberFormat="1" applyFont="1" applyBorder="1" applyAlignment="1">
      <alignment horizontal="right"/>
    </xf>
    <xf numFmtId="3" fontId="21" fillId="0" borderId="9" xfId="0" applyNumberFormat="1" applyFont="1" applyBorder="1" applyAlignment="1">
      <alignment horizontal="right"/>
    </xf>
    <xf numFmtId="3" fontId="21" fillId="0" borderId="13" xfId="0" applyNumberFormat="1" applyFont="1" applyBorder="1" applyAlignment="1">
      <alignment horizontal="right"/>
    </xf>
    <xf numFmtId="0" fontId="5" fillId="0" borderId="12" xfId="0" applyFont="1" applyFill="1" applyBorder="1" applyAlignment="1">
      <alignment horizontal="left"/>
    </xf>
    <xf numFmtId="0" fontId="6" fillId="0" borderId="0" xfId="0" applyFont="1" applyBorder="1" applyAlignment="1">
      <alignment horizontal="left"/>
    </xf>
    <xf numFmtId="0" fontId="6" fillId="0" borderId="13" xfId="0" applyFont="1" applyBorder="1" applyAlignment="1"/>
    <xf numFmtId="0" fontId="6" fillId="0" borderId="13" xfId="0" applyFont="1" applyFill="1" applyBorder="1" applyAlignment="1"/>
    <xf numFmtId="0" fontId="6" fillId="0" borderId="0" xfId="0" applyFont="1" applyFill="1" applyBorder="1" applyAlignment="1"/>
    <xf numFmtId="0" fontId="5" fillId="0" borderId="0" xfId="0" applyFont="1" applyBorder="1" applyAlignment="1">
      <alignment horizontal="right"/>
    </xf>
    <xf numFmtId="0" fontId="5" fillId="0" borderId="0" xfId="0" applyFont="1" applyAlignment="1">
      <alignment horizontal="right"/>
    </xf>
    <xf numFmtId="0" fontId="6" fillId="0" borderId="0" xfId="0" applyFont="1" applyBorder="1" applyAlignment="1">
      <alignment horizontal="right"/>
    </xf>
    <xf numFmtId="3" fontId="5" fillId="0" borderId="0" xfId="0" applyNumberFormat="1" applyFont="1" applyAlignment="1">
      <alignment horizontal="right"/>
    </xf>
    <xf numFmtId="0" fontId="5" fillId="0" borderId="0" xfId="0" applyFont="1" applyFill="1" applyAlignment="1">
      <alignment horizontal="right"/>
    </xf>
    <xf numFmtId="0" fontId="5" fillId="0" borderId="0" xfId="0" applyFont="1" applyFill="1" applyBorder="1" applyAlignment="1">
      <alignment horizontal="right"/>
    </xf>
    <xf numFmtId="166" fontId="5" fillId="0" borderId="0" xfId="46" applyNumberFormat="1" applyFont="1" applyFill="1" applyBorder="1" applyAlignment="1">
      <alignment horizontal="right"/>
    </xf>
    <xf numFmtId="4" fontId="5" fillId="0" borderId="0" xfId="46" applyNumberFormat="1" applyFont="1" applyFill="1" applyBorder="1" applyAlignment="1">
      <alignment horizontal="right"/>
    </xf>
    <xf numFmtId="4" fontId="5"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166" fontId="12" fillId="0" borderId="0" xfId="0" applyNumberFormat="1" applyFont="1" applyFill="1" applyBorder="1" applyAlignment="1">
      <alignment horizontal="right"/>
    </xf>
    <xf numFmtId="0" fontId="5" fillId="0" borderId="0" xfId="0" applyFont="1" applyFill="1" applyBorder="1" applyAlignment="1">
      <alignment horizontal="left"/>
    </xf>
    <xf numFmtId="4" fontId="5" fillId="0" borderId="0" xfId="0" applyNumberFormat="1" applyFont="1" applyAlignment="1">
      <alignment horizontal="right"/>
    </xf>
    <xf numFmtId="166" fontId="5" fillId="0" borderId="11" xfId="0" applyNumberFormat="1" applyFont="1" applyFill="1" applyBorder="1" applyAlignment="1">
      <alignment horizontal="right"/>
    </xf>
    <xf numFmtId="166" fontId="5" fillId="0" borderId="12" xfId="0" applyNumberFormat="1" applyFont="1" applyFill="1" applyBorder="1" applyAlignment="1">
      <alignment horizontal="right"/>
    </xf>
    <xf numFmtId="0" fontId="6" fillId="0" borderId="12" xfId="0" applyFont="1" applyFill="1" applyBorder="1" applyAlignment="1">
      <alignment horizontal="left" wrapText="1"/>
    </xf>
    <xf numFmtId="0" fontId="6" fillId="0" borderId="13" xfId="0" applyFont="1" applyFill="1" applyBorder="1" applyAlignment="1">
      <alignment horizontal="left" wrapText="1"/>
    </xf>
    <xf numFmtId="168" fontId="5" fillId="0" borderId="0" xfId="46" applyNumberFormat="1" applyFont="1" applyFill="1" applyBorder="1" applyAlignment="1">
      <alignment horizontal="right"/>
    </xf>
    <xf numFmtId="166" fontId="5" fillId="0" borderId="11" xfId="46" applyNumberFormat="1" applyFont="1" applyFill="1" applyBorder="1" applyAlignment="1">
      <alignment horizontal="right"/>
    </xf>
    <xf numFmtId="166" fontId="7" fillId="0" borderId="0" xfId="0" applyNumberFormat="1" applyFont="1" applyFill="1" applyBorder="1" applyAlignment="1">
      <alignment horizontal="right"/>
    </xf>
    <xf numFmtId="166" fontId="7" fillId="0" borderId="0" xfId="46" applyNumberFormat="1" applyFont="1" applyFill="1" applyBorder="1" applyAlignment="1">
      <alignment horizontal="right"/>
    </xf>
    <xf numFmtId="166" fontId="7" fillId="0" borderId="12" xfId="0" applyNumberFormat="1" applyFont="1" applyFill="1" applyBorder="1" applyAlignment="1">
      <alignment horizontal="right"/>
    </xf>
    <xf numFmtId="49" fontId="5" fillId="0" borderId="1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0" xfId="0" applyNumberFormat="1" applyFont="1" applyAlignment="1"/>
    <xf numFmtId="49" fontId="5" fillId="0" borderId="0" xfId="0" applyNumberFormat="1" applyFont="1" applyAlignment="1">
      <alignment horizontal="center"/>
    </xf>
    <xf numFmtId="49" fontId="13" fillId="0" borderId="0" xfId="0" applyNumberFormat="1" applyFont="1" applyAlignment="1"/>
    <xf numFmtId="49" fontId="6" fillId="0" borderId="0" xfId="0" applyNumberFormat="1" applyFont="1" applyFill="1" applyAlignment="1">
      <alignment horizontal="justify"/>
    </xf>
    <xf numFmtId="49" fontId="17" fillId="0" borderId="0" xfId="0" applyNumberFormat="1" applyFont="1" applyFill="1" applyAlignment="1">
      <alignment horizontal="center"/>
    </xf>
    <xf numFmtId="49" fontId="9" fillId="0" borderId="0" xfId="0" applyNumberFormat="1" applyFont="1" applyAlignment="1"/>
    <xf numFmtId="49" fontId="13" fillId="0" borderId="0" xfId="0" applyNumberFormat="1" applyFont="1" applyAlignment="1">
      <alignment horizontal="center"/>
    </xf>
    <xf numFmtId="49" fontId="5" fillId="0" borderId="0" xfId="46" applyNumberFormat="1" applyFont="1" applyFill="1" applyBorder="1" applyAlignment="1">
      <alignment horizontal="center"/>
    </xf>
    <xf numFmtId="49" fontId="5" fillId="0" borderId="0" xfId="0" applyNumberFormat="1" applyFont="1" applyFill="1" applyAlignment="1"/>
    <xf numFmtId="49" fontId="5" fillId="0" borderId="11" xfId="0" applyNumberFormat="1" applyFont="1" applyFill="1" applyBorder="1" applyAlignment="1">
      <alignment horizontal="center"/>
    </xf>
    <xf numFmtId="49" fontId="5" fillId="0" borderId="9" xfId="0" applyNumberFormat="1" applyFont="1" applyFill="1" applyBorder="1" applyAlignment="1">
      <alignment horizont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49" fontId="5" fillId="0" borderId="12" xfId="0" applyNumberFormat="1" applyFont="1" applyFill="1" applyBorder="1" applyAlignment="1">
      <alignment horizontal="left" indent="1"/>
    </xf>
    <xf numFmtId="49" fontId="6" fillId="0" borderId="14" xfId="0" applyNumberFormat="1" applyFont="1" applyFill="1" applyBorder="1" applyAlignment="1">
      <alignment horizontal="left"/>
    </xf>
    <xf numFmtId="49" fontId="6" fillId="0" borderId="12" xfId="0" applyNumberFormat="1" applyFont="1" applyFill="1" applyBorder="1" applyAlignment="1">
      <alignment horizontal="left"/>
    </xf>
    <xf numFmtId="49" fontId="6" fillId="0" borderId="12" xfId="0" applyNumberFormat="1" applyFont="1" applyBorder="1" applyAlignment="1">
      <alignment horizontal="left"/>
    </xf>
    <xf numFmtId="49" fontId="5" fillId="0" borderId="12" xfId="0" applyNumberFormat="1" applyFont="1" applyBorder="1" applyAlignment="1">
      <alignment horizontal="left" indent="1"/>
    </xf>
    <xf numFmtId="0" fontId="7" fillId="0" borderId="0" xfId="0" applyFont="1" applyBorder="1"/>
    <xf numFmtId="0" fontId="7" fillId="0" borderId="0" xfId="0" applyFont="1"/>
    <xf numFmtId="166" fontId="5" fillId="0" borderId="0" xfId="0" applyNumberFormat="1" applyFont="1" applyAlignment="1">
      <alignment horizontal="center"/>
    </xf>
    <xf numFmtId="0" fontId="6" fillId="0" borderId="12" xfId="0" applyFont="1" applyBorder="1" applyAlignment="1">
      <alignment horizontal="left" wrapText="1"/>
    </xf>
    <xf numFmtId="0" fontId="6" fillId="0" borderId="12" xfId="0" applyFont="1" applyBorder="1" applyAlignment="1">
      <alignment wrapText="1"/>
    </xf>
    <xf numFmtId="0" fontId="6" fillId="0" borderId="12" xfId="0" applyFont="1" applyFill="1" applyBorder="1" applyAlignment="1">
      <alignment wrapText="1"/>
    </xf>
    <xf numFmtId="0" fontId="5" fillId="0" borderId="12" xfId="0" applyFont="1" applyBorder="1" applyAlignment="1">
      <alignment horizontal="left" wrapText="1" indent="1"/>
    </xf>
    <xf numFmtId="0" fontId="5" fillId="0" borderId="12" xfId="0" applyFont="1" applyFill="1" applyBorder="1" applyAlignment="1">
      <alignment horizontal="left" wrapText="1" indent="1"/>
    </xf>
    <xf numFmtId="0" fontId="5" fillId="0" borderId="13" xfId="0" applyFont="1" applyFill="1" applyBorder="1" applyAlignment="1">
      <alignment horizontal="left" wrapText="1" indent="1"/>
    </xf>
    <xf numFmtId="166" fontId="6" fillId="0" borderId="0" xfId="0" applyNumberFormat="1" applyFont="1" applyBorder="1" applyAlignment="1">
      <alignment horizontal="center"/>
    </xf>
    <xf numFmtId="166" fontId="5" fillId="0" borderId="9" xfId="46" applyNumberFormat="1" applyFont="1" applyFill="1" applyBorder="1" applyAlignment="1">
      <alignment horizontal="right"/>
    </xf>
    <xf numFmtId="166" fontId="5" fillId="0" borderId="9" xfId="0" applyNumberFormat="1" applyFont="1" applyFill="1" applyBorder="1" applyAlignment="1">
      <alignment horizontal="right"/>
    </xf>
    <xf numFmtId="0" fontId="5" fillId="0" borderId="0" xfId="0" applyFont="1" applyFill="1" applyBorder="1" applyAlignment="1">
      <alignment horizontal="left" wrapText="1" indent="1"/>
    </xf>
    <xf numFmtId="0" fontId="19" fillId="0" borderId="0" xfId="0" applyFont="1" applyAlignment="1">
      <alignment horizontal="center"/>
    </xf>
    <xf numFmtId="3" fontId="5" fillId="0" borderId="0" xfId="48" applyNumberFormat="1" applyFont="1" applyFill="1" applyBorder="1" applyAlignment="1">
      <alignment horizontal="center"/>
    </xf>
    <xf numFmtId="166" fontId="5" fillId="0" borderId="12" xfId="46" applyNumberFormat="1" applyFont="1" applyFill="1" applyBorder="1" applyAlignment="1">
      <alignment horizontal="right"/>
    </xf>
    <xf numFmtId="166" fontId="5" fillId="0" borderId="16" xfId="46" applyNumberFormat="1" applyFont="1" applyFill="1" applyBorder="1" applyAlignment="1">
      <alignment horizontal="right"/>
    </xf>
    <xf numFmtId="3" fontId="5" fillId="0" borderId="11" xfId="0" applyNumberFormat="1" applyFont="1" applyFill="1" applyBorder="1" applyAlignment="1">
      <alignment horizontal="right"/>
    </xf>
    <xf numFmtId="3" fontId="5" fillId="0" borderId="0" xfId="0" applyNumberFormat="1" applyFont="1" applyFill="1" applyBorder="1" applyAlignment="1">
      <alignment horizontal="right"/>
    </xf>
    <xf numFmtId="3" fontId="5" fillId="0" borderId="9" xfId="0" applyNumberFormat="1" applyFont="1" applyBorder="1" applyAlignment="1">
      <alignment horizontal="right"/>
    </xf>
    <xf numFmtId="3" fontId="5" fillId="0" borderId="12" xfId="0" applyNumberFormat="1" applyFont="1" applyFill="1" applyBorder="1" applyAlignment="1">
      <alignment horizontal="right"/>
    </xf>
    <xf numFmtId="166" fontId="5" fillId="0" borderId="16" xfId="0" applyNumberFormat="1" applyFont="1" applyFill="1" applyBorder="1" applyAlignment="1">
      <alignment horizontal="right"/>
    </xf>
    <xf numFmtId="3" fontId="5" fillId="0" borderId="16" xfId="0" applyNumberFormat="1" applyFont="1" applyBorder="1" applyAlignment="1">
      <alignment horizontal="right"/>
    </xf>
    <xf numFmtId="49" fontId="5" fillId="0" borderId="0" xfId="0" applyNumberFormat="1" applyFont="1" applyBorder="1" applyAlignment="1">
      <alignment horizontal="right"/>
    </xf>
    <xf numFmtId="49" fontId="5" fillId="0" borderId="0" xfId="0" applyNumberFormat="1" applyFont="1" applyFill="1" applyBorder="1" applyAlignment="1">
      <alignment horizontal="left" indent="1"/>
    </xf>
    <xf numFmtId="0" fontId="3" fillId="0" borderId="0" xfId="0" applyFont="1" applyFill="1" applyAlignment="1">
      <alignment wrapText="1"/>
    </xf>
    <xf numFmtId="0" fontId="23" fillId="0" borderId="0" xfId="0" applyFont="1" applyFill="1" applyBorder="1" applyAlignment="1">
      <alignment wrapText="1"/>
    </xf>
    <xf numFmtId="0" fontId="3" fillId="0" borderId="0" xfId="0" applyFont="1" applyFill="1" applyBorder="1" applyAlignment="1">
      <alignment wrapText="1"/>
    </xf>
    <xf numFmtId="3" fontId="5" fillId="0" borderId="9" xfId="0" applyNumberFormat="1" applyFont="1" applyFill="1" applyBorder="1" applyAlignment="1">
      <alignment horizontal="right"/>
    </xf>
    <xf numFmtId="3" fontId="5" fillId="0" borderId="0" xfId="0" applyNumberFormat="1" applyFont="1" applyFill="1" applyBorder="1" applyAlignment="1">
      <alignment horizontal="right" vertical="top"/>
    </xf>
    <xf numFmtId="3" fontId="5" fillId="0" borderId="0" xfId="46" applyNumberFormat="1" applyFont="1" applyFill="1" applyBorder="1" applyAlignment="1">
      <alignment horizontal="right" vertical="top"/>
    </xf>
    <xf numFmtId="3" fontId="5" fillId="0" borderId="15" xfId="0" applyNumberFormat="1" applyFont="1" applyBorder="1" applyAlignment="1">
      <alignment horizontal="right"/>
    </xf>
    <xf numFmtId="49" fontId="6" fillId="0" borderId="12" xfId="0" applyNumberFormat="1" applyFont="1" applyBorder="1" applyAlignment="1">
      <alignment horizontal="left" wrapText="1"/>
    </xf>
    <xf numFmtId="49" fontId="5" fillId="0" borderId="12" xfId="0" applyNumberFormat="1" applyFont="1" applyBorder="1" applyAlignment="1">
      <alignment horizontal="left" wrapText="1" indent="1"/>
    </xf>
    <xf numFmtId="49" fontId="6" fillId="0" borderId="12" xfId="0" applyNumberFormat="1" applyFont="1" applyBorder="1" applyAlignment="1">
      <alignment wrapText="1"/>
    </xf>
    <xf numFmtId="49" fontId="5" fillId="0" borderId="12" xfId="0" applyNumberFormat="1" applyFont="1" applyBorder="1" applyAlignment="1">
      <alignment horizontal="left" vertical="top" wrapText="1" indent="1"/>
    </xf>
    <xf numFmtId="49" fontId="5" fillId="0" borderId="12" xfId="0" applyNumberFormat="1" applyFont="1" applyFill="1" applyBorder="1" applyAlignment="1">
      <alignment horizontal="left" vertical="top" wrapText="1" indent="1"/>
    </xf>
    <xf numFmtId="49" fontId="6" fillId="0" borderId="12" xfId="0" applyNumberFormat="1" applyFont="1" applyFill="1" applyBorder="1" applyAlignment="1">
      <alignment horizontal="left" wrapText="1"/>
    </xf>
    <xf numFmtId="49" fontId="5" fillId="0" borderId="12" xfId="0" applyNumberFormat="1" applyFont="1" applyFill="1" applyBorder="1" applyAlignment="1">
      <alignment horizontal="left" wrapText="1" indent="1"/>
    </xf>
    <xf numFmtId="49" fontId="6" fillId="0" borderId="12" xfId="0" applyNumberFormat="1" applyFont="1" applyFill="1" applyBorder="1" applyAlignment="1">
      <alignment wrapText="1"/>
    </xf>
    <xf numFmtId="49" fontId="5" fillId="0" borderId="13" xfId="0" applyNumberFormat="1" applyFont="1" applyFill="1" applyBorder="1" applyAlignment="1">
      <alignment horizontal="left" wrapText="1" indent="1"/>
    </xf>
    <xf numFmtId="49" fontId="11" fillId="0" borderId="0" xfId="0" applyNumberFormat="1" applyFont="1" applyFill="1" applyAlignment="1">
      <alignment horizontal="center" wrapText="1"/>
    </xf>
    <xf numFmtId="49" fontId="11" fillId="0" borderId="0" xfId="0" applyNumberFormat="1" applyFont="1" applyFill="1" applyBorder="1" applyAlignment="1">
      <alignment horizontal="center" wrapText="1"/>
    </xf>
    <xf numFmtId="49" fontId="5" fillId="0" borderId="0" xfId="0" applyNumberFormat="1" applyFont="1" applyFill="1" applyBorder="1" applyAlignment="1">
      <alignment wrapText="1"/>
    </xf>
    <xf numFmtId="49" fontId="5" fillId="0" borderId="0" xfId="0" applyNumberFormat="1" applyFont="1" applyFill="1" applyAlignment="1">
      <alignment wrapText="1"/>
    </xf>
    <xf numFmtId="49" fontId="5" fillId="0" borderId="0" xfId="0" applyNumberFormat="1" applyFont="1" applyBorder="1" applyAlignment="1"/>
    <xf numFmtId="3" fontId="5" fillId="0" borderId="11" xfId="48" applyNumberFormat="1" applyFont="1" applyFill="1" applyBorder="1" applyAlignment="1">
      <alignment horizontal="right"/>
    </xf>
    <xf numFmtId="166" fontId="5" fillId="0" borderId="11" xfId="48" applyNumberFormat="1" applyFont="1" applyFill="1" applyBorder="1" applyAlignment="1">
      <alignment horizontal="right"/>
    </xf>
    <xf numFmtId="166" fontId="5" fillId="0" borderId="0" xfId="48" applyNumberFormat="1" applyFont="1" applyFill="1" applyBorder="1" applyAlignment="1">
      <alignment horizontal="right"/>
    </xf>
    <xf numFmtId="166" fontId="5" fillId="0" borderId="12" xfId="48" applyNumberFormat="1" applyFont="1" applyFill="1" applyBorder="1" applyAlignment="1">
      <alignment horizontal="right"/>
    </xf>
    <xf numFmtId="3" fontId="5" fillId="0" borderId="0" xfId="48" applyNumberFormat="1" applyFont="1" applyFill="1" applyBorder="1" applyAlignment="1">
      <alignment horizontal="right"/>
    </xf>
    <xf numFmtId="3" fontId="5" fillId="0" borderId="12" xfId="48" applyNumberFormat="1" applyFont="1" applyFill="1" applyBorder="1" applyAlignment="1">
      <alignment horizontal="right"/>
    </xf>
    <xf numFmtId="166" fontId="5" fillId="0" borderId="15" xfId="0" applyNumberFormat="1" applyFont="1" applyFill="1" applyBorder="1" applyAlignment="1">
      <alignment horizontal="right"/>
    </xf>
    <xf numFmtId="1" fontId="5" fillId="0" borderId="0" xfId="0" applyNumberFormat="1" applyFont="1" applyFill="1" applyBorder="1" applyAlignment="1">
      <alignment horizontal="right"/>
    </xf>
    <xf numFmtId="3" fontId="5" fillId="0" borderId="15" xfId="48" applyNumberFormat="1" applyFont="1" applyFill="1" applyBorder="1" applyAlignment="1">
      <alignment horizontal="right"/>
    </xf>
    <xf numFmtId="49" fontId="5" fillId="0" borderId="0" xfId="0" applyNumberFormat="1" applyFont="1" applyFill="1" applyAlignment="1">
      <alignment horizontal="center" wrapText="1"/>
    </xf>
    <xf numFmtId="0" fontId="6" fillId="0" borderId="0" xfId="0" applyFont="1" applyBorder="1"/>
    <xf numFmtId="0" fontId="5" fillId="0" borderId="0" xfId="0" applyFont="1" applyBorder="1"/>
    <xf numFmtId="49" fontId="13" fillId="0" borderId="0" xfId="0" applyNumberFormat="1" applyFont="1" applyFill="1" applyBorder="1" applyAlignment="1"/>
    <xf numFmtId="168" fontId="5" fillId="0" borderId="11" xfId="0" applyNumberFormat="1" applyFont="1" applyFill="1" applyBorder="1" applyAlignment="1">
      <alignment horizontal="right"/>
    </xf>
    <xf numFmtId="168" fontId="5" fillId="0" borderId="0" xfId="0" applyNumberFormat="1" applyFont="1" applyFill="1" applyBorder="1" applyAlignment="1">
      <alignment horizontal="right"/>
    </xf>
    <xf numFmtId="168" fontId="5" fillId="0" borderId="12" xfId="0" applyNumberFormat="1" applyFont="1" applyFill="1" applyBorder="1" applyAlignment="1">
      <alignment horizontal="right"/>
    </xf>
    <xf numFmtId="168" fontId="5" fillId="0" borderId="11" xfId="46" applyNumberFormat="1" applyFont="1" applyFill="1" applyBorder="1" applyAlignment="1">
      <alignment horizontal="right"/>
    </xf>
    <xf numFmtId="168" fontId="5" fillId="0" borderId="11" xfId="0" applyNumberFormat="1" applyFont="1" applyBorder="1" applyAlignment="1">
      <alignment horizontal="right"/>
    </xf>
    <xf numFmtId="49" fontId="5" fillId="0" borderId="12" xfId="0" applyNumberFormat="1" applyFont="1" applyFill="1" applyBorder="1" applyAlignment="1">
      <alignment horizontal="left"/>
    </xf>
    <xf numFmtId="49" fontId="7" fillId="0" borderId="12" xfId="0" applyNumberFormat="1" applyFont="1" applyFill="1" applyBorder="1" applyAlignment="1">
      <alignment horizontal="left"/>
    </xf>
    <xf numFmtId="49" fontId="5" fillId="0" borderId="12" xfId="0" applyNumberFormat="1" applyFont="1" applyFill="1" applyBorder="1" applyAlignment="1">
      <alignment horizontal="center"/>
    </xf>
    <xf numFmtId="166" fontId="5" fillId="0" borderId="0" xfId="0" applyNumberFormat="1" applyFont="1" applyFill="1" applyBorder="1" applyAlignment="1">
      <alignment horizontal="center"/>
    </xf>
    <xf numFmtId="166" fontId="5" fillId="0" borderId="12" xfId="0" applyNumberFormat="1" applyFont="1" applyFill="1" applyBorder="1" applyAlignment="1">
      <alignment horizontal="center"/>
    </xf>
    <xf numFmtId="166" fontId="7" fillId="0" borderId="0" xfId="0" applyNumberFormat="1" applyFont="1" applyFill="1" applyBorder="1" applyAlignment="1"/>
    <xf numFmtId="0" fontId="13" fillId="0" borderId="0" xfId="0" applyFont="1" applyFill="1" applyBorder="1" applyAlignment="1">
      <alignment horizontal="left"/>
    </xf>
    <xf numFmtId="0" fontId="13" fillId="0" borderId="0" xfId="0" applyFont="1" applyFill="1" applyBorder="1" applyAlignment="1"/>
    <xf numFmtId="4"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3" fontId="7" fillId="0" borderId="12" xfId="0" applyNumberFormat="1" applyFont="1" applyFill="1" applyBorder="1" applyAlignment="1">
      <alignment horizontal="right"/>
    </xf>
    <xf numFmtId="4" fontId="7" fillId="0" borderId="12" xfId="0" applyNumberFormat="1" applyFont="1" applyFill="1" applyBorder="1" applyAlignment="1">
      <alignment horizontal="right"/>
    </xf>
    <xf numFmtId="166" fontId="7" fillId="0" borderId="12" xfId="46" applyNumberFormat="1" applyFont="1" applyFill="1" applyBorder="1" applyAlignment="1">
      <alignment horizontal="right"/>
    </xf>
    <xf numFmtId="4" fontId="7" fillId="0" borderId="0" xfId="46" applyNumberFormat="1" applyFont="1" applyFill="1" applyBorder="1" applyAlignment="1">
      <alignment horizontal="right"/>
    </xf>
    <xf numFmtId="4" fontId="7" fillId="0" borderId="12" xfId="46" applyNumberFormat="1" applyFont="1" applyFill="1" applyBorder="1" applyAlignment="1">
      <alignment horizontal="right"/>
    </xf>
    <xf numFmtId="174" fontId="6" fillId="0" borderId="16" xfId="0" applyNumberFormat="1" applyFont="1" applyFill="1" applyBorder="1" applyAlignment="1">
      <alignment horizontal="center"/>
    </xf>
    <xf numFmtId="3" fontId="18" fillId="0" borderId="9" xfId="0" applyNumberFormat="1" applyFont="1" applyFill="1" applyBorder="1" applyAlignment="1">
      <alignment horizontal="right"/>
    </xf>
    <xf numFmtId="3" fontId="18" fillId="0" borderId="13" xfId="0" applyNumberFormat="1" applyFont="1" applyFill="1" applyBorder="1" applyAlignment="1">
      <alignment horizontal="right"/>
    </xf>
    <xf numFmtId="166" fontId="6" fillId="0" borderId="9" xfId="46" applyNumberFormat="1" applyFont="1" applyFill="1" applyBorder="1" applyAlignment="1">
      <alignment horizontal="right"/>
    </xf>
    <xf numFmtId="4" fontId="6" fillId="0" borderId="9" xfId="46" applyNumberFormat="1" applyFont="1" applyFill="1" applyBorder="1" applyAlignment="1">
      <alignment horizontal="right"/>
    </xf>
    <xf numFmtId="166" fontId="18" fillId="0" borderId="9" xfId="0" applyNumberFormat="1" applyFont="1" applyFill="1" applyBorder="1" applyAlignment="1">
      <alignment horizontal="right"/>
    </xf>
    <xf numFmtId="166" fontId="18" fillId="0" borderId="13" xfId="0" applyNumberFormat="1" applyFont="1" applyFill="1" applyBorder="1" applyAlignment="1">
      <alignment horizontal="right"/>
    </xf>
    <xf numFmtId="166" fontId="21" fillId="0" borderId="9" xfId="0" applyNumberFormat="1" applyFont="1" applyFill="1" applyBorder="1" applyAlignment="1">
      <alignment horizontal="right"/>
    </xf>
    <xf numFmtId="3" fontId="18" fillId="0" borderId="0" xfId="0" applyNumberFormat="1" applyFont="1" applyFill="1" applyBorder="1" applyAlignment="1">
      <alignment horizontal="right"/>
    </xf>
    <xf numFmtId="166" fontId="21" fillId="0" borderId="13" xfId="0" applyNumberFormat="1" applyFont="1" applyFill="1" applyBorder="1" applyAlignment="1">
      <alignment horizontal="right"/>
    </xf>
    <xf numFmtId="166" fontId="20" fillId="0" borderId="9" xfId="46" applyNumberFormat="1" applyFont="1" applyFill="1" applyBorder="1" applyAlignment="1">
      <alignment horizontal="right"/>
    </xf>
    <xf numFmtId="4" fontId="5" fillId="0" borderId="12" xfId="46" applyNumberFormat="1" applyFont="1" applyFill="1" applyBorder="1" applyAlignment="1">
      <alignment horizontal="right"/>
    </xf>
    <xf numFmtId="4" fontId="5" fillId="0" borderId="12" xfId="0" applyNumberFormat="1" applyFont="1" applyFill="1" applyBorder="1" applyAlignment="1">
      <alignment horizontal="right"/>
    </xf>
    <xf numFmtId="4" fontId="18" fillId="0" borderId="9" xfId="0" applyNumberFormat="1" applyFont="1" applyFill="1" applyBorder="1" applyAlignment="1">
      <alignment horizontal="right"/>
    </xf>
    <xf numFmtId="4" fontId="18" fillId="0" borderId="13" xfId="0" applyNumberFormat="1" applyFont="1" applyFill="1" applyBorder="1" applyAlignment="1">
      <alignment horizontal="right"/>
    </xf>
    <xf numFmtId="4" fontId="20" fillId="0" borderId="9" xfId="46" applyNumberFormat="1" applyFont="1" applyFill="1" applyBorder="1" applyAlignment="1">
      <alignment horizontal="right"/>
    </xf>
    <xf numFmtId="4" fontId="21" fillId="0" borderId="9" xfId="0" applyNumberFormat="1" applyFont="1" applyFill="1" applyBorder="1" applyAlignment="1">
      <alignment horizontal="right"/>
    </xf>
    <xf numFmtId="4" fontId="6" fillId="0" borderId="13" xfId="46" applyNumberFormat="1" applyFont="1" applyFill="1" applyBorder="1" applyAlignment="1">
      <alignment horizontal="right"/>
    </xf>
    <xf numFmtId="4" fontId="6" fillId="0" borderId="0" xfId="46" applyNumberFormat="1" applyFont="1" applyFill="1" applyBorder="1" applyAlignment="1">
      <alignment horizontal="right"/>
    </xf>
    <xf numFmtId="166" fontId="5" fillId="0" borderId="11" xfId="0" applyNumberFormat="1" applyFont="1" applyFill="1" applyBorder="1" applyAlignment="1">
      <alignment horizontal="center"/>
    </xf>
    <xf numFmtId="3" fontId="5" fillId="0" borderId="13" xfId="0" applyNumberFormat="1" applyFont="1" applyBorder="1" applyAlignment="1">
      <alignment horizontal="right"/>
    </xf>
    <xf numFmtId="3" fontId="5" fillId="0" borderId="11" xfId="0" applyNumberFormat="1" applyFont="1" applyFill="1" applyBorder="1" applyAlignment="1">
      <alignment horizontal="right" vertical="top"/>
    </xf>
    <xf numFmtId="174" fontId="6" fillId="0" borderId="9" xfId="0" applyNumberFormat="1" applyFont="1" applyFill="1" applyBorder="1" applyAlignment="1">
      <alignment horizontal="center"/>
    </xf>
    <xf numFmtId="174" fontId="6" fillId="0" borderId="13" xfId="0" applyNumberFormat="1" applyFont="1" applyFill="1" applyBorder="1" applyAlignment="1">
      <alignment horizontal="center"/>
    </xf>
    <xf numFmtId="174" fontId="6" fillId="0" borderId="0" xfId="0" applyNumberFormat="1" applyFont="1" applyFill="1" applyBorder="1" applyAlignment="1">
      <alignment horizontal="center"/>
    </xf>
    <xf numFmtId="0" fontId="3" fillId="0" borderId="0" xfId="0" applyFont="1" applyFill="1" applyBorder="1" applyAlignment="1"/>
    <xf numFmtId="14" fontId="3" fillId="0" borderId="0" xfId="0" applyNumberFormat="1" applyFont="1" applyAlignment="1">
      <alignment horizontal="right"/>
    </xf>
    <xf numFmtId="166" fontId="6" fillId="0" borderId="0" xfId="46" applyNumberFormat="1" applyFont="1" applyBorder="1" applyAlignment="1">
      <alignment horizontal="right"/>
    </xf>
    <xf numFmtId="0" fontId="3" fillId="0" borderId="0" xfId="0" applyFont="1" applyFill="1" applyAlignment="1">
      <alignment horizontal="right"/>
    </xf>
    <xf numFmtId="171" fontId="5" fillId="0" borderId="0" xfId="46" applyNumberFormat="1" applyFont="1" applyFill="1" applyBorder="1" applyAlignment="1">
      <alignment horizontal="right"/>
    </xf>
    <xf numFmtId="171" fontId="5" fillId="0" borderId="12" xfId="46" applyNumberFormat="1" applyFont="1" applyFill="1" applyBorder="1" applyAlignment="1">
      <alignment horizontal="right"/>
    </xf>
    <xf numFmtId="171" fontId="6" fillId="0" borderId="9" xfId="46" applyNumberFormat="1" applyFont="1" applyFill="1" applyBorder="1" applyAlignment="1">
      <alignment horizontal="right"/>
    </xf>
    <xf numFmtId="171" fontId="6" fillId="0" borderId="13" xfId="46" applyNumberFormat="1" applyFont="1" applyFill="1" applyBorder="1" applyAlignment="1">
      <alignment horizontal="right"/>
    </xf>
    <xf numFmtId="171" fontId="6" fillId="0" borderId="9" xfId="46" applyNumberFormat="1" applyFont="1" applyBorder="1" applyAlignment="1">
      <alignment horizontal="right"/>
    </xf>
    <xf numFmtId="0" fontId="6" fillId="0" borderId="14"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lignment horizontal="center"/>
    </xf>
    <xf numFmtId="0" fontId="14" fillId="0" borderId="0" xfId="0" applyFont="1" applyBorder="1" applyAlignment="1">
      <alignment horizontal="justify"/>
    </xf>
    <xf numFmtId="0" fontId="3" fillId="0" borderId="0" xfId="0" applyFont="1" applyAlignment="1">
      <alignment horizontal="right"/>
    </xf>
    <xf numFmtId="0" fontId="5" fillId="0" borderId="9" xfId="0" applyFont="1" applyBorder="1" applyAlignment="1">
      <alignment horizontal="right"/>
    </xf>
    <xf numFmtId="3" fontId="12" fillId="0" borderId="0" xfId="0" applyNumberFormat="1" applyFont="1" applyBorder="1" applyAlignment="1">
      <alignment horizontal="right"/>
    </xf>
    <xf numFmtId="166" fontId="12" fillId="0" borderId="0" xfId="0" applyNumberFormat="1" applyFont="1" applyBorder="1" applyAlignment="1">
      <alignment horizontal="right"/>
    </xf>
    <xf numFmtId="3" fontId="12" fillId="0" borderId="0" xfId="0" applyNumberFormat="1" applyFont="1" applyFill="1" applyBorder="1" applyAlignment="1">
      <alignment horizontal="right"/>
    </xf>
    <xf numFmtId="167" fontId="5" fillId="0" borderId="0" xfId="63" applyNumberFormat="1" applyFont="1" applyBorder="1" applyAlignment="1">
      <alignment horizontal="right"/>
    </xf>
    <xf numFmtId="0" fontId="5" fillId="0" borderId="9" xfId="0" applyFont="1" applyFill="1" applyBorder="1" applyAlignment="1">
      <alignment horizontal="right"/>
    </xf>
    <xf numFmtId="0" fontId="5" fillId="0" borderId="13" xfId="0" applyFont="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3" xfId="0" applyFont="1" applyBorder="1" applyAlignment="1">
      <alignment horizontal="center"/>
    </xf>
    <xf numFmtId="0" fontId="7" fillId="0" borderId="14" xfId="0" applyFont="1" applyBorder="1" applyAlignment="1">
      <alignment horizontal="center"/>
    </xf>
    <xf numFmtId="0" fontId="13" fillId="0" borderId="14" xfId="0" applyFont="1" applyFill="1" applyBorder="1" applyAlignment="1">
      <alignment horizontal="center"/>
    </xf>
    <xf numFmtId="0" fontId="13" fillId="0" borderId="13" xfId="0" applyFont="1" applyFill="1" applyBorder="1" applyAlignment="1">
      <alignment horizontal="center"/>
    </xf>
    <xf numFmtId="4" fontId="21" fillId="0" borderId="13" xfId="0" applyNumberFormat="1" applyFont="1" applyFill="1" applyBorder="1" applyAlignment="1">
      <alignment horizontal="right"/>
    </xf>
    <xf numFmtId="0" fontId="5" fillId="0" borderId="14" xfId="0" applyFont="1" applyFill="1" applyBorder="1" applyAlignment="1">
      <alignment horizontal="center"/>
    </xf>
    <xf numFmtId="0" fontId="6" fillId="0" borderId="13" xfId="0" applyFont="1" applyBorder="1" applyAlignment="1">
      <alignment horizontal="left"/>
    </xf>
    <xf numFmtId="174" fontId="6" fillId="0" borderId="9" xfId="0" applyNumberFormat="1" applyFont="1" applyBorder="1" applyAlignment="1">
      <alignment horizontal="center"/>
    </xf>
    <xf numFmtId="174" fontId="6" fillId="0" borderId="13" xfId="0" applyNumberFormat="1" applyFont="1" applyBorder="1" applyAlignment="1">
      <alignment horizontal="center"/>
    </xf>
    <xf numFmtId="172" fontId="5" fillId="0" borderId="11" xfId="0" applyNumberFormat="1" applyFont="1" applyBorder="1" applyAlignment="1">
      <alignment horizontal="right"/>
    </xf>
    <xf numFmtId="0" fontId="6" fillId="24" borderId="0" xfId="0" applyFont="1" applyFill="1" applyBorder="1"/>
    <xf numFmtId="0" fontId="11" fillId="24" borderId="0" xfId="0" applyFont="1" applyFill="1" applyAlignment="1">
      <alignment horizontal="center"/>
    </xf>
    <xf numFmtId="0" fontId="5" fillId="24" borderId="0" xfId="0" applyFont="1" applyFill="1" applyAlignment="1">
      <alignment horizontal="center"/>
    </xf>
    <xf numFmtId="0" fontId="9" fillId="0" borderId="0" xfId="0" applyFont="1" applyFill="1" applyBorder="1"/>
    <xf numFmtId="0" fontId="19" fillId="0" borderId="0" xfId="0" applyFont="1" applyFill="1" applyAlignment="1">
      <alignment horizontal="center"/>
    </xf>
    <xf numFmtId="174" fontId="3" fillId="0" borderId="0" xfId="0" applyNumberFormat="1" applyFont="1" applyAlignment="1">
      <alignment horizontal="right"/>
    </xf>
    <xf numFmtId="174" fontId="6" fillId="0" borderId="0" xfId="0" applyNumberFormat="1" applyFont="1" applyBorder="1" applyAlignment="1">
      <alignment horizontal="center"/>
    </xf>
    <xf numFmtId="4" fontId="5" fillId="0" borderId="11" xfId="48" applyNumberFormat="1" applyFont="1" applyFill="1" applyBorder="1" applyAlignment="1">
      <alignment horizontal="right"/>
    </xf>
    <xf numFmtId="4" fontId="5" fillId="0" borderId="0" xfId="48" applyNumberFormat="1" applyFont="1" applyFill="1" applyBorder="1" applyAlignment="1">
      <alignment horizontal="right"/>
    </xf>
    <xf numFmtId="4" fontId="5" fillId="0" borderId="12" xfId="48" applyNumberFormat="1" applyFont="1" applyFill="1" applyBorder="1" applyAlignment="1">
      <alignment horizontal="right"/>
    </xf>
    <xf numFmtId="4" fontId="5" fillId="0" borderId="11" xfId="0" applyNumberFormat="1" applyFont="1" applyFill="1" applyBorder="1" applyAlignment="1">
      <alignment horizontal="right"/>
    </xf>
    <xf numFmtId="169" fontId="5" fillId="0" borderId="11" xfId="0" applyNumberFormat="1" applyFont="1" applyFill="1" applyBorder="1" applyAlignment="1">
      <alignment horizontal="right"/>
    </xf>
    <xf numFmtId="169" fontId="5" fillId="0" borderId="0" xfId="0" applyNumberFormat="1" applyFont="1" applyFill="1" applyBorder="1" applyAlignment="1">
      <alignment horizontal="right"/>
    </xf>
    <xf numFmtId="49" fontId="5" fillId="25" borderId="12" xfId="0" applyNumberFormat="1" applyFont="1" applyFill="1" applyBorder="1" applyAlignment="1">
      <alignment horizontal="left" indent="1"/>
    </xf>
    <xf numFmtId="3" fontId="5" fillId="0" borderId="9" xfId="48" applyNumberFormat="1" applyFont="1" applyFill="1" applyBorder="1" applyAlignment="1">
      <alignment horizontal="right"/>
    </xf>
    <xf numFmtId="49" fontId="5" fillId="0" borderId="12" xfId="0" applyNumberFormat="1" applyFont="1" applyFill="1" applyBorder="1" applyAlignment="1">
      <alignment horizontal="left" vertical="center" wrapText="1" indent="1"/>
    </xf>
    <xf numFmtId="169" fontId="5" fillId="0" borderId="11" xfId="48" applyNumberFormat="1" applyFont="1" applyFill="1" applyBorder="1" applyAlignment="1">
      <alignment horizontal="right"/>
    </xf>
    <xf numFmtId="169" fontId="5" fillId="0" borderId="0" xfId="48" applyNumberFormat="1" applyFont="1" applyFill="1" applyBorder="1" applyAlignment="1">
      <alignment horizontal="right"/>
    </xf>
    <xf numFmtId="169" fontId="5" fillId="0" borderId="12" xfId="48" applyNumberFormat="1" applyFont="1" applyFill="1" applyBorder="1" applyAlignment="1">
      <alignment horizontal="right"/>
    </xf>
    <xf numFmtId="0" fontId="5" fillId="26" borderId="0" xfId="0" applyFont="1" applyFill="1" applyAlignment="1"/>
    <xf numFmtId="49" fontId="5" fillId="0" borderId="0" xfId="48" applyNumberFormat="1" applyFont="1" applyFill="1" applyBorder="1" applyAlignment="1">
      <alignment horizontal="center" vertical="top" wrapText="1"/>
    </xf>
    <xf numFmtId="49" fontId="22" fillId="0" borderId="0"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0" xfId="0" applyNumberFormat="1" applyFont="1" applyFill="1" applyBorder="1" applyAlignment="1">
      <alignment horizontal="center" wrapText="1"/>
    </xf>
    <xf numFmtId="49" fontId="5" fillId="0" borderId="0" xfId="48" applyNumberFormat="1" applyFont="1" applyFill="1" applyBorder="1" applyAlignment="1">
      <alignment horizontal="center" wrapText="1"/>
    </xf>
    <xf numFmtId="49" fontId="5" fillId="0" borderId="0" xfId="46" applyNumberFormat="1" applyFont="1" applyFill="1" applyBorder="1" applyAlignment="1">
      <alignment horizontal="center" vertical="top"/>
    </xf>
    <xf numFmtId="49" fontId="5" fillId="0" borderId="0" xfId="0" applyNumberFormat="1" applyFont="1" applyFill="1" applyBorder="1" applyAlignment="1">
      <alignment horizontal="center" vertical="top" wrapText="1"/>
    </xf>
    <xf numFmtId="49" fontId="5" fillId="0" borderId="0" xfId="46"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5" fillId="0" borderId="0" xfId="46" applyNumberFormat="1" applyFont="1" applyFill="1" applyBorder="1" applyAlignment="1">
      <alignment horizontal="center" vertical="top" wrapText="1"/>
    </xf>
    <xf numFmtId="49" fontId="5" fillId="0" borderId="16" xfId="46" applyNumberFormat="1" applyFont="1" applyFill="1" applyBorder="1" applyAlignment="1">
      <alignment horizontal="center" wrapText="1"/>
    </xf>
    <xf numFmtId="49" fontId="5" fillId="0" borderId="9" xfId="46" applyNumberFormat="1" applyFont="1" applyFill="1" applyBorder="1" applyAlignment="1">
      <alignment horizontal="center" wrapText="1"/>
    </xf>
    <xf numFmtId="49" fontId="5" fillId="0" borderId="9" xfId="0" applyNumberFormat="1" applyFont="1" applyFill="1" applyBorder="1" applyAlignment="1">
      <alignment horizontal="center" wrapText="1"/>
    </xf>
    <xf numFmtId="49" fontId="5" fillId="0" borderId="11" xfId="48" applyNumberFormat="1" applyFont="1" applyFill="1" applyBorder="1" applyAlignment="1">
      <alignment horizontal="center" wrapText="1"/>
    </xf>
    <xf numFmtId="49" fontId="22" fillId="0" borderId="11" xfId="46" applyNumberFormat="1" applyFont="1" applyFill="1" applyBorder="1" applyAlignment="1">
      <alignment horizontal="center" wrapText="1"/>
    </xf>
    <xf numFmtId="49" fontId="5" fillId="0" borderId="11" xfId="46" applyNumberFormat="1" applyFont="1" applyFill="1" applyBorder="1" applyAlignment="1">
      <alignment horizontal="center" vertical="top" wrapText="1"/>
    </xf>
    <xf numFmtId="49" fontId="5" fillId="0" borderId="11" xfId="46" applyNumberFormat="1" applyFont="1" applyFill="1" applyBorder="1" applyAlignment="1">
      <alignment horizontal="center" wrapText="1"/>
    </xf>
    <xf numFmtId="49" fontId="0" fillId="0" borderId="11" xfId="46" applyNumberFormat="1" applyFont="1" applyFill="1" applyBorder="1" applyAlignment="1">
      <alignment horizontal="center" wrapText="1"/>
    </xf>
    <xf numFmtId="49" fontId="7" fillId="0" borderId="0" xfId="0" applyNumberFormat="1" applyFont="1" applyFill="1" applyBorder="1" applyAlignment="1">
      <alignment horizontal="center" wrapText="1"/>
    </xf>
    <xf numFmtId="49" fontId="5" fillId="0" borderId="11" xfId="48" applyNumberFormat="1" applyFont="1" applyFill="1" applyBorder="1" applyAlignment="1">
      <alignment horizontal="center" vertical="top" wrapText="1"/>
    </xf>
    <xf numFmtId="49" fontId="5" fillId="0" borderId="11" xfId="46" applyNumberFormat="1" applyFont="1" applyFill="1" applyBorder="1" applyAlignment="1">
      <alignment horizontal="center" vertical="center" wrapText="1"/>
    </xf>
    <xf numFmtId="49" fontId="5" fillId="0" borderId="13" xfId="0" applyNumberFormat="1" applyFont="1" applyFill="1" applyBorder="1" applyAlignment="1">
      <alignment horizontal="left" vertical="top" wrapText="1" indent="1"/>
    </xf>
    <xf numFmtId="4" fontId="6" fillId="0" borderId="12" xfId="46" applyNumberFormat="1" applyFont="1" applyFill="1" applyBorder="1" applyAlignment="1">
      <alignment horizontal="right"/>
    </xf>
    <xf numFmtId="4" fontId="5" fillId="0" borderId="11" xfId="46" applyNumberFormat="1" applyFont="1" applyFill="1" applyBorder="1" applyAlignment="1">
      <alignment horizontal="right"/>
    </xf>
    <xf numFmtId="4" fontId="5" fillId="0" borderId="12" xfId="0" applyNumberFormat="1" applyFont="1" applyBorder="1" applyAlignment="1">
      <alignment horizontal="right"/>
    </xf>
    <xf numFmtId="4" fontId="5" fillId="0" borderId="9" xfId="0" applyNumberFormat="1" applyFont="1" applyBorder="1" applyAlignment="1">
      <alignment horizontal="right"/>
    </xf>
    <xf numFmtId="0" fontId="5" fillId="0" borderId="12" xfId="0" applyFont="1" applyBorder="1" applyAlignment="1">
      <alignment horizontal="left" vertical="top" wrapText="1" indent="1"/>
    </xf>
    <xf numFmtId="49" fontId="5" fillId="0" borderId="11" xfId="0" applyNumberFormat="1" applyFont="1" applyFill="1" applyBorder="1" applyAlignment="1">
      <alignment horizontal="center" vertical="top" wrapText="1"/>
    </xf>
    <xf numFmtId="0" fontId="9" fillId="0" borderId="0" xfId="0" applyFont="1" applyFill="1" applyBorder="1" applyAlignment="1">
      <alignment horizontal="left"/>
    </xf>
    <xf numFmtId="49" fontId="0" fillId="0" borderId="0" xfId="46"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10" fillId="0" borderId="0" xfId="0" applyFont="1" applyFill="1" applyAlignment="1">
      <alignment wrapText="1"/>
    </xf>
    <xf numFmtId="0" fontId="10" fillId="0" borderId="0" xfId="0" applyFont="1" applyFill="1" applyBorder="1" applyAlignment="1">
      <alignment wrapText="1"/>
    </xf>
    <xf numFmtId="49" fontId="5" fillId="0" borderId="9" xfId="46" applyNumberFormat="1" applyFont="1" applyFill="1" applyBorder="1" applyAlignment="1">
      <alignment horizontal="center" vertical="top" wrapText="1"/>
    </xf>
    <xf numFmtId="49" fontId="5" fillId="0" borderId="9" xfId="0" applyNumberFormat="1" applyFont="1" applyFill="1" applyBorder="1" applyAlignment="1">
      <alignment horizontal="center" vertical="top" wrapText="1"/>
    </xf>
    <xf numFmtId="0" fontId="10" fillId="0" borderId="0" xfId="0" applyFont="1" applyAlignment="1">
      <alignment wrapText="1"/>
    </xf>
    <xf numFmtId="166" fontId="5" fillId="0" borderId="16" xfId="48" applyNumberFormat="1" applyFont="1" applyFill="1" applyBorder="1" applyAlignment="1">
      <alignment horizontal="right"/>
    </xf>
    <xf numFmtId="166" fontId="5" fillId="0" borderId="9" xfId="48" applyNumberFormat="1" applyFont="1" applyFill="1" applyBorder="1" applyAlignment="1">
      <alignment horizontal="right"/>
    </xf>
    <xf numFmtId="166" fontId="5" fillId="0" borderId="13" xfId="48" applyNumberFormat="1" applyFont="1" applyFill="1" applyBorder="1" applyAlignment="1">
      <alignment horizontal="right"/>
    </xf>
    <xf numFmtId="3" fontId="5" fillId="0" borderId="16" xfId="48" applyNumberFormat="1" applyFont="1" applyFill="1" applyBorder="1" applyAlignment="1">
      <alignment horizontal="right"/>
    </xf>
    <xf numFmtId="3" fontId="5" fillId="0" borderId="13" xfId="48" applyNumberFormat="1" applyFont="1" applyFill="1" applyBorder="1" applyAlignment="1">
      <alignment horizontal="right"/>
    </xf>
    <xf numFmtId="166" fontId="5" fillId="0" borderId="13" xfId="0" applyNumberFormat="1" applyFont="1" applyFill="1" applyBorder="1" applyAlignment="1">
      <alignment horizontal="right"/>
    </xf>
    <xf numFmtId="3" fontId="5" fillId="0" borderId="16" xfId="0" applyNumberFormat="1" applyFont="1" applyFill="1" applyBorder="1" applyAlignment="1">
      <alignment horizontal="right"/>
    </xf>
    <xf numFmtId="0" fontId="7" fillId="0" borderId="0" xfId="0" applyFont="1" applyFill="1" applyBorder="1" applyAlignment="1">
      <alignment horizontal="left"/>
    </xf>
    <xf numFmtId="49" fontId="7" fillId="0" borderId="0" xfId="0" applyNumberFormat="1" applyFont="1" applyFill="1" applyBorder="1" applyAlignment="1">
      <alignment wrapText="1"/>
    </xf>
    <xf numFmtId="49" fontId="5" fillId="0" borderId="0" xfId="48" applyNumberFormat="1" applyFont="1" applyFill="1" applyBorder="1" applyAlignment="1">
      <alignment horizontal="center" vertical="center" wrapText="1"/>
    </xf>
    <xf numFmtId="0" fontId="5" fillId="0" borderId="12" xfId="0" applyFont="1" applyFill="1" applyBorder="1" applyAlignment="1">
      <alignment horizontal="left" vertical="top" wrapText="1" indent="1"/>
    </xf>
    <xf numFmtId="49" fontId="5" fillId="0" borderId="12" xfId="0" applyNumberFormat="1" applyFont="1" applyFill="1" applyBorder="1" applyAlignment="1">
      <alignment horizontal="left" vertical="top" indent="1"/>
    </xf>
    <xf numFmtId="49" fontId="5" fillId="0" borderId="11" xfId="0" applyNumberFormat="1" applyFont="1" applyFill="1" applyBorder="1" applyAlignment="1">
      <alignment horizontal="center" vertical="top"/>
    </xf>
    <xf numFmtId="49" fontId="5" fillId="0" borderId="16" xfId="46" applyNumberFormat="1" applyFont="1" applyFill="1" applyBorder="1" applyAlignment="1">
      <alignment horizontal="center" vertical="top" wrapText="1"/>
    </xf>
    <xf numFmtId="49" fontId="0" fillId="0" borderId="0" xfId="48" applyNumberFormat="1" applyFont="1" applyFill="1" applyBorder="1" applyAlignment="1">
      <alignment horizontal="center" vertical="top" wrapText="1"/>
    </xf>
    <xf numFmtId="49" fontId="16" fillId="0" borderId="0" xfId="0" applyNumberFormat="1" applyFont="1" applyFill="1" applyBorder="1" applyAlignment="1">
      <alignment horizontal="center"/>
    </xf>
    <xf numFmtId="49" fontId="0" fillId="0" borderId="0" xfId="46" applyNumberFormat="1" applyFont="1" applyFill="1" applyBorder="1" applyAlignment="1">
      <alignment horizontal="center"/>
    </xf>
    <xf numFmtId="49" fontId="0" fillId="0" borderId="0" xfId="0" applyNumberFormat="1" applyFill="1" applyBorder="1" applyAlignment="1">
      <alignment horizontal="center"/>
    </xf>
    <xf numFmtId="20" fontId="5" fillId="0" borderId="0" xfId="0" applyNumberFormat="1" applyFont="1" applyFill="1" applyBorder="1" applyAlignment="1">
      <alignment horizontal="center"/>
    </xf>
    <xf numFmtId="49" fontId="5" fillId="0" borderId="0" xfId="48" applyNumberFormat="1" applyFont="1" applyFill="1" applyBorder="1" applyAlignment="1">
      <alignment horizontal="center"/>
    </xf>
    <xf numFmtId="3" fontId="5" fillId="0" borderId="0" xfId="46" applyNumberFormat="1" applyFont="1" applyFill="1" applyBorder="1" applyAlignment="1">
      <alignment horizontal="center"/>
    </xf>
    <xf numFmtId="49" fontId="16" fillId="0" borderId="0" xfId="48" applyNumberFormat="1" applyFont="1" applyFill="1" applyBorder="1" applyAlignment="1">
      <alignment horizontal="center" wrapText="1"/>
    </xf>
    <xf numFmtId="49" fontId="3" fillId="0" borderId="0" xfId="48" applyNumberFormat="1" applyFont="1" applyFill="1" applyBorder="1" applyAlignment="1">
      <alignment horizontal="center" vertical="top" wrapText="1"/>
    </xf>
    <xf numFmtId="49" fontId="6" fillId="0" borderId="0" xfId="0" applyNumberFormat="1" applyFont="1" applyFill="1" applyBorder="1" applyAlignment="1">
      <alignment wrapText="1"/>
    </xf>
    <xf numFmtId="49" fontId="3" fillId="0" borderId="0" xfId="0" applyNumberFormat="1" applyFont="1" applyFill="1" applyBorder="1" applyAlignment="1">
      <alignment horizontal="center" vertical="top" wrapText="1"/>
    </xf>
    <xf numFmtId="169" fontId="5" fillId="0" borderId="0" xfId="46" applyNumberFormat="1" applyFont="1" applyFill="1" applyBorder="1" applyAlignment="1">
      <alignment horizontal="right"/>
    </xf>
    <xf numFmtId="169" fontId="5" fillId="0" borderId="12" xfId="46" applyNumberFormat="1" applyFont="1" applyFill="1" applyBorder="1" applyAlignment="1">
      <alignment horizontal="right"/>
    </xf>
    <xf numFmtId="166" fontId="0" fillId="0" borderId="0" xfId="0" applyNumberFormat="1"/>
    <xf numFmtId="2" fontId="5" fillId="0" borderId="11" xfId="48" applyNumberFormat="1" applyFont="1" applyFill="1" applyBorder="1" applyAlignment="1">
      <alignment horizontal="right"/>
    </xf>
    <xf numFmtId="2" fontId="5" fillId="0" borderId="0" xfId="48" applyNumberFormat="1" applyFont="1" applyFill="1" applyBorder="1" applyAlignment="1">
      <alignment horizontal="right"/>
    </xf>
    <xf numFmtId="2" fontId="5" fillId="0" borderId="12" xfId="48" applyNumberFormat="1" applyFont="1" applyFill="1" applyBorder="1" applyAlignment="1">
      <alignment horizontal="right"/>
    </xf>
    <xf numFmtId="166" fontId="5" fillId="25" borderId="11" xfId="46" applyNumberFormat="1" applyFont="1" applyFill="1" applyBorder="1" applyAlignment="1">
      <alignment horizontal="right"/>
    </xf>
    <xf numFmtId="166" fontId="5" fillId="25" borderId="0" xfId="46" applyNumberFormat="1" applyFont="1" applyFill="1" applyBorder="1" applyAlignment="1">
      <alignment horizontal="right"/>
    </xf>
    <xf numFmtId="166" fontId="5" fillId="25" borderId="11" xfId="0" applyNumberFormat="1" applyFont="1" applyFill="1" applyBorder="1" applyAlignment="1">
      <alignment horizontal="right"/>
    </xf>
    <xf numFmtId="166" fontId="5" fillId="25" borderId="0" xfId="0" applyNumberFormat="1" applyFont="1" applyFill="1" applyBorder="1" applyAlignment="1">
      <alignment horizontal="right"/>
    </xf>
    <xf numFmtId="3" fontId="5" fillId="25" borderId="11" xfId="0" applyNumberFormat="1" applyFont="1" applyFill="1" applyBorder="1" applyAlignment="1">
      <alignment horizontal="right"/>
    </xf>
    <xf numFmtId="3" fontId="5" fillId="25" borderId="0" xfId="0" applyNumberFormat="1" applyFont="1" applyFill="1" applyBorder="1" applyAlignment="1">
      <alignment horizontal="right"/>
    </xf>
    <xf numFmtId="3" fontId="5" fillId="25" borderId="12" xfId="0" applyNumberFormat="1" applyFont="1" applyFill="1" applyBorder="1" applyAlignment="1">
      <alignment horizontal="right"/>
    </xf>
    <xf numFmtId="4" fontId="7" fillId="0" borderId="0" xfId="0" applyNumberFormat="1" applyFont="1" applyBorder="1" applyAlignment="1">
      <alignment horizontal="right"/>
    </xf>
    <xf numFmtId="4" fontId="5" fillId="0" borderId="0" xfId="0" applyNumberFormat="1" applyFont="1" applyFill="1" applyAlignment="1">
      <alignment horizontal="right"/>
    </xf>
    <xf numFmtId="168" fontId="5" fillId="0" borderId="13" xfId="0" applyNumberFormat="1" applyFont="1" applyFill="1" applyBorder="1" applyAlignment="1">
      <alignment horizontal="right"/>
    </xf>
    <xf numFmtId="49" fontId="3" fillId="0" borderId="0" xfId="46" applyNumberFormat="1" applyFont="1" applyFill="1" applyBorder="1" applyAlignment="1">
      <alignment horizontal="center" wrapText="1"/>
    </xf>
    <xf numFmtId="49" fontId="3" fillId="0" borderId="0" xfId="0" applyNumberFormat="1" applyFont="1" applyFill="1" applyBorder="1" applyAlignment="1">
      <alignment horizontal="center" wrapText="1"/>
    </xf>
    <xf numFmtId="49" fontId="3" fillId="0" borderId="11" xfId="46" applyNumberFormat="1" applyFont="1" applyFill="1" applyBorder="1" applyAlignment="1">
      <alignment horizontal="center" wrapText="1"/>
    </xf>
    <xf numFmtId="2" fontId="5" fillId="0" borderId="0" xfId="0" applyNumberFormat="1" applyFont="1" applyAlignment="1">
      <alignment horizontal="right"/>
    </xf>
    <xf numFmtId="0" fontId="25" fillId="0" borderId="0" xfId="0" applyFont="1"/>
    <xf numFmtId="0" fontId="25" fillId="0" borderId="0" xfId="0" applyFont="1" applyBorder="1" applyAlignment="1">
      <alignment horizontal="left"/>
    </xf>
    <xf numFmtId="0" fontId="6" fillId="0" borderId="0" xfId="0" applyFont="1" applyFill="1" applyBorder="1" applyAlignment="1">
      <alignment horizontal="left"/>
    </xf>
    <xf numFmtId="0" fontId="25" fillId="0" borderId="0" xfId="0" applyFont="1" applyFill="1" applyBorder="1" applyAlignment="1"/>
    <xf numFmtId="0" fontId="25" fillId="0" borderId="0" xfId="0" applyFont="1" applyAlignment="1">
      <alignment horizontal="right"/>
    </xf>
    <xf numFmtId="0" fontId="25" fillId="0" borderId="0" xfId="0" applyFont="1" applyBorder="1" applyAlignment="1">
      <alignment horizontal="right"/>
    </xf>
    <xf numFmtId="0" fontId="25" fillId="0" borderId="9" xfId="0" applyFont="1" applyBorder="1" applyAlignment="1">
      <alignment horizontal="left"/>
    </xf>
    <xf numFmtId="0" fontId="25" fillId="0" borderId="9" xfId="0" applyFont="1" applyBorder="1" applyAlignment="1">
      <alignment horizontal="right"/>
    </xf>
    <xf numFmtId="0" fontId="25" fillId="0" borderId="14" xfId="0" applyFont="1" applyBorder="1" applyAlignment="1">
      <alignment horizontal="center"/>
    </xf>
    <xf numFmtId="0" fontId="25" fillId="0" borderId="13" xfId="0" applyFont="1" applyBorder="1" applyAlignment="1">
      <alignment horizontal="center"/>
    </xf>
    <xf numFmtId="174" fontId="26" fillId="0" borderId="9" xfId="0" applyNumberFormat="1" applyFont="1" applyFill="1" applyBorder="1" applyAlignment="1">
      <alignment horizontal="center"/>
    </xf>
    <xf numFmtId="174" fontId="26" fillId="0" borderId="13" xfId="0" applyNumberFormat="1" applyFont="1" applyFill="1" applyBorder="1" applyAlignment="1">
      <alignment horizontal="center"/>
    </xf>
    <xf numFmtId="0" fontId="25" fillId="0" borderId="12" xfId="0" applyFont="1" applyFill="1" applyBorder="1" applyAlignment="1">
      <alignment horizontal="left"/>
    </xf>
    <xf numFmtId="3" fontId="25" fillId="0" borderId="15" xfId="46" applyNumberFormat="1" applyFont="1" applyFill="1" applyBorder="1" applyAlignment="1">
      <alignment horizontal="right"/>
    </xf>
    <xf numFmtId="3" fontId="25" fillId="0" borderId="14" xfId="46" applyNumberFormat="1" applyFont="1" applyFill="1" applyBorder="1" applyAlignment="1">
      <alignment horizontal="right"/>
    </xf>
    <xf numFmtId="166" fontId="25" fillId="0" borderId="0" xfId="0" applyNumberFormat="1" applyFont="1" applyBorder="1" applyAlignment="1">
      <alignment horizontal="right"/>
    </xf>
    <xf numFmtId="0" fontId="25" fillId="0" borderId="12" xfId="0" applyFont="1" applyBorder="1" applyAlignment="1">
      <alignment horizontal="left"/>
    </xf>
    <xf numFmtId="3" fontId="25" fillId="0" borderId="0" xfId="46" applyNumberFormat="1" applyFont="1" applyFill="1" applyBorder="1" applyAlignment="1">
      <alignment horizontal="right"/>
    </xf>
    <xf numFmtId="3" fontId="25" fillId="0" borderId="12" xfId="46" applyNumberFormat="1" applyFont="1" applyFill="1" applyBorder="1" applyAlignment="1">
      <alignment horizontal="right"/>
    </xf>
    <xf numFmtId="0" fontId="26" fillId="0" borderId="13" xfId="0" applyFont="1" applyBorder="1" applyAlignment="1"/>
    <xf numFmtId="3" fontId="26" fillId="0" borderId="9" xfId="46" applyNumberFormat="1" applyFont="1" applyFill="1" applyBorder="1" applyAlignment="1">
      <alignment horizontal="right"/>
    </xf>
    <xf numFmtId="3" fontId="26" fillId="0" borderId="13" xfId="46" applyNumberFormat="1" applyFont="1" applyFill="1" applyBorder="1" applyAlignment="1">
      <alignment horizontal="right"/>
    </xf>
    <xf numFmtId="166" fontId="26" fillId="0" borderId="9" xfId="46" applyNumberFormat="1" applyFont="1" applyBorder="1" applyAlignment="1">
      <alignment horizontal="right"/>
    </xf>
    <xf numFmtId="0" fontId="26" fillId="0" borderId="0" xfId="0" applyFont="1" applyBorder="1" applyAlignment="1">
      <alignment horizontal="left"/>
    </xf>
    <xf numFmtId="3" fontId="25" fillId="0" borderId="0" xfId="0" applyNumberFormat="1" applyFont="1" applyBorder="1" applyAlignment="1">
      <alignment horizontal="right"/>
    </xf>
    <xf numFmtId="0" fontId="29" fillId="0" borderId="9" xfId="0" applyFont="1" applyBorder="1" applyAlignment="1">
      <alignment horizontal="left"/>
    </xf>
    <xf numFmtId="3" fontId="25" fillId="0" borderId="0" xfId="46" applyNumberFormat="1" applyFont="1" applyBorder="1" applyAlignment="1">
      <alignment horizontal="right"/>
    </xf>
    <xf numFmtId="171" fontId="25" fillId="0" borderId="15" xfId="46" applyNumberFormat="1" applyFont="1" applyFill="1" applyBorder="1" applyAlignment="1">
      <alignment horizontal="right"/>
    </xf>
    <xf numFmtId="171" fontId="25" fillId="0" borderId="14" xfId="46" applyNumberFormat="1" applyFont="1" applyFill="1" applyBorder="1" applyAlignment="1">
      <alignment horizontal="right"/>
    </xf>
    <xf numFmtId="171" fontId="25" fillId="0" borderId="0" xfId="46" applyNumberFormat="1" applyFont="1" applyFill="1" applyBorder="1" applyAlignment="1">
      <alignment horizontal="right"/>
    </xf>
    <xf numFmtId="171" fontId="25" fillId="0" borderId="12" xfId="46" applyNumberFormat="1" applyFont="1" applyFill="1" applyBorder="1" applyAlignment="1">
      <alignment horizontal="right"/>
    </xf>
    <xf numFmtId="4" fontId="25" fillId="0" borderId="0" xfId="46" applyNumberFormat="1" applyFont="1" applyFill="1" applyBorder="1" applyAlignment="1">
      <alignment horizontal="right"/>
    </xf>
    <xf numFmtId="4" fontId="25" fillId="0" borderId="12" xfId="46" applyNumberFormat="1" applyFont="1" applyFill="1" applyBorder="1" applyAlignment="1">
      <alignment horizontal="right"/>
    </xf>
    <xf numFmtId="171" fontId="25" fillId="0" borderId="0" xfId="0" applyNumberFormat="1" applyFont="1" applyBorder="1" applyAlignment="1">
      <alignment horizontal="right"/>
    </xf>
    <xf numFmtId="0" fontId="26" fillId="0" borderId="13" xfId="0" applyFont="1" applyBorder="1" applyAlignment="1">
      <alignment horizontal="left"/>
    </xf>
    <xf numFmtId="171" fontId="26" fillId="0" borderId="9" xfId="46" applyNumberFormat="1" applyFont="1" applyFill="1" applyBorder="1" applyAlignment="1">
      <alignment horizontal="right"/>
    </xf>
    <xf numFmtId="171" fontId="26" fillId="0" borderId="13" xfId="46" applyNumberFormat="1" applyFont="1" applyFill="1" applyBorder="1" applyAlignment="1">
      <alignment horizontal="right"/>
    </xf>
    <xf numFmtId="171" fontId="26" fillId="0" borderId="9" xfId="46" applyNumberFormat="1" applyFont="1" applyBorder="1" applyAlignment="1">
      <alignment horizontal="right"/>
    </xf>
    <xf numFmtId="0" fontId="25" fillId="0" borderId="0" xfId="0" applyFont="1" applyBorder="1" applyAlignment="1"/>
    <xf numFmtId="0" fontId="29" fillId="0" borderId="0" xfId="0" applyFont="1" applyBorder="1" applyAlignment="1">
      <alignment horizontal="left"/>
    </xf>
    <xf numFmtId="4" fontId="25" fillId="0" borderId="15" xfId="46" applyNumberFormat="1" applyFont="1" applyFill="1" applyBorder="1" applyAlignment="1">
      <alignment horizontal="right"/>
    </xf>
    <xf numFmtId="4" fontId="25" fillId="0" borderId="14" xfId="46" applyNumberFormat="1" applyFont="1" applyFill="1" applyBorder="1" applyAlignment="1">
      <alignment horizontal="right"/>
    </xf>
    <xf numFmtId="0" fontId="26" fillId="0" borderId="12" xfId="0" applyFont="1" applyFill="1" applyBorder="1" applyAlignment="1">
      <alignment horizontal="left" wrapText="1"/>
    </xf>
    <xf numFmtId="4" fontId="26" fillId="0" borderId="0" xfId="46" applyNumberFormat="1" applyFont="1" applyFill="1" applyBorder="1" applyAlignment="1">
      <alignment horizontal="right"/>
    </xf>
    <xf numFmtId="4" fontId="26" fillId="0" borderId="12" xfId="46" applyNumberFormat="1" applyFont="1" applyFill="1" applyBorder="1" applyAlignment="1">
      <alignment horizontal="right"/>
    </xf>
    <xf numFmtId="166" fontId="26" fillId="0" borderId="0" xfId="46" applyNumberFormat="1" applyFont="1" applyBorder="1" applyAlignment="1">
      <alignment horizontal="right"/>
    </xf>
    <xf numFmtId="0" fontId="26" fillId="0" borderId="13" xfId="0" applyFont="1" applyFill="1" applyBorder="1" applyAlignment="1">
      <alignment horizontal="left" wrapText="1"/>
    </xf>
    <xf numFmtId="4" fontId="26" fillId="0" borderId="9" xfId="46" applyNumberFormat="1" applyFont="1" applyFill="1" applyBorder="1" applyAlignment="1">
      <alignment horizontal="right"/>
    </xf>
    <xf numFmtId="4" fontId="26" fillId="0" borderId="13" xfId="46" applyNumberFormat="1" applyFont="1" applyFill="1" applyBorder="1" applyAlignment="1">
      <alignment horizontal="right"/>
    </xf>
    <xf numFmtId="2" fontId="25" fillId="0" borderId="0" xfId="0" applyNumberFormat="1" applyFont="1" applyAlignment="1">
      <alignment horizontal="right"/>
    </xf>
    <xf numFmtId="166" fontId="25" fillId="0" borderId="0" xfId="46" applyNumberFormat="1" applyFont="1" applyFill="1" applyBorder="1" applyAlignment="1">
      <alignment horizontal="right"/>
    </xf>
    <xf numFmtId="166" fontId="25" fillId="0" borderId="15" xfId="46" applyNumberFormat="1" applyFont="1" applyFill="1" applyBorder="1" applyAlignment="1">
      <alignment horizontal="right"/>
    </xf>
    <xf numFmtId="4" fontId="25" fillId="0" borderId="0" xfId="0" applyNumberFormat="1" applyFont="1" applyBorder="1" applyAlignment="1">
      <alignment horizontal="right"/>
    </xf>
    <xf numFmtId="4" fontId="26" fillId="0" borderId="9" xfId="46" applyNumberFormat="1" applyFont="1" applyBorder="1" applyAlignment="1">
      <alignment horizontal="right"/>
    </xf>
    <xf numFmtId="3" fontId="25" fillId="0" borderId="0" xfId="0" applyNumberFormat="1" applyFont="1" applyAlignment="1">
      <alignment horizontal="right"/>
    </xf>
    <xf numFmtId="0" fontId="30" fillId="0" borderId="0" xfId="0" applyFont="1" applyAlignment="1">
      <alignment horizontal="right"/>
    </xf>
    <xf numFmtId="0" fontId="30" fillId="0" borderId="0" xfId="0" applyFont="1" applyBorder="1" applyAlignment="1">
      <alignment horizontal="right"/>
    </xf>
    <xf numFmtId="0" fontId="30" fillId="0" borderId="0" xfId="0" applyFont="1" applyBorder="1" applyAlignment="1">
      <alignment horizontal="left"/>
    </xf>
    <xf numFmtId="0" fontId="30" fillId="0" borderId="14" xfId="0" applyFont="1" applyBorder="1" applyAlignment="1">
      <alignment horizontal="center"/>
    </xf>
    <xf numFmtId="0" fontId="30" fillId="0" borderId="12" xfId="0" applyFont="1" applyBorder="1" applyAlignment="1">
      <alignment horizontal="center"/>
    </xf>
    <xf numFmtId="0" fontId="26" fillId="0" borderId="0" xfId="0" applyFont="1" applyFill="1" applyBorder="1" applyAlignment="1">
      <alignment horizontal="center"/>
    </xf>
    <xf numFmtId="0" fontId="30" fillId="0" borderId="13" xfId="0" applyFont="1" applyBorder="1" applyAlignment="1">
      <alignment horizontal="center"/>
    </xf>
    <xf numFmtId="0" fontId="25" fillId="0" borderId="12" xfId="0" applyFont="1" applyBorder="1" applyAlignment="1">
      <alignment horizontal="center"/>
    </xf>
    <xf numFmtId="0" fontId="32" fillId="0" borderId="0" xfId="0" applyFont="1" applyBorder="1" applyAlignment="1">
      <alignment horizontal="left"/>
    </xf>
    <xf numFmtId="3" fontId="33" fillId="0" borderId="0" xfId="0" applyNumberFormat="1" applyFont="1" applyBorder="1" applyAlignment="1">
      <alignment horizontal="right"/>
    </xf>
    <xf numFmtId="166" fontId="33" fillId="0" borderId="0" xfId="0" applyNumberFormat="1" applyFont="1" applyBorder="1" applyAlignment="1">
      <alignment horizontal="right"/>
    </xf>
    <xf numFmtId="0" fontId="29" fillId="0" borderId="14" xfId="0" applyFont="1" applyBorder="1" applyAlignment="1">
      <alignment horizontal="center"/>
    </xf>
    <xf numFmtId="4" fontId="25" fillId="0" borderId="0" xfId="0" applyNumberFormat="1" applyFont="1" applyAlignment="1">
      <alignment horizontal="right"/>
    </xf>
    <xf numFmtId="0" fontId="26" fillId="0" borderId="14" xfId="0" applyFont="1" applyBorder="1" applyAlignment="1">
      <alignment horizontal="center"/>
    </xf>
    <xf numFmtId="3" fontId="25" fillId="0" borderId="0" xfId="0" applyNumberFormat="1" applyFont="1" applyFill="1" applyBorder="1" applyAlignment="1">
      <alignment horizontal="right"/>
    </xf>
    <xf numFmtId="0" fontId="26" fillId="0" borderId="0" xfId="0" applyFont="1" applyBorder="1" applyAlignment="1">
      <alignment horizontal="right"/>
    </xf>
    <xf numFmtId="3" fontId="25" fillId="0" borderId="15" xfId="46" applyNumberFormat="1" applyFont="1" applyBorder="1" applyAlignment="1">
      <alignment horizontal="right"/>
    </xf>
    <xf numFmtId="3" fontId="25" fillId="0" borderId="14" xfId="46" applyNumberFormat="1" applyFont="1" applyBorder="1" applyAlignment="1">
      <alignment horizontal="right"/>
    </xf>
    <xf numFmtId="3" fontId="25" fillId="0" borderId="12" xfId="46" applyNumberFormat="1" applyFont="1" applyBorder="1" applyAlignment="1">
      <alignment horizontal="right"/>
    </xf>
    <xf numFmtId="3" fontId="25" fillId="0" borderId="12" xfId="0" applyNumberFormat="1" applyFont="1" applyBorder="1" applyAlignment="1">
      <alignment horizontal="right"/>
    </xf>
    <xf numFmtId="3" fontId="25" fillId="0" borderId="12" xfId="0" applyNumberFormat="1" applyFont="1" applyFill="1" applyBorder="1" applyAlignment="1">
      <alignment horizontal="right"/>
    </xf>
    <xf numFmtId="3" fontId="34" fillId="0" borderId="9" xfId="0" applyNumberFormat="1" applyFont="1" applyBorder="1" applyAlignment="1">
      <alignment horizontal="right"/>
    </xf>
    <xf numFmtId="3" fontId="34" fillId="0" borderId="9" xfId="0" applyNumberFormat="1" applyFont="1" applyFill="1" applyBorder="1" applyAlignment="1">
      <alignment horizontal="right"/>
    </xf>
    <xf numFmtId="3" fontId="34" fillId="0" borderId="13" xfId="0" applyNumberFormat="1" applyFont="1" applyFill="1" applyBorder="1" applyAlignment="1">
      <alignment horizontal="right"/>
    </xf>
    <xf numFmtId="166" fontId="25" fillId="0" borderId="0" xfId="46" applyNumberFormat="1" applyFont="1" applyBorder="1" applyAlignment="1">
      <alignment horizontal="right"/>
    </xf>
    <xf numFmtId="166" fontId="33" fillId="0" borderId="0" xfId="0" applyNumberFormat="1" applyFont="1" applyFill="1" applyBorder="1" applyAlignment="1">
      <alignment horizontal="right"/>
    </xf>
    <xf numFmtId="3" fontId="33" fillId="0" borderId="0" xfId="0" applyNumberFormat="1" applyFont="1" applyFill="1" applyBorder="1" applyAlignment="1">
      <alignment horizontal="right"/>
    </xf>
    <xf numFmtId="0" fontId="26" fillId="0" borderId="0" xfId="0" applyFont="1" applyFill="1" applyAlignment="1">
      <alignment horizontal="right"/>
    </xf>
    <xf numFmtId="0" fontId="26" fillId="0" borderId="0" xfId="0" applyFont="1" applyFill="1" applyBorder="1" applyAlignment="1">
      <alignment horizontal="right"/>
    </xf>
    <xf numFmtId="0" fontId="25" fillId="0" borderId="0" xfId="0" applyFont="1" applyBorder="1" applyAlignment="1">
      <alignment horizontal="center"/>
    </xf>
    <xf numFmtId="0" fontId="25" fillId="0" borderId="0" xfId="0" applyFont="1" applyAlignment="1">
      <alignment horizontal="center"/>
    </xf>
    <xf numFmtId="174" fontId="26" fillId="0" borderId="0" xfId="0" applyNumberFormat="1" applyFont="1" applyFill="1" applyBorder="1" applyAlignment="1">
      <alignment horizontal="center"/>
    </xf>
    <xf numFmtId="166" fontId="25" fillId="0" borderId="15" xfId="46" applyNumberFormat="1" applyFont="1" applyBorder="1" applyAlignment="1">
      <alignment horizontal="right"/>
    </xf>
    <xf numFmtId="166" fontId="26" fillId="0" borderId="9" xfId="46" applyNumberFormat="1" applyFont="1" applyFill="1" applyBorder="1" applyAlignment="1">
      <alignment horizontal="right"/>
    </xf>
    <xf numFmtId="0" fontId="29" fillId="0" borderId="0" xfId="0" applyFont="1" applyBorder="1" applyAlignment="1"/>
    <xf numFmtId="0" fontId="25" fillId="0" borderId="0" xfId="0" applyFont="1" applyFill="1" applyAlignment="1">
      <alignment horizontal="right"/>
    </xf>
    <xf numFmtId="0" fontId="25" fillId="0" borderId="9" xfId="0" applyFont="1" applyBorder="1" applyAlignment="1"/>
    <xf numFmtId="0" fontId="25" fillId="0" borderId="12" xfId="0" applyFont="1" applyFill="1" applyBorder="1" applyAlignment="1"/>
    <xf numFmtId="0" fontId="25" fillId="0" borderId="12" xfId="0" applyFont="1" applyBorder="1" applyAlignment="1"/>
    <xf numFmtId="0" fontId="25" fillId="0" borderId="0" xfId="0" applyFont="1" applyFill="1" applyBorder="1" applyAlignment="1">
      <alignment horizontal="right"/>
    </xf>
    <xf numFmtId="0" fontId="26" fillId="0" borderId="13" xfId="0" applyFont="1" applyFill="1" applyBorder="1" applyAlignment="1"/>
    <xf numFmtId="0" fontId="30" fillId="0" borderId="9" xfId="0" applyFont="1" applyBorder="1" applyAlignment="1"/>
    <xf numFmtId="166" fontId="25" fillId="0" borderId="14" xfId="46" applyNumberFormat="1" applyFont="1" applyBorder="1" applyAlignment="1">
      <alignment horizontal="right"/>
    </xf>
    <xf numFmtId="166" fontId="25" fillId="0" borderId="12" xfId="46" applyNumberFormat="1" applyFont="1" applyBorder="1" applyAlignment="1">
      <alignment horizontal="right"/>
    </xf>
    <xf numFmtId="166" fontId="25" fillId="0" borderId="0" xfId="0" applyNumberFormat="1" applyFont="1" applyFill="1" applyBorder="1" applyAlignment="1">
      <alignment horizontal="right"/>
    </xf>
    <xf numFmtId="166" fontId="25" fillId="0" borderId="12" xfId="0" applyNumberFormat="1" applyFont="1" applyFill="1" applyBorder="1" applyAlignment="1">
      <alignment horizontal="right"/>
    </xf>
    <xf numFmtId="166" fontId="25" fillId="0" borderId="12" xfId="46" applyNumberFormat="1" applyFont="1" applyFill="1" applyBorder="1" applyAlignment="1">
      <alignment horizontal="right"/>
    </xf>
    <xf numFmtId="166" fontId="34" fillId="0" borderId="9" xfId="0" applyNumberFormat="1" applyFont="1" applyBorder="1" applyAlignment="1">
      <alignment horizontal="right"/>
    </xf>
    <xf numFmtId="166" fontId="34" fillId="0" borderId="13" xfId="0" applyNumberFormat="1" applyFont="1" applyBorder="1" applyAlignment="1">
      <alignment horizontal="right"/>
    </xf>
    <xf numFmtId="166" fontId="25" fillId="0" borderId="12" xfId="0" applyNumberFormat="1" applyFont="1" applyBorder="1" applyAlignment="1">
      <alignment horizontal="right"/>
    </xf>
    <xf numFmtId="166" fontId="29" fillId="0" borderId="15" xfId="46" applyNumberFormat="1" applyFont="1" applyBorder="1" applyAlignment="1">
      <alignment horizontal="right"/>
    </xf>
    <xf numFmtId="166" fontId="29" fillId="0" borderId="0" xfId="46" applyNumberFormat="1" applyFont="1" applyBorder="1" applyAlignment="1">
      <alignment horizontal="right"/>
    </xf>
    <xf numFmtId="166" fontId="29" fillId="0" borderId="0" xfId="0" applyNumberFormat="1" applyFont="1" applyFill="1" applyBorder="1" applyAlignment="1">
      <alignment horizontal="right"/>
    </xf>
    <xf numFmtId="166" fontId="29" fillId="0" borderId="0" xfId="0" applyNumberFormat="1" applyFont="1" applyBorder="1" applyAlignment="1">
      <alignment horizontal="right"/>
    </xf>
    <xf numFmtId="166" fontId="29" fillId="0" borderId="0" xfId="46" applyNumberFormat="1" applyFont="1" applyFill="1" applyBorder="1" applyAlignment="1">
      <alignment horizontal="right"/>
    </xf>
    <xf numFmtId="166" fontId="35" fillId="0" borderId="9" xfId="0" applyNumberFormat="1" applyFont="1" applyBorder="1" applyAlignment="1">
      <alignment horizontal="right"/>
    </xf>
    <xf numFmtId="166" fontId="29" fillId="0" borderId="14" xfId="46" applyNumberFormat="1" applyFont="1" applyBorder="1" applyAlignment="1">
      <alignment horizontal="right"/>
    </xf>
    <xf numFmtId="166" fontId="29" fillId="0" borderId="12" xfId="0" applyNumberFormat="1" applyFont="1" applyBorder="1" applyAlignment="1">
      <alignment horizontal="right"/>
    </xf>
    <xf numFmtId="166" fontId="29" fillId="0" borderId="12" xfId="0" applyNumberFormat="1" applyFont="1" applyFill="1" applyBorder="1" applyAlignment="1">
      <alignment horizontal="right"/>
    </xf>
    <xf numFmtId="166" fontId="29" fillId="0" borderId="12" xfId="46" applyNumberFormat="1" applyFont="1" applyBorder="1" applyAlignment="1">
      <alignment horizontal="right"/>
    </xf>
    <xf numFmtId="166" fontId="35" fillId="0" borderId="13" xfId="0" applyNumberFormat="1" applyFont="1" applyBorder="1" applyAlignment="1">
      <alignment horizontal="right"/>
    </xf>
    <xf numFmtId="166" fontId="34" fillId="0" borderId="9" xfId="0" applyNumberFormat="1" applyFont="1" applyFill="1" applyBorder="1" applyAlignment="1">
      <alignment horizontal="right"/>
    </xf>
    <xf numFmtId="166" fontId="34" fillId="0" borderId="13" xfId="0" applyNumberFormat="1" applyFont="1" applyFill="1" applyBorder="1" applyAlignment="1">
      <alignment horizontal="right"/>
    </xf>
    <xf numFmtId="0" fontId="30" fillId="0" borderId="14" xfId="0" applyFont="1" applyFill="1" applyBorder="1" applyAlignment="1">
      <alignment horizontal="center"/>
    </xf>
    <xf numFmtId="0" fontId="30" fillId="0" borderId="13" xfId="0" applyFont="1" applyFill="1" applyBorder="1" applyAlignment="1">
      <alignment horizontal="center"/>
    </xf>
    <xf numFmtId="166" fontId="25" fillId="0" borderId="14" xfId="46" applyNumberFormat="1" applyFont="1" applyFill="1" applyBorder="1" applyAlignment="1">
      <alignment horizontal="right"/>
    </xf>
    <xf numFmtId="166" fontId="35" fillId="0" borderId="9" xfId="0" applyNumberFormat="1" applyFont="1" applyFill="1" applyBorder="1" applyAlignment="1">
      <alignment horizontal="right"/>
    </xf>
    <xf numFmtId="166" fontId="29" fillId="0" borderId="12" xfId="46" applyNumberFormat="1" applyFont="1" applyFill="1" applyBorder="1" applyAlignment="1">
      <alignment horizontal="right"/>
    </xf>
    <xf numFmtId="0" fontId="29" fillId="0" borderId="0" xfId="0" applyFont="1" applyFill="1" applyBorder="1" applyAlignment="1"/>
    <xf numFmtId="0" fontId="25" fillId="0" borderId="14" xfId="0" applyFont="1" applyFill="1" applyBorder="1" applyAlignment="1"/>
    <xf numFmtId="0" fontId="25" fillId="0" borderId="13" xfId="0" applyFont="1" applyBorder="1" applyAlignment="1"/>
    <xf numFmtId="0" fontId="26" fillId="0" borderId="0" xfId="0" applyFont="1" applyBorder="1" applyAlignment="1"/>
    <xf numFmtId="167" fontId="25" fillId="0" borderId="0" xfId="63" applyNumberFormat="1" applyFont="1" applyBorder="1" applyAlignment="1">
      <alignment horizontal="right"/>
    </xf>
    <xf numFmtId="3" fontId="34" fillId="0" borderId="13" xfId="0" applyNumberFormat="1" applyFont="1" applyBorder="1" applyAlignment="1">
      <alignment horizontal="right"/>
    </xf>
    <xf numFmtId="3" fontId="26" fillId="0" borderId="9" xfId="46" applyNumberFormat="1" applyFont="1" applyBorder="1" applyAlignment="1">
      <alignment horizontal="right"/>
    </xf>
    <xf numFmtId="0" fontId="25" fillId="0" borderId="14" xfId="0" applyFont="1" applyFill="1" applyBorder="1" applyAlignment="1">
      <alignment horizontal="center"/>
    </xf>
    <xf numFmtId="0" fontId="31" fillId="0" borderId="0" xfId="0" applyFont="1" applyBorder="1" applyAlignment="1">
      <alignment horizontal="justify"/>
    </xf>
    <xf numFmtId="0" fontId="25" fillId="0" borderId="14" xfId="0" applyFont="1" applyBorder="1" applyAlignment="1"/>
    <xf numFmtId="169" fontId="25" fillId="0" borderId="0" xfId="46" applyNumberFormat="1" applyFont="1" applyBorder="1" applyAlignment="1">
      <alignment horizontal="right"/>
    </xf>
    <xf numFmtId="169" fontId="26" fillId="0" borderId="9" xfId="46" applyNumberFormat="1" applyFont="1" applyBorder="1" applyAlignment="1">
      <alignment horizontal="right"/>
    </xf>
    <xf numFmtId="166" fontId="29" fillId="0" borderId="15" xfId="46" applyNumberFormat="1" applyFont="1" applyFill="1" applyBorder="1" applyAlignment="1">
      <alignment horizontal="right"/>
    </xf>
    <xf numFmtId="166" fontId="29" fillId="0" borderId="14" xfId="46" applyNumberFormat="1" applyFont="1" applyFill="1" applyBorder="1" applyAlignment="1">
      <alignment horizontal="right"/>
    </xf>
    <xf numFmtId="166" fontId="29" fillId="0" borderId="15" xfId="0" applyNumberFormat="1" applyFont="1" applyFill="1" applyBorder="1" applyAlignment="1">
      <alignment horizontal="right"/>
    </xf>
    <xf numFmtId="166" fontId="35" fillId="0" borderId="13" xfId="0" applyNumberFormat="1" applyFont="1" applyFill="1" applyBorder="1" applyAlignment="1">
      <alignment horizontal="right"/>
    </xf>
    <xf numFmtId="0" fontId="25" fillId="0" borderId="9" xfId="0" applyFont="1" applyFill="1" applyBorder="1" applyAlignment="1"/>
    <xf numFmtId="0" fontId="25" fillId="0" borderId="9" xfId="0" applyFont="1" applyFill="1" applyBorder="1" applyAlignment="1">
      <alignment horizontal="right"/>
    </xf>
    <xf numFmtId="0" fontId="25" fillId="0" borderId="13" xfId="0" applyFont="1" applyFill="1" applyBorder="1" applyAlignment="1"/>
    <xf numFmtId="3" fontId="29" fillId="0" borderId="15" xfId="46" applyNumberFormat="1" applyFont="1" applyBorder="1" applyAlignment="1">
      <alignment horizontal="right"/>
    </xf>
    <xf numFmtId="3" fontId="29" fillId="0" borderId="0" xfId="46" applyNumberFormat="1" applyFont="1" applyBorder="1" applyAlignment="1">
      <alignment horizontal="right"/>
    </xf>
    <xf numFmtId="3" fontId="29" fillId="0" borderId="0" xfId="0" applyNumberFormat="1" applyFont="1" applyBorder="1" applyAlignment="1">
      <alignment horizontal="right"/>
    </xf>
    <xf numFmtId="3" fontId="27" fillId="0" borderId="9" xfId="46" applyNumberFormat="1" applyFont="1" applyBorder="1" applyAlignment="1">
      <alignment horizontal="right"/>
    </xf>
    <xf numFmtId="3" fontId="29" fillId="0" borderId="14" xfId="46" applyNumberFormat="1" applyFont="1" applyBorder="1" applyAlignment="1">
      <alignment horizontal="right"/>
    </xf>
    <xf numFmtId="3" fontId="29" fillId="0" borderId="15" xfId="0" applyNumberFormat="1" applyFont="1" applyBorder="1" applyAlignment="1">
      <alignment horizontal="right"/>
    </xf>
    <xf numFmtId="3" fontId="29" fillId="0" borderId="0" xfId="0" applyNumberFormat="1" applyFont="1" applyFill="1" applyBorder="1" applyAlignment="1">
      <alignment horizontal="right"/>
    </xf>
    <xf numFmtId="3" fontId="29" fillId="0" borderId="12" xfId="0" applyNumberFormat="1" applyFont="1" applyFill="1" applyBorder="1" applyAlignment="1">
      <alignment horizontal="right"/>
    </xf>
    <xf numFmtId="3" fontId="29" fillId="0" borderId="12" xfId="0" applyNumberFormat="1" applyFont="1" applyBorder="1" applyAlignment="1">
      <alignment horizontal="right"/>
    </xf>
    <xf numFmtId="3" fontId="29" fillId="0" borderId="12" xfId="46" applyNumberFormat="1" applyFont="1" applyBorder="1" applyAlignment="1">
      <alignment horizontal="right"/>
    </xf>
    <xf numFmtId="3" fontId="35" fillId="0" borderId="9" xfId="0" applyNumberFormat="1" applyFont="1" applyBorder="1" applyAlignment="1">
      <alignment horizontal="right"/>
    </xf>
    <xf numFmtId="3" fontId="35" fillId="0" borderId="13" xfId="0" applyNumberFormat="1" applyFont="1" applyBorder="1" applyAlignment="1">
      <alignment horizontal="right"/>
    </xf>
    <xf numFmtId="4" fontId="25" fillId="0" borderId="15" xfId="46" applyNumberFormat="1" applyFont="1" applyBorder="1" applyAlignment="1">
      <alignment horizontal="right"/>
    </xf>
    <xf numFmtId="4" fontId="25" fillId="0" borderId="0" xfId="46" applyNumberFormat="1" applyFont="1" applyBorder="1" applyAlignment="1">
      <alignment horizontal="right"/>
    </xf>
    <xf numFmtId="0" fontId="25" fillId="0" borderId="0" xfId="0" applyFont="1" applyFill="1" applyBorder="1" applyAlignment="1">
      <alignment horizontal="left"/>
    </xf>
    <xf numFmtId="4" fontId="25" fillId="0" borderId="12" xfId="0" applyNumberFormat="1" applyFont="1" applyFill="1" applyBorder="1" applyAlignment="1">
      <alignment horizontal="right"/>
    </xf>
    <xf numFmtId="4" fontId="25" fillId="0" borderId="0" xfId="0" applyNumberFormat="1" applyFont="1" applyFill="1" applyBorder="1" applyAlignment="1">
      <alignment horizontal="right"/>
    </xf>
    <xf numFmtId="4" fontId="34" fillId="0" borderId="9" xfId="0" applyNumberFormat="1" applyFont="1" applyFill="1" applyBorder="1" applyAlignment="1">
      <alignment horizontal="right"/>
    </xf>
    <xf numFmtId="4" fontId="34" fillId="0" borderId="13" xfId="0" applyNumberFormat="1" applyFont="1" applyFill="1" applyBorder="1" applyAlignment="1">
      <alignment horizontal="right"/>
    </xf>
    <xf numFmtId="0" fontId="26" fillId="0" borderId="0" xfId="0" applyFont="1" applyFill="1" applyBorder="1" applyAlignment="1"/>
    <xf numFmtId="3" fontId="34" fillId="0" borderId="0" xfId="0" applyNumberFormat="1" applyFont="1" applyFill="1" applyBorder="1" applyAlignment="1">
      <alignment horizontal="right"/>
    </xf>
    <xf numFmtId="4" fontId="29" fillId="0" borderId="15" xfId="46" applyNumberFormat="1" applyFont="1" applyFill="1" applyBorder="1" applyAlignment="1">
      <alignment horizontal="right"/>
    </xf>
    <xf numFmtId="4" fontId="29" fillId="0" borderId="0" xfId="46" applyNumberFormat="1" applyFont="1" applyFill="1" applyBorder="1" applyAlignment="1">
      <alignment horizontal="right"/>
    </xf>
    <xf numFmtId="4" fontId="29" fillId="0" borderId="0" xfId="0" applyNumberFormat="1" applyFont="1" applyBorder="1" applyAlignment="1">
      <alignment horizontal="right"/>
    </xf>
    <xf numFmtId="4" fontId="29" fillId="0" borderId="0" xfId="0" applyNumberFormat="1" applyFont="1" applyFill="1" applyBorder="1" applyAlignment="1">
      <alignment horizontal="right"/>
    </xf>
    <xf numFmtId="4" fontId="27" fillId="0" borderId="9" xfId="46" applyNumberFormat="1" applyFont="1" applyFill="1" applyBorder="1" applyAlignment="1">
      <alignment horizontal="right"/>
    </xf>
    <xf numFmtId="4" fontId="29" fillId="0" borderId="14" xfId="46" applyNumberFormat="1" applyFont="1" applyFill="1" applyBorder="1" applyAlignment="1">
      <alignment horizontal="right"/>
    </xf>
    <xf numFmtId="4" fontId="29" fillId="0" borderId="12" xfId="0" applyNumberFormat="1" applyFont="1" applyFill="1" applyBorder="1" applyAlignment="1">
      <alignment horizontal="right"/>
    </xf>
    <xf numFmtId="4" fontId="29" fillId="0" borderId="12" xfId="46" applyNumberFormat="1" applyFont="1" applyFill="1" applyBorder="1" applyAlignment="1">
      <alignment horizontal="right"/>
    </xf>
    <xf numFmtId="4" fontId="35" fillId="0" borderId="9" xfId="0" applyNumberFormat="1" applyFont="1" applyFill="1" applyBorder="1" applyAlignment="1">
      <alignment horizontal="right"/>
    </xf>
    <xf numFmtId="4" fontId="35" fillId="0" borderId="13" xfId="0" applyNumberFormat="1" applyFont="1" applyFill="1" applyBorder="1" applyAlignment="1">
      <alignment horizontal="right"/>
    </xf>
    <xf numFmtId="166" fontId="25" fillId="0" borderId="11" xfId="46" applyNumberFormat="1" applyFont="1" applyFill="1" applyBorder="1" applyAlignment="1">
      <alignment horizontal="right"/>
    </xf>
    <xf numFmtId="166" fontId="27" fillId="0" borderId="9" xfId="46" applyNumberFormat="1" applyFont="1" applyFill="1" applyBorder="1" applyAlignment="1">
      <alignment horizontal="right"/>
    </xf>
    <xf numFmtId="0" fontId="30" fillId="0" borderId="0" xfId="0" applyFont="1" applyFill="1" applyAlignment="1">
      <alignment horizontal="right"/>
    </xf>
    <xf numFmtId="0" fontId="30" fillId="0" borderId="0" xfId="0" applyFont="1" applyFill="1" applyBorder="1" applyAlignment="1">
      <alignment horizontal="right"/>
    </xf>
    <xf numFmtId="166" fontId="25" fillId="0" borderId="17" xfId="46" applyNumberFormat="1" applyFont="1" applyFill="1" applyBorder="1" applyAlignment="1">
      <alignment horizontal="right"/>
    </xf>
    <xf numFmtId="4" fontId="25" fillId="0" borderId="0" xfId="0" applyNumberFormat="1" applyFont="1" applyFill="1" applyAlignment="1">
      <alignment horizontal="right"/>
    </xf>
    <xf numFmtId="0" fontId="30" fillId="0" borderId="0" xfId="0" applyFont="1" applyFill="1" applyBorder="1" applyAlignment="1">
      <alignment horizontal="left"/>
    </xf>
    <xf numFmtId="0" fontId="26" fillId="24" borderId="0" xfId="0" applyFont="1" applyFill="1" applyBorder="1" applyAlignment="1">
      <alignment horizontal="justify"/>
    </xf>
    <xf numFmtId="0" fontId="28" fillId="0" borderId="0" xfId="0" applyFont="1" applyBorder="1" applyAlignment="1">
      <alignment horizontal="justify"/>
    </xf>
    <xf numFmtId="0" fontId="26" fillId="0" borderId="15" xfId="0" applyFont="1" applyFill="1" applyBorder="1" applyAlignment="1">
      <alignment horizontal="center"/>
    </xf>
    <xf numFmtId="0" fontId="26" fillId="0" borderId="14" xfId="0" applyFont="1" applyFill="1" applyBorder="1" applyAlignment="1">
      <alignment horizontal="center"/>
    </xf>
    <xf numFmtId="0" fontId="28" fillId="0" borderId="0" xfId="0" applyFont="1" applyBorder="1" applyAlignment="1">
      <alignment horizontal="left"/>
    </xf>
    <xf numFmtId="3" fontId="25" fillId="0" borderId="0" xfId="46" applyNumberFormat="1" applyFont="1" applyFill="1" applyBorder="1" applyAlignment="1">
      <alignment horizontal="left"/>
    </xf>
    <xf numFmtId="2" fontId="25" fillId="0" borderId="0" xfId="46" applyNumberFormat="1" applyFont="1" applyFill="1" applyBorder="1" applyAlignment="1">
      <alignment horizontal="left"/>
    </xf>
    <xf numFmtId="0" fontId="26" fillId="0" borderId="0" xfId="0" applyFont="1" applyFill="1" applyBorder="1" applyAlignment="1">
      <alignment horizontal="justify"/>
    </xf>
    <xf numFmtId="0" fontId="28" fillId="0" borderId="0" xfId="0" applyFont="1" applyFill="1" applyBorder="1" applyAlignment="1">
      <alignment horizontal="justify"/>
    </xf>
    <xf numFmtId="14" fontId="25" fillId="0" borderId="0" xfId="0" applyNumberFormat="1" applyFont="1" applyFill="1" applyBorder="1" applyAlignment="1">
      <alignment horizontal="left"/>
    </xf>
    <xf numFmtId="14" fontId="25" fillId="0" borderId="0" xfId="0" applyNumberFormat="1" applyFont="1" applyFill="1" applyBorder="1" applyAlignment="1">
      <alignment horizontal="right"/>
    </xf>
    <xf numFmtId="2" fontId="25" fillId="0" borderId="0" xfId="0" applyNumberFormat="1" applyFont="1" applyFill="1" applyBorder="1" applyAlignment="1">
      <alignment horizontal="left"/>
    </xf>
    <xf numFmtId="166" fontId="26" fillId="0" borderId="0" xfId="46" applyNumberFormat="1" applyFont="1" applyFill="1" applyBorder="1" applyAlignment="1">
      <alignment horizontal="right"/>
    </xf>
    <xf numFmtId="0" fontId="26" fillId="0" borderId="15" xfId="0" applyFont="1" applyBorder="1" applyAlignment="1">
      <alignment horizontal="center"/>
    </xf>
    <xf numFmtId="0" fontId="30" fillId="0" borderId="15" xfId="0" applyFont="1" applyBorder="1" applyAlignment="1">
      <alignment horizontal="justify" wrapText="1"/>
    </xf>
    <xf numFmtId="0" fontId="31" fillId="0" borderId="15" xfId="0" applyFont="1" applyBorder="1" applyAlignment="1">
      <alignment horizontal="justify" wrapText="1"/>
    </xf>
    <xf numFmtId="0" fontId="31" fillId="0" borderId="9" xfId="0" applyFont="1" applyBorder="1" applyAlignment="1">
      <alignment horizontal="justify" wrapText="1"/>
    </xf>
    <xf numFmtId="0" fontId="30" fillId="0" borderId="9" xfId="0" applyFont="1" applyBorder="1" applyAlignment="1">
      <alignment horizontal="justify" wrapText="1"/>
    </xf>
    <xf numFmtId="0" fontId="26" fillId="0" borderId="12" xfId="0" applyFont="1" applyFill="1" applyBorder="1" applyAlignment="1">
      <alignment horizontal="center"/>
    </xf>
    <xf numFmtId="0" fontId="26" fillId="0" borderId="0" xfId="0" applyFont="1" applyBorder="1" applyAlignment="1">
      <alignment horizontal="center"/>
    </xf>
    <xf numFmtId="0" fontId="26" fillId="0" borderId="12" xfId="0" applyFont="1" applyBorder="1" applyAlignment="1">
      <alignment horizontal="center"/>
    </xf>
    <xf numFmtId="0" fontId="26" fillId="24" borderId="0" xfId="0" applyFont="1" applyFill="1" applyAlignment="1">
      <alignment horizontal="justify"/>
    </xf>
    <xf numFmtId="0" fontId="26" fillId="0" borderId="15" xfId="0" applyFont="1" applyBorder="1" applyAlignment="1">
      <alignment horizontal="center" wrapText="1"/>
    </xf>
    <xf numFmtId="0" fontId="30" fillId="0" borderId="15" xfId="0" applyFont="1" applyFill="1" applyBorder="1" applyAlignment="1">
      <alignment horizontal="justify" wrapText="1"/>
    </xf>
    <xf numFmtId="0" fontId="31" fillId="0" borderId="15" xfId="0" applyFont="1" applyFill="1" applyBorder="1" applyAlignment="1">
      <alignment horizontal="justify" wrapText="1"/>
    </xf>
    <xf numFmtId="0" fontId="31" fillId="0" borderId="9" xfId="0" applyFont="1" applyFill="1" applyBorder="1" applyAlignment="1">
      <alignment horizontal="justify" wrapText="1"/>
    </xf>
    <xf numFmtId="0" fontId="30" fillId="0" borderId="9" xfId="0" applyFont="1" applyFill="1" applyBorder="1" applyAlignment="1">
      <alignment horizontal="justify" wrapText="1"/>
    </xf>
    <xf numFmtId="0" fontId="27" fillId="0" borderId="15" xfId="0" applyFont="1" applyBorder="1" applyAlignment="1">
      <alignment horizontal="center"/>
    </xf>
    <xf numFmtId="0" fontId="27" fillId="0" borderId="14" xfId="0" applyFont="1" applyBorder="1" applyAlignment="1">
      <alignment horizontal="center"/>
    </xf>
    <xf numFmtId="0" fontId="28" fillId="0" borderId="0" xfId="0" applyFont="1" applyBorder="1" applyAlignment="1">
      <alignment horizontal="left" wrapText="1"/>
    </xf>
    <xf numFmtId="0" fontId="28" fillId="0" borderId="0" xfId="0" applyFont="1" applyFill="1" applyBorder="1" applyAlignment="1">
      <alignment horizontal="left"/>
    </xf>
    <xf numFmtId="0" fontId="28" fillId="0" borderId="0" xfId="0" applyFont="1" applyFill="1" applyBorder="1" applyAlignment="1"/>
    <xf numFmtId="0" fontId="25" fillId="0" borderId="0" xfId="0" applyFont="1" applyBorder="1" applyAlignment="1">
      <alignment horizontal="left" wrapText="1"/>
    </xf>
    <xf numFmtId="0" fontId="30" fillId="0" borderId="15" xfId="0" applyFont="1" applyBorder="1" applyAlignment="1">
      <alignment horizontal="left"/>
    </xf>
    <xf numFmtId="0" fontId="31" fillId="0" borderId="15" xfId="0" applyFont="1" applyBorder="1" applyAlignment="1">
      <alignment horizontal="left"/>
    </xf>
    <xf numFmtId="0" fontId="31" fillId="0" borderId="9" xfId="0" applyFont="1" applyBorder="1" applyAlignment="1">
      <alignment horizontal="justify"/>
    </xf>
    <xf numFmtId="0" fontId="30" fillId="0" borderId="9" xfId="0" applyFont="1" applyBorder="1" applyAlignment="1">
      <alignment horizontal="justify"/>
    </xf>
    <xf numFmtId="0" fontId="27" fillId="0" borderId="15" xfId="0" applyFont="1" applyFill="1" applyBorder="1" applyAlignment="1">
      <alignment horizontal="center"/>
    </xf>
    <xf numFmtId="0" fontId="27" fillId="0" borderId="14" xfId="0" applyFont="1" applyFill="1" applyBorder="1" applyAlignment="1">
      <alignment horizontal="center"/>
    </xf>
    <xf numFmtId="0" fontId="31" fillId="0" borderId="9" xfId="0" applyFont="1" applyFill="1" applyBorder="1" applyAlignment="1">
      <alignment horizontal="justify"/>
    </xf>
    <xf numFmtId="0" fontId="30" fillId="0" borderId="9" xfId="0" applyFont="1" applyFill="1" applyBorder="1" applyAlignment="1">
      <alignment horizontal="justify"/>
    </xf>
    <xf numFmtId="0" fontId="28" fillId="0" borderId="0" xfId="0" applyFont="1" applyFill="1" applyAlignment="1"/>
    <xf numFmtId="0" fontId="25" fillId="0" borderId="0" xfId="0" applyFont="1" applyFill="1" applyAlignment="1"/>
    <xf numFmtId="0" fontId="30" fillId="0" borderId="15" xfId="0" applyFont="1" applyFill="1" applyBorder="1" applyAlignment="1">
      <alignment horizontal="left"/>
    </xf>
    <xf numFmtId="0" fontId="26" fillId="0" borderId="15" xfId="0" applyFont="1" applyFill="1" applyBorder="1" applyAlignment="1">
      <alignment horizontal="center" wrapText="1"/>
    </xf>
    <xf numFmtId="0" fontId="26" fillId="0" borderId="14" xfId="0" applyFont="1" applyFill="1" applyBorder="1" applyAlignment="1">
      <alignment horizontal="center" wrapText="1"/>
    </xf>
    <xf numFmtId="164" fontId="26" fillId="0" borderId="0" xfId="49" applyFont="1" applyFill="1" applyBorder="1" applyAlignment="1">
      <alignment horizontal="center"/>
    </xf>
    <xf numFmtId="164" fontId="26" fillId="0" borderId="12" xfId="49" applyFont="1" applyFill="1" applyBorder="1" applyAlignment="1">
      <alignment horizontal="center"/>
    </xf>
    <xf numFmtId="0" fontId="26" fillId="0" borderId="15" xfId="0" applyFont="1" applyBorder="1" applyAlignment="1">
      <alignment horizontal="left"/>
    </xf>
    <xf numFmtId="0" fontId="26" fillId="0" borderId="12" xfId="0" applyFont="1" applyBorder="1" applyAlignment="1"/>
    <xf numFmtId="3" fontId="34" fillId="0" borderId="0" xfId="0" applyNumberFormat="1" applyFont="1" applyBorder="1" applyAlignment="1">
      <alignment horizontal="right"/>
    </xf>
    <xf numFmtId="174" fontId="26" fillId="0" borderId="16" xfId="0" applyNumberFormat="1" applyFont="1" applyFill="1" applyBorder="1" applyAlignment="1">
      <alignment horizontal="center"/>
    </xf>
    <xf numFmtId="166" fontId="25" fillId="0" borderId="17" xfId="46" applyNumberFormat="1" applyFont="1" applyBorder="1" applyAlignment="1">
      <alignment horizontal="right"/>
    </xf>
    <xf numFmtId="166" fontId="25" fillId="0" borderId="11" xfId="46" applyNumberFormat="1" applyFont="1" applyBorder="1" applyAlignment="1">
      <alignment horizontal="right"/>
    </xf>
    <xf numFmtId="0" fontId="31" fillId="0" borderId="14" xfId="0" applyFont="1" applyFill="1" applyBorder="1" applyAlignment="1">
      <alignment horizontal="justify" wrapText="1"/>
    </xf>
    <xf numFmtId="0" fontId="31" fillId="0" borderId="13" xfId="0" applyFont="1" applyFill="1" applyBorder="1" applyAlignment="1">
      <alignment horizontal="justify" wrapText="1"/>
    </xf>
    <xf numFmtId="1" fontId="25" fillId="0" borderId="0" xfId="0" applyNumberFormat="1" applyFont="1" applyAlignment="1">
      <alignment horizontal="right"/>
    </xf>
    <xf numFmtId="174" fontId="25" fillId="0" borderId="0" xfId="0" applyNumberFormat="1" applyFont="1" applyAlignment="1">
      <alignment horizontal="right"/>
    </xf>
    <xf numFmtId="0" fontId="36" fillId="0" borderId="15" xfId="0" applyFont="1" applyBorder="1" applyAlignment="1">
      <alignment horizontal="justify" wrapText="1"/>
    </xf>
    <xf numFmtId="0" fontId="29" fillId="0" borderId="0" xfId="0" applyFont="1" applyAlignment="1">
      <alignment horizontal="right"/>
    </xf>
    <xf numFmtId="0" fontId="25" fillId="0" borderId="13" xfId="0" applyFont="1" applyBorder="1" applyAlignment="1">
      <alignment horizontal="right"/>
    </xf>
    <xf numFmtId="0" fontId="25" fillId="0" borderId="12" xfId="0" applyFont="1" applyBorder="1" applyAlignment="1">
      <alignment horizontal="right"/>
    </xf>
    <xf numFmtId="174" fontId="25" fillId="0" borderId="0" xfId="0" applyNumberFormat="1" applyFont="1"/>
    <xf numFmtId="3" fontId="25" fillId="0" borderId="0" xfId="63" applyNumberFormat="1" applyFont="1" applyBorder="1" applyAlignment="1">
      <alignment horizontal="right"/>
    </xf>
    <xf numFmtId="166" fontId="26" fillId="0" borderId="13" xfId="46" applyNumberFormat="1" applyFont="1" applyBorder="1" applyAlignment="1">
      <alignment horizontal="right"/>
    </xf>
    <xf numFmtId="168" fontId="25" fillId="0" borderId="0" xfId="0" applyNumberFormat="1" applyFont="1" applyAlignment="1">
      <alignment horizontal="right"/>
    </xf>
    <xf numFmtId="4" fontId="25" fillId="0" borderId="0" xfId="0" applyNumberFormat="1" applyFont="1"/>
    <xf numFmtId="14" fontId="25" fillId="0" borderId="0" xfId="0" applyNumberFormat="1" applyFont="1"/>
    <xf numFmtId="166" fontId="25" fillId="0" borderId="0" xfId="0" applyNumberFormat="1" applyFont="1" applyAlignment="1">
      <alignment horizontal="right"/>
    </xf>
    <xf numFmtId="171" fontId="5" fillId="0" borderId="11" xfId="46" applyNumberFormat="1" applyFont="1" applyFill="1" applyBorder="1" applyAlignment="1">
      <alignment horizontal="right"/>
    </xf>
    <xf numFmtId="0" fontId="14" fillId="0" borderId="0" xfId="0" applyFont="1" applyBorder="1" applyAlignment="1">
      <alignment horizontal="justify" wrapText="1"/>
    </xf>
    <xf numFmtId="0" fontId="13" fillId="0" borderId="0" xfId="0" applyFont="1" applyBorder="1" applyAlignment="1">
      <alignment horizontal="justify" wrapText="1"/>
    </xf>
    <xf numFmtId="0" fontId="13" fillId="0" borderId="12" xfId="0" applyFont="1" applyBorder="1" applyAlignment="1">
      <alignment horizontal="left"/>
    </xf>
    <xf numFmtId="0" fontId="13" fillId="0" borderId="12" xfId="0" applyFont="1" applyFill="1" applyBorder="1" applyAlignment="1">
      <alignment horizontal="left"/>
    </xf>
    <xf numFmtId="169" fontId="5" fillId="0" borderId="11" xfId="46" applyNumberFormat="1" applyFont="1" applyBorder="1" applyAlignment="1">
      <alignment horizontal="right"/>
    </xf>
    <xf numFmtId="0" fontId="5" fillId="0" borderId="12" xfId="0" applyFont="1" applyBorder="1" applyAlignment="1">
      <alignment horizontal="right"/>
    </xf>
    <xf numFmtId="174" fontId="26" fillId="0" borderId="12" xfId="0" applyNumberFormat="1" applyFont="1" applyFill="1" applyBorder="1" applyAlignment="1">
      <alignment horizontal="center"/>
    </xf>
    <xf numFmtId="0" fontId="30" fillId="0" borderId="12" xfId="0" applyFont="1" applyFill="1" applyBorder="1" applyAlignment="1">
      <alignment horizontal="center"/>
    </xf>
    <xf numFmtId="0" fontId="30" fillId="0" borderId="12" xfId="0" applyFont="1" applyBorder="1" applyAlignment="1">
      <alignment horizontal="left"/>
    </xf>
    <xf numFmtId="2" fontId="5" fillId="0" borderId="0" xfId="0" applyNumberFormat="1" applyFont="1" applyAlignment="1"/>
    <xf numFmtId="2" fontId="5" fillId="0" borderId="12" xfId="0" applyNumberFormat="1" applyFont="1" applyBorder="1" applyAlignment="1"/>
    <xf numFmtId="166" fontId="3" fillId="0" borderId="0" xfId="0" applyNumberFormat="1" applyFont="1" applyBorder="1" applyAlignment="1">
      <alignment horizontal="right"/>
    </xf>
    <xf numFmtId="4" fontId="34" fillId="0" borderId="0" xfId="0" applyNumberFormat="1" applyFont="1" applyFill="1" applyBorder="1" applyAlignment="1">
      <alignment horizontal="right"/>
    </xf>
    <xf numFmtId="4" fontId="27" fillId="0" borderId="0" xfId="46" applyNumberFormat="1" applyFont="1" applyFill="1" applyBorder="1" applyAlignment="1">
      <alignment horizontal="right"/>
    </xf>
    <xf numFmtId="0" fontId="28" fillId="25" borderId="0" xfId="0" applyFont="1" applyFill="1" applyAlignment="1"/>
    <xf numFmtId="0" fontId="25" fillId="25" borderId="0" xfId="0" applyFont="1" applyFill="1" applyAlignment="1"/>
    <xf numFmtId="0" fontId="25" fillId="25" borderId="0" xfId="0" applyFont="1" applyFill="1"/>
    <xf numFmtId="0" fontId="25" fillId="0" borderId="0" xfId="0" applyFont="1" applyBorder="1"/>
    <xf numFmtId="3" fontId="26" fillId="0" borderId="0" xfId="46" applyNumberFormat="1" applyFont="1" applyFill="1" applyBorder="1" applyAlignment="1">
      <alignment horizontal="right"/>
    </xf>
    <xf numFmtId="175" fontId="25" fillId="0" borderId="0" xfId="0" applyNumberFormat="1" applyFont="1"/>
    <xf numFmtId="175" fontId="25" fillId="0" borderId="0" xfId="0" applyNumberFormat="1" applyFont="1" applyAlignment="1">
      <alignment horizontal="right"/>
    </xf>
    <xf numFmtId="3" fontId="26" fillId="0" borderId="12" xfId="46" applyNumberFormat="1" applyFont="1" applyFill="1" applyBorder="1" applyAlignment="1">
      <alignment horizontal="right"/>
    </xf>
    <xf numFmtId="49" fontId="5" fillId="0" borderId="0" xfId="0" applyNumberFormat="1" applyFont="1" applyFill="1" applyBorder="1" applyAlignment="1">
      <alignment horizontal="left" wrapText="1"/>
    </xf>
    <xf numFmtId="49" fontId="5" fillId="0" borderId="0" xfId="0" applyNumberFormat="1" applyFont="1" applyFill="1" applyBorder="1" applyAlignment="1">
      <alignment horizontal="left" wrapText="1" indent="1"/>
    </xf>
    <xf numFmtId="174" fontId="6" fillId="0" borderId="12" xfId="0" applyNumberFormat="1" applyFont="1" applyBorder="1" applyAlignment="1">
      <alignment horizontal="center"/>
    </xf>
    <xf numFmtId="49" fontId="0" fillId="0" borderId="0" xfId="46" applyNumberFormat="1" applyFont="1" applyFill="1" applyBorder="1" applyAlignment="1">
      <alignment horizontal="center" wrapText="1"/>
    </xf>
    <xf numFmtId="49" fontId="0" fillId="0" borderId="0" xfId="48" applyNumberFormat="1" applyFont="1" applyFill="1" applyBorder="1" applyAlignment="1">
      <alignment horizontal="center" vertical="center" wrapText="1"/>
    </xf>
    <xf numFmtId="49" fontId="6" fillId="0" borderId="0" xfId="0" applyNumberFormat="1" applyFont="1" applyFill="1" applyAlignment="1">
      <alignment wrapText="1"/>
    </xf>
    <xf numFmtId="49" fontId="5" fillId="0" borderId="15" xfId="0" applyNumberFormat="1" applyFont="1" applyFill="1" applyBorder="1" applyAlignment="1">
      <alignment horizontal="left" vertical="top" wrapText="1" indent="1"/>
    </xf>
    <xf numFmtId="49" fontId="5" fillId="0" borderId="0" xfId="0" applyNumberFormat="1" applyFont="1" applyFill="1" applyBorder="1" applyAlignment="1">
      <alignment horizontal="left" vertical="top" wrapText="1" indent="1"/>
    </xf>
    <xf numFmtId="49" fontId="6" fillId="0" borderId="0" xfId="0" applyNumberFormat="1" applyFont="1" applyFill="1" applyAlignment="1">
      <alignment horizontal="left" wrapText="1"/>
    </xf>
    <xf numFmtId="0" fontId="6" fillId="0" borderId="12" xfId="0" applyFont="1" applyBorder="1" applyAlignment="1">
      <alignment horizontal="left" vertical="top"/>
    </xf>
    <xf numFmtId="0" fontId="5" fillId="0" borderId="15" xfId="0" applyFont="1" applyFill="1" applyBorder="1" applyAlignment="1">
      <alignment horizontal="left" wrapText="1" indent="1"/>
    </xf>
    <xf numFmtId="49" fontId="5" fillId="0" borderId="0" xfId="0" applyNumberFormat="1" applyFont="1" applyBorder="1" applyAlignment="1">
      <alignment horizontal="left" indent="1"/>
    </xf>
    <xf numFmtId="49" fontId="5" fillId="0" borderId="15" xfId="0" applyNumberFormat="1" applyFont="1" applyBorder="1" applyAlignment="1">
      <alignment horizontal="left" indent="1"/>
    </xf>
    <xf numFmtId="49" fontId="5" fillId="26" borderId="0" xfId="0" applyNumberFormat="1" applyFont="1" applyFill="1" applyAlignment="1"/>
    <xf numFmtId="49" fontId="13" fillId="26" borderId="0" xfId="0" applyNumberFormat="1" applyFont="1" applyFill="1" applyAlignment="1"/>
    <xf numFmtId="49" fontId="5" fillId="26" borderId="0" xfId="0" applyNumberFormat="1" applyFont="1" applyFill="1" applyBorder="1" applyAlignment="1">
      <alignment horizontal="right"/>
    </xf>
    <xf numFmtId="0" fontId="13" fillId="26" borderId="0" xfId="0" applyFont="1" applyFill="1" applyAlignment="1"/>
    <xf numFmtId="49" fontId="7" fillId="26" borderId="0" xfId="0" applyNumberFormat="1" applyFont="1" applyFill="1" applyBorder="1" applyAlignment="1">
      <alignment wrapText="1"/>
    </xf>
    <xf numFmtId="175" fontId="5" fillId="0" borderId="12" xfId="0" applyNumberFormat="1" applyFont="1" applyFill="1" applyBorder="1" applyAlignment="1">
      <alignment horizontal="left" vertical="center" wrapText="1" indent="1"/>
    </xf>
    <xf numFmtId="0" fontId="6" fillId="0" borderId="14" xfId="0" applyFont="1" applyBorder="1"/>
    <xf numFmtId="0" fontId="6" fillId="0" borderId="0" xfId="0" applyFont="1" applyFill="1" applyAlignment="1">
      <alignment horizontal="left"/>
    </xf>
    <xf numFmtId="49" fontId="13" fillId="0" borderId="0" xfId="0" applyNumberFormat="1" applyFont="1" applyFill="1" applyBorder="1" applyAlignment="1">
      <alignment horizontal="justify" wrapText="1"/>
    </xf>
    <xf numFmtId="166" fontId="6" fillId="0" borderId="11" xfId="0" applyNumberFormat="1" applyFont="1" applyBorder="1" applyAlignment="1">
      <alignment horizontal="center"/>
    </xf>
    <xf numFmtId="166" fontId="6" fillId="0" borderId="12" xfId="0" applyNumberFormat="1" applyFont="1" applyBorder="1" applyAlignment="1">
      <alignment horizontal="center"/>
    </xf>
    <xf numFmtId="166" fontId="6" fillId="0" borderId="11" xfId="0" applyNumberFormat="1" applyFont="1" applyBorder="1" applyAlignment="1">
      <alignment horizontal="right"/>
    </xf>
    <xf numFmtId="166" fontId="6" fillId="0" borderId="12" xfId="0" applyNumberFormat="1" applyFont="1" applyBorder="1" applyAlignment="1">
      <alignment horizontal="right"/>
    </xf>
    <xf numFmtId="168" fontId="6" fillId="0" borderId="11" xfId="0" applyNumberFormat="1" applyFont="1" applyBorder="1" applyAlignment="1">
      <alignment horizontal="right"/>
    </xf>
    <xf numFmtId="168" fontId="6" fillId="0" borderId="0" xfId="0" applyNumberFormat="1" applyFont="1" applyBorder="1" applyAlignment="1">
      <alignment horizontal="right"/>
    </xf>
    <xf numFmtId="168" fontId="6" fillId="0" borderId="12" xfId="0" applyNumberFormat="1" applyFont="1" applyBorder="1" applyAlignment="1">
      <alignment horizontal="right"/>
    </xf>
    <xf numFmtId="3" fontId="6" fillId="0" borderId="11" xfId="0" applyNumberFormat="1" applyFont="1" applyBorder="1" applyAlignment="1">
      <alignment horizontal="right"/>
    </xf>
    <xf numFmtId="3" fontId="6" fillId="0" borderId="0" xfId="0" applyNumberFormat="1" applyFont="1" applyBorder="1" applyAlignment="1">
      <alignment horizontal="right"/>
    </xf>
    <xf numFmtId="3" fontId="6" fillId="0" borderId="12" xfId="0" applyNumberFormat="1" applyFont="1" applyBorder="1" applyAlignment="1">
      <alignment horizontal="right"/>
    </xf>
    <xf numFmtId="0" fontId="6" fillId="0" borderId="0" xfId="0" applyFont="1" applyFill="1" applyAlignment="1">
      <alignment horizontal="left" wrapText="1"/>
    </xf>
    <xf numFmtId="0" fontId="0" fillId="0" borderId="0" xfId="0" applyFill="1" applyAlignment="1">
      <alignment horizontal="left"/>
    </xf>
    <xf numFmtId="168" fontId="5" fillId="0" borderId="15" xfId="0" applyNumberFormat="1" applyFont="1" applyFill="1" applyBorder="1" applyAlignment="1">
      <alignment horizontal="right"/>
    </xf>
    <xf numFmtId="3" fontId="5" fillId="0" borderId="15" xfId="0" applyNumberFormat="1" applyFont="1" applyFill="1" applyBorder="1" applyAlignment="1">
      <alignment horizontal="right"/>
    </xf>
    <xf numFmtId="3" fontId="5" fillId="0" borderId="15" xfId="46" applyNumberFormat="1" applyFont="1" applyFill="1" applyBorder="1" applyAlignment="1">
      <alignment horizontal="right"/>
    </xf>
    <xf numFmtId="166" fontId="5" fillId="0" borderId="15" xfId="46" applyNumberFormat="1" applyFont="1" applyFill="1" applyBorder="1" applyAlignment="1">
      <alignment horizontal="right"/>
    </xf>
    <xf numFmtId="0" fontId="5" fillId="0" borderId="9" xfId="0" applyFont="1" applyFill="1" applyBorder="1" applyAlignment="1">
      <alignment horizontal="left" wrapText="1" indent="1"/>
    </xf>
    <xf numFmtId="4" fontId="5" fillId="0" borderId="11" xfId="0" applyNumberFormat="1" applyFont="1" applyBorder="1" applyAlignment="1">
      <alignment horizontal="right"/>
    </xf>
    <xf numFmtId="1" fontId="5" fillId="0" borderId="0" xfId="48" applyNumberFormat="1" applyFont="1" applyFill="1" applyBorder="1" applyAlignment="1">
      <alignment horizontal="right"/>
    </xf>
    <xf numFmtId="0" fontId="10" fillId="0" borderId="0" xfId="0" applyFont="1" applyFill="1" applyBorder="1" applyAlignment="1">
      <alignment horizontal="justify"/>
    </xf>
    <xf numFmtId="166" fontId="5" fillId="0" borderId="11" xfId="0" applyNumberFormat="1" applyFont="1" applyFill="1" applyBorder="1" applyAlignment="1">
      <alignment horizontal="right" vertical="top"/>
    </xf>
    <xf numFmtId="166" fontId="5" fillId="0" borderId="0" xfId="0" applyNumberFormat="1" applyFont="1" applyFill="1" applyBorder="1" applyAlignment="1">
      <alignment horizontal="right" vertical="top"/>
    </xf>
    <xf numFmtId="49" fontId="6" fillId="0" borderId="15" xfId="0" applyNumberFormat="1" applyFont="1" applyFill="1" applyBorder="1" applyAlignment="1">
      <alignment horizontal="center" vertical="top" wrapText="1"/>
    </xf>
    <xf numFmtId="49" fontId="5" fillId="0" borderId="0" xfId="0" applyNumberFormat="1" applyFont="1" applyFill="1" applyBorder="1" applyAlignment="1">
      <alignment horizontal="left"/>
    </xf>
    <xf numFmtId="49" fontId="5" fillId="0" borderId="0" xfId="0" applyNumberFormat="1" applyFont="1" applyFill="1" applyAlignment="1">
      <alignment horizontal="center"/>
    </xf>
    <xf numFmtId="49" fontId="7" fillId="0" borderId="0" xfId="0" applyNumberFormat="1" applyFont="1" applyFill="1" applyBorder="1" applyAlignment="1">
      <alignment horizontal="left"/>
    </xf>
    <xf numFmtId="49" fontId="7" fillId="0" borderId="0" xfId="0" applyNumberFormat="1" applyFont="1" applyFill="1" applyAlignment="1">
      <alignment horizontal="center"/>
    </xf>
    <xf numFmtId="49" fontId="6" fillId="0" borderId="18" xfId="0" applyNumberFormat="1" applyFont="1" applyFill="1" applyBorder="1" applyAlignment="1">
      <alignment horizontal="left" vertical="top"/>
    </xf>
    <xf numFmtId="49" fontId="6" fillId="0" borderId="19" xfId="0" applyNumberFormat="1" applyFont="1" applyFill="1" applyBorder="1" applyAlignment="1">
      <alignment horizontal="center" vertical="top"/>
    </xf>
    <xf numFmtId="49" fontId="6" fillId="0" borderId="20" xfId="0" applyNumberFormat="1" applyFont="1" applyFill="1" applyBorder="1" applyAlignment="1">
      <alignment horizontal="center" vertical="top" wrapText="1"/>
    </xf>
    <xf numFmtId="49" fontId="6" fillId="0" borderId="17" xfId="0" applyNumberFormat="1" applyFont="1" applyFill="1" applyBorder="1" applyAlignment="1">
      <alignment horizontal="center" vertical="top"/>
    </xf>
    <xf numFmtId="49" fontId="5" fillId="0" borderId="12" xfId="0" applyNumberFormat="1" applyFont="1" applyFill="1" applyBorder="1" applyAlignment="1">
      <alignment horizontal="left" indent="2"/>
    </xf>
    <xf numFmtId="49" fontId="5" fillId="0" borderId="15" xfId="0" applyNumberFormat="1" applyFont="1" applyFill="1" applyBorder="1" applyAlignment="1">
      <alignment horizontal="left" indent="1"/>
    </xf>
    <xf numFmtId="49" fontId="6" fillId="0" borderId="11" xfId="0" applyNumberFormat="1" applyFont="1" applyFill="1" applyBorder="1" applyAlignment="1">
      <alignment horizontal="center" vertical="top"/>
    </xf>
    <xf numFmtId="49" fontId="6" fillId="0" borderId="0" xfId="0" applyNumberFormat="1" applyFont="1" applyFill="1" applyBorder="1" applyAlignment="1">
      <alignment horizontal="center" vertical="top" wrapText="1"/>
    </xf>
    <xf numFmtId="49" fontId="5" fillId="0" borderId="0" xfId="0" applyNumberFormat="1" applyFont="1" applyFill="1" applyBorder="1" applyAlignment="1">
      <alignment horizontal="center" vertical="top"/>
    </xf>
    <xf numFmtId="3" fontId="23" fillId="0" borderId="0" xfId="0" applyNumberFormat="1" applyFont="1" applyFill="1" applyBorder="1" applyAlignment="1"/>
    <xf numFmtId="49" fontId="13" fillId="0" borderId="0" xfId="0" applyNumberFormat="1" applyFont="1" applyFill="1" applyAlignment="1"/>
    <xf numFmtId="49" fontId="13" fillId="0" borderId="0" xfId="0" applyNumberFormat="1" applyFont="1" applyFill="1" applyAlignment="1">
      <alignment horizontal="center"/>
    </xf>
    <xf numFmtId="49" fontId="13" fillId="0" borderId="0" xfId="0" applyNumberFormat="1" applyFont="1" applyFill="1" applyBorder="1" applyAlignment="1">
      <alignment horizontal="center"/>
    </xf>
    <xf numFmtId="0" fontId="23" fillId="0" borderId="0" xfId="0" applyFont="1" applyFill="1" applyAlignment="1">
      <alignment horizontal="left"/>
    </xf>
    <xf numFmtId="49" fontId="13" fillId="0" borderId="0" xfId="0" applyNumberFormat="1" applyFont="1" applyFill="1" applyBorder="1" applyAlignment="1">
      <alignment horizontal="left"/>
    </xf>
    <xf numFmtId="0" fontId="13" fillId="0" borderId="0" xfId="0" applyFont="1" applyFill="1" applyAlignment="1">
      <alignment horizontal="center"/>
    </xf>
    <xf numFmtId="0" fontId="13" fillId="0" borderId="0" xfId="0" applyFont="1" applyFill="1" applyBorder="1" applyAlignment="1">
      <alignment horizontal="justify"/>
    </xf>
    <xf numFmtId="49" fontId="7" fillId="0" borderId="0" xfId="0" applyNumberFormat="1" applyFont="1" applyFill="1" applyAlignment="1">
      <alignment wrapText="1"/>
    </xf>
    <xf numFmtId="49" fontId="6" fillId="0" borderId="18" xfId="0" applyNumberFormat="1" applyFont="1" applyFill="1" applyBorder="1" applyAlignment="1">
      <alignment horizontal="left" vertical="top" wrapText="1"/>
    </xf>
    <xf numFmtId="49" fontId="13" fillId="0" borderId="0" xfId="0" applyNumberFormat="1" applyFont="1" applyFill="1" applyBorder="1" applyAlignment="1">
      <alignment horizontal="justify" vertical="top" wrapText="1"/>
    </xf>
    <xf numFmtId="49" fontId="6"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5" fillId="0" borderId="11" xfId="0" applyNumberFormat="1" applyFont="1" applyFill="1" applyBorder="1" applyAlignment="1">
      <alignment horizontal="left" wrapText="1"/>
    </xf>
    <xf numFmtId="49" fontId="13" fillId="0" borderId="15" xfId="0" applyNumberFormat="1" applyFont="1" applyFill="1" applyBorder="1" applyAlignment="1">
      <alignment horizontal="justify" vertical="top" wrapText="1"/>
    </xf>
    <xf numFmtId="49" fontId="7" fillId="0" borderId="0" xfId="0" applyNumberFormat="1" applyFont="1" applyFill="1" applyBorder="1" applyAlignment="1">
      <alignment horizontal="left" wrapText="1" indent="1"/>
    </xf>
    <xf numFmtId="49" fontId="7" fillId="0" borderId="0"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0" fillId="0" borderId="0" xfId="0" applyFill="1" applyBorder="1" applyAlignment="1">
      <alignment horizontal="center" wrapText="1"/>
    </xf>
    <xf numFmtId="4" fontId="5" fillId="0" borderId="9" xfId="46" applyNumberFormat="1" applyFont="1" applyFill="1" applyBorder="1" applyAlignment="1">
      <alignment horizontal="right"/>
    </xf>
    <xf numFmtId="4" fontId="5" fillId="0" borderId="9" xfId="0" applyNumberFormat="1" applyFont="1" applyFill="1" applyBorder="1" applyAlignment="1">
      <alignment horizontal="right"/>
    </xf>
    <xf numFmtId="49" fontId="5" fillId="0" borderId="9" xfId="0" applyNumberFormat="1" applyFont="1" applyBorder="1" applyAlignment="1">
      <alignment horizontal="left" indent="1"/>
    </xf>
    <xf numFmtId="168" fontId="5" fillId="0" borderId="9" xfId="0" applyNumberFormat="1" applyFont="1" applyFill="1" applyBorder="1" applyAlignment="1">
      <alignment horizontal="right"/>
    </xf>
    <xf numFmtId="3" fontId="5" fillId="0" borderId="9" xfId="46" applyNumberFormat="1" applyFont="1" applyFill="1" applyBorder="1" applyAlignment="1">
      <alignment horizontal="right"/>
    </xf>
    <xf numFmtId="166" fontId="5" fillId="0" borderId="15" xfId="48" applyNumberFormat="1" applyFont="1" applyFill="1" applyBorder="1" applyAlignment="1">
      <alignment horizontal="right"/>
    </xf>
    <xf numFmtId="0" fontId="7" fillId="0" borderId="9" xfId="0" applyFont="1" applyBorder="1"/>
    <xf numFmtId="0" fontId="14" fillId="0" borderId="0" xfId="0" applyFont="1" applyBorder="1" applyAlignment="1">
      <alignment horizontal="left" wrapText="1"/>
    </xf>
    <xf numFmtId="4" fontId="5" fillId="0" borderId="15" xfId="0" applyNumberFormat="1" applyFont="1" applyBorder="1" applyAlignment="1">
      <alignment horizontal="right"/>
    </xf>
    <xf numFmtId="49" fontId="5" fillId="0" borderId="9" xfId="0" applyNumberFormat="1" applyFont="1" applyFill="1" applyBorder="1" applyAlignment="1">
      <alignment horizontal="left" vertical="top" wrapText="1" indent="1"/>
    </xf>
    <xf numFmtId="169" fontId="5" fillId="0" borderId="15" xfId="48" applyNumberFormat="1" applyFont="1" applyFill="1" applyBorder="1" applyAlignment="1">
      <alignment horizontal="right"/>
    </xf>
    <xf numFmtId="169" fontId="5" fillId="0" borderId="15" xfId="0" applyNumberFormat="1" applyFont="1" applyFill="1" applyBorder="1" applyAlignment="1">
      <alignment horizontal="right"/>
    </xf>
    <xf numFmtId="3" fontId="5" fillId="0" borderId="11" xfId="48" applyNumberFormat="1" applyFont="1" applyFill="1" applyBorder="1" applyAlignment="1">
      <alignment horizontal="right" vertical="top"/>
    </xf>
    <xf numFmtId="3" fontId="5" fillId="0" borderId="0" xfId="48" applyNumberFormat="1" applyFont="1" applyFill="1" applyBorder="1" applyAlignment="1">
      <alignment horizontal="right" vertical="top"/>
    </xf>
    <xf numFmtId="3" fontId="5" fillId="0" borderId="12" xfId="48" applyNumberFormat="1" applyFont="1" applyFill="1" applyBorder="1" applyAlignment="1">
      <alignment horizontal="right" vertical="top"/>
    </xf>
    <xf numFmtId="166" fontId="5" fillId="0" borderId="12" xfId="0" applyNumberFormat="1" applyFont="1" applyFill="1" applyBorder="1" applyAlignment="1">
      <alignment horizontal="right" vertical="top"/>
    </xf>
    <xf numFmtId="4" fontId="7" fillId="0" borderId="0" xfId="46" applyNumberFormat="1" applyFont="1" applyBorder="1" applyAlignment="1">
      <alignment horizontal="right"/>
    </xf>
    <xf numFmtId="4" fontId="21" fillId="0" borderId="9" xfId="0" applyNumberFormat="1" applyFont="1" applyBorder="1" applyAlignment="1">
      <alignment horizontal="right"/>
    </xf>
    <xf numFmtId="171" fontId="5" fillId="0" borderId="11" xfId="0" applyNumberFormat="1" applyFont="1" applyFill="1" applyBorder="1" applyAlignment="1">
      <alignment horizontal="right"/>
    </xf>
    <xf numFmtId="171" fontId="5" fillId="0" borderId="0" xfId="0" applyNumberFormat="1" applyFont="1" applyFill="1" applyBorder="1" applyAlignment="1">
      <alignment horizontal="right"/>
    </xf>
    <xf numFmtId="166" fontId="5" fillId="0" borderId="11" xfId="46" applyNumberFormat="1" applyFont="1" applyFill="1" applyBorder="1" applyAlignment="1">
      <alignment horizontal="right" vertical="top"/>
    </xf>
    <xf numFmtId="166" fontId="5" fillId="0" borderId="0" xfId="46" applyNumberFormat="1" applyFont="1" applyFill="1" applyBorder="1" applyAlignment="1">
      <alignment horizontal="right" vertical="top"/>
    </xf>
    <xf numFmtId="166" fontId="5" fillId="0" borderId="12" xfId="46" applyNumberFormat="1" applyFont="1" applyFill="1" applyBorder="1" applyAlignment="1">
      <alignment horizontal="right" vertical="top"/>
    </xf>
    <xf numFmtId="168" fontId="5" fillId="0" borderId="11" xfId="0" applyNumberFormat="1" applyFont="1" applyFill="1" applyBorder="1" applyAlignment="1">
      <alignment horizontal="right" vertical="top"/>
    </xf>
    <xf numFmtId="168" fontId="5" fillId="0" borderId="0" xfId="0" applyNumberFormat="1" applyFont="1" applyFill="1" applyBorder="1" applyAlignment="1">
      <alignment horizontal="right" vertical="top"/>
    </xf>
    <xf numFmtId="168" fontId="5" fillId="0" borderId="12" xfId="0" applyNumberFormat="1" applyFont="1" applyFill="1" applyBorder="1" applyAlignment="1">
      <alignment horizontal="right" vertical="top"/>
    </xf>
    <xf numFmtId="3" fontId="5" fillId="0" borderId="12" xfId="0" applyNumberFormat="1" applyFont="1" applyFill="1" applyBorder="1" applyAlignment="1">
      <alignment horizontal="right" vertical="top"/>
    </xf>
    <xf numFmtId="2" fontId="5" fillId="0" borderId="0" xfId="46" applyNumberFormat="1" applyFont="1" applyFill="1" applyBorder="1" applyAlignment="1">
      <alignment horizontal="right"/>
    </xf>
    <xf numFmtId="2" fontId="5" fillId="0" borderId="12" xfId="46" applyNumberFormat="1" applyFont="1" applyFill="1" applyBorder="1" applyAlignment="1">
      <alignment horizontal="right"/>
    </xf>
    <xf numFmtId="2" fontId="5" fillId="0" borderId="0" xfId="0" applyNumberFormat="1" applyFont="1" applyBorder="1" applyAlignment="1">
      <alignment horizontal="right"/>
    </xf>
    <xf numFmtId="2" fontId="5" fillId="0" borderId="12" xfId="0" applyNumberFormat="1" applyFont="1" applyFill="1" applyBorder="1" applyAlignment="1">
      <alignment horizontal="right"/>
    </xf>
    <xf numFmtId="2" fontId="5" fillId="0" borderId="0" xfId="0" applyNumberFormat="1" applyFont="1" applyFill="1" applyBorder="1" applyAlignment="1">
      <alignment horizontal="right"/>
    </xf>
    <xf numFmtId="4" fontId="25" fillId="0" borderId="17" xfId="46" applyNumberFormat="1" applyFont="1" applyFill="1" applyBorder="1" applyAlignment="1">
      <alignment horizontal="right"/>
    </xf>
    <xf numFmtId="174" fontId="26" fillId="0" borderId="17" xfId="0" applyNumberFormat="1" applyFont="1" applyFill="1" applyBorder="1" applyAlignment="1">
      <alignment horizontal="center"/>
    </xf>
    <xf numFmtId="174" fontId="26" fillId="0" borderId="15" xfId="0" applyNumberFormat="1" applyFont="1" applyFill="1" applyBorder="1" applyAlignment="1">
      <alignment horizontal="center"/>
    </xf>
    <xf numFmtId="174" fontId="26" fillId="0" borderId="14" xfId="0" applyNumberFormat="1" applyFont="1" applyFill="1" applyBorder="1" applyAlignment="1">
      <alignment horizontal="center"/>
    </xf>
    <xf numFmtId="174" fontId="26" fillId="0" borderId="11" xfId="0" applyNumberFormat="1" applyFont="1" applyFill="1" applyBorder="1" applyAlignment="1">
      <alignment horizontal="center"/>
    </xf>
    <xf numFmtId="3" fontId="25" fillId="0" borderId="17" xfId="46" applyNumberFormat="1" applyFont="1" applyBorder="1" applyAlignment="1">
      <alignment horizontal="right"/>
    </xf>
    <xf numFmtId="166" fontId="34" fillId="0" borderId="15" xfId="0" applyNumberFormat="1" applyFont="1" applyBorder="1" applyAlignment="1">
      <alignment horizontal="right"/>
    </xf>
    <xf numFmtId="166" fontId="29" fillId="0" borderId="17" xfId="46" applyNumberFormat="1" applyFont="1" applyBorder="1" applyAlignment="1">
      <alignment horizontal="right"/>
    </xf>
    <xf numFmtId="169" fontId="25" fillId="0" borderId="11" xfId="46" applyNumberFormat="1" applyFont="1" applyBorder="1" applyAlignment="1">
      <alignment horizontal="right"/>
    </xf>
    <xf numFmtId="166" fontId="26" fillId="0" borderId="16" xfId="46" applyNumberFormat="1" applyFont="1" applyFill="1" applyBorder="1" applyAlignment="1">
      <alignment horizontal="right"/>
    </xf>
    <xf numFmtId="166" fontId="29" fillId="0" borderId="17" xfId="46" applyNumberFormat="1" applyFont="1" applyFill="1" applyBorder="1" applyAlignment="1">
      <alignment horizontal="right"/>
    </xf>
    <xf numFmtId="3" fontId="29" fillId="0" borderId="17" xfId="46" applyNumberFormat="1" applyFont="1" applyBorder="1" applyAlignment="1">
      <alignment horizontal="right"/>
    </xf>
    <xf numFmtId="4" fontId="29" fillId="0" borderId="17" xfId="46" applyNumberFormat="1" applyFont="1" applyFill="1" applyBorder="1" applyAlignment="1">
      <alignment horizontal="right"/>
    </xf>
    <xf numFmtId="3" fontId="25" fillId="0" borderId="17" xfId="46" applyNumberFormat="1" applyFont="1" applyFill="1" applyBorder="1" applyAlignment="1">
      <alignment horizontal="right"/>
    </xf>
    <xf numFmtId="0" fontId="25" fillId="0" borderId="12" xfId="0" applyFont="1" applyBorder="1"/>
    <xf numFmtId="49" fontId="3" fillId="0" borderId="0" xfId="46" applyNumberFormat="1" applyFont="1" applyFill="1" applyBorder="1" applyAlignment="1">
      <alignment horizontal="center" vertical="top" wrapText="1"/>
    </xf>
    <xf numFmtId="0" fontId="3" fillId="0" borderId="0" xfId="48" applyNumberFormat="1" applyFont="1" applyFill="1" applyBorder="1" applyAlignment="1">
      <alignment horizontal="center" vertical="top" wrapText="1"/>
    </xf>
    <xf numFmtId="166" fontId="6" fillId="0" borderId="13" xfId="46" applyNumberFormat="1" applyFont="1" applyFill="1" applyBorder="1" applyAlignment="1">
      <alignment horizontal="right"/>
    </xf>
    <xf numFmtId="169" fontId="5" fillId="0" borderId="11" xfId="46" applyNumberFormat="1" applyFont="1" applyFill="1" applyBorder="1" applyAlignment="1">
      <alignment horizontal="right"/>
    </xf>
    <xf numFmtId="169" fontId="5" fillId="0" borderId="12" xfId="0" applyNumberFormat="1" applyFont="1" applyFill="1" applyBorder="1" applyAlignment="1">
      <alignment horizontal="right"/>
    </xf>
    <xf numFmtId="4" fontId="5" fillId="0" borderId="11" xfId="46" applyNumberFormat="1" applyFont="1" applyFill="1" applyBorder="1" applyAlignment="1">
      <alignment horizontal="right" vertical="top"/>
    </xf>
    <xf numFmtId="4" fontId="5" fillId="0" borderId="0" xfId="46" applyNumberFormat="1" applyFont="1" applyFill="1" applyBorder="1" applyAlignment="1">
      <alignment horizontal="right" vertical="top"/>
    </xf>
    <xf numFmtId="4" fontId="5" fillId="0" borderId="12" xfId="46" applyNumberFormat="1" applyFont="1" applyFill="1" applyBorder="1" applyAlignment="1">
      <alignment horizontal="right" vertical="top"/>
    </xf>
    <xf numFmtId="4" fontId="5" fillId="0" borderId="0" xfId="48" applyNumberFormat="1" applyFont="1" applyFill="1" applyBorder="1" applyAlignment="1">
      <alignment horizontal="right" vertical="top"/>
    </xf>
    <xf numFmtId="166" fontId="5" fillId="0" borderId="16" xfId="0" applyNumberFormat="1" applyFont="1" applyBorder="1" applyAlignment="1">
      <alignment horizontal="right"/>
    </xf>
    <xf numFmtId="166" fontId="5" fillId="0" borderId="9" xfId="0" applyNumberFormat="1" applyFont="1" applyBorder="1" applyAlignment="1">
      <alignment horizontal="right"/>
    </xf>
    <xf numFmtId="166" fontId="5" fillId="0" borderId="13" xfId="0" applyNumberFormat="1" applyFont="1" applyBorder="1" applyAlignment="1">
      <alignment horizontal="right"/>
    </xf>
    <xf numFmtId="169" fontId="3" fillId="0" borderId="0" xfId="48" applyNumberFormat="1" applyFont="1" applyFill="1" applyBorder="1" applyAlignment="1">
      <alignment horizontal="right"/>
    </xf>
    <xf numFmtId="169" fontId="3" fillId="0" borderId="12" xfId="48" applyNumberFormat="1" applyFont="1" applyFill="1" applyBorder="1" applyAlignment="1">
      <alignment horizontal="right"/>
    </xf>
    <xf numFmtId="166" fontId="3" fillId="0" borderId="11" xfId="0" applyNumberFormat="1" applyFont="1" applyFill="1" applyBorder="1" applyAlignment="1">
      <alignment horizontal="right"/>
    </xf>
    <xf numFmtId="166" fontId="3" fillId="0" borderId="0" xfId="0" applyNumberFormat="1" applyFont="1" applyFill="1" applyBorder="1" applyAlignment="1">
      <alignment horizontal="right"/>
    </xf>
    <xf numFmtId="3" fontId="3" fillId="0" borderId="0" xfId="48" applyNumberFormat="1" applyFont="1" applyFill="1" applyBorder="1" applyAlignment="1">
      <alignment horizontal="right"/>
    </xf>
    <xf numFmtId="4" fontId="3" fillId="0" borderId="0" xfId="48" applyNumberFormat="1" applyFont="1" applyFill="1" applyBorder="1" applyAlignment="1">
      <alignment horizontal="right"/>
    </xf>
    <xf numFmtId="4" fontId="3" fillId="0" borderId="12" xfId="48" applyNumberFormat="1" applyFont="1" applyFill="1" applyBorder="1" applyAlignment="1">
      <alignment horizontal="right"/>
    </xf>
    <xf numFmtId="166" fontId="3" fillId="0" borderId="11" xfId="48" applyNumberFormat="1" applyFont="1" applyFill="1" applyBorder="1" applyAlignment="1">
      <alignment horizontal="right"/>
    </xf>
    <xf numFmtId="166" fontId="3" fillId="0" borderId="0" xfId="48" applyNumberFormat="1" applyFont="1" applyFill="1" applyBorder="1" applyAlignment="1">
      <alignment horizontal="right"/>
    </xf>
    <xf numFmtId="166" fontId="3" fillId="0" borderId="12" xfId="48" applyNumberFormat="1" applyFont="1" applyFill="1" applyBorder="1" applyAlignment="1">
      <alignment horizontal="right"/>
    </xf>
    <xf numFmtId="4" fontId="3" fillId="0" borderId="11" xfId="48" applyNumberFormat="1" applyFont="1" applyFill="1" applyBorder="1" applyAlignment="1">
      <alignment horizontal="right"/>
    </xf>
    <xf numFmtId="4" fontId="3" fillId="0" borderId="11" xfId="0" applyNumberFormat="1" applyFont="1" applyFill="1" applyBorder="1" applyAlignment="1">
      <alignment horizontal="right"/>
    </xf>
    <xf numFmtId="4" fontId="3" fillId="0" borderId="0" xfId="0" applyNumberFormat="1" applyFont="1" applyFill="1" applyBorder="1" applyAlignment="1">
      <alignment horizontal="right"/>
    </xf>
    <xf numFmtId="166" fontId="3" fillId="0" borderId="11" xfId="48" applyNumberFormat="1" applyFont="1" applyFill="1" applyBorder="1" applyAlignment="1">
      <alignment horizontal="right" vertical="top"/>
    </xf>
    <xf numFmtId="166" fontId="3" fillId="0" borderId="0" xfId="48" applyNumberFormat="1" applyFont="1" applyFill="1" applyBorder="1" applyAlignment="1">
      <alignment horizontal="right" vertical="top"/>
    </xf>
    <xf numFmtId="166" fontId="3" fillId="0" borderId="12" xfId="48" applyNumberFormat="1" applyFont="1" applyFill="1" applyBorder="1" applyAlignment="1">
      <alignment horizontal="right" vertical="top"/>
    </xf>
    <xf numFmtId="169" fontId="3" fillId="0" borderId="11" xfId="48" applyNumberFormat="1" applyFont="1" applyFill="1" applyBorder="1" applyAlignment="1">
      <alignment horizontal="right"/>
    </xf>
    <xf numFmtId="166" fontId="3" fillId="0" borderId="12" xfId="0" applyNumberFormat="1" applyFont="1" applyFill="1" applyBorder="1" applyAlignment="1">
      <alignment horizontal="right"/>
    </xf>
    <xf numFmtId="166" fontId="3" fillId="0" borderId="11" xfId="0" applyNumberFormat="1" applyFont="1" applyBorder="1" applyAlignment="1">
      <alignment horizontal="right"/>
    </xf>
    <xf numFmtId="166" fontId="3" fillId="0" borderId="12" xfId="0" applyNumberFormat="1" applyFont="1" applyBorder="1" applyAlignment="1">
      <alignment horizontal="right"/>
    </xf>
    <xf numFmtId="166" fontId="3" fillId="0" borderId="16" xfId="48" applyNumberFormat="1" applyFont="1" applyFill="1" applyBorder="1" applyAlignment="1">
      <alignment horizontal="right"/>
    </xf>
    <xf numFmtId="166" fontId="3" fillId="0" borderId="9" xfId="48" applyNumberFormat="1" applyFont="1" applyFill="1" applyBorder="1" applyAlignment="1">
      <alignment horizontal="right"/>
    </xf>
    <xf numFmtId="166" fontId="3" fillId="0" borderId="13" xfId="48" applyNumberFormat="1" applyFont="1" applyFill="1" applyBorder="1" applyAlignment="1">
      <alignment horizontal="right"/>
    </xf>
    <xf numFmtId="3" fontId="3" fillId="0" borderId="11" xfId="0" applyNumberFormat="1" applyFont="1" applyFill="1" applyBorder="1" applyAlignment="1">
      <alignment horizontal="right"/>
    </xf>
    <xf numFmtId="4" fontId="3" fillId="0" borderId="16" xfId="48" applyNumberFormat="1" applyFont="1" applyFill="1" applyBorder="1" applyAlignment="1">
      <alignment horizontal="right"/>
    </xf>
    <xf numFmtId="4" fontId="3" fillId="0" borderId="9" xfId="48" applyNumberFormat="1" applyFont="1" applyFill="1" applyBorder="1" applyAlignment="1">
      <alignment horizontal="right"/>
    </xf>
    <xf numFmtId="4" fontId="3" fillId="0" borderId="13" xfId="48" applyNumberFormat="1" applyFont="1" applyFill="1" applyBorder="1" applyAlignment="1">
      <alignment horizontal="right"/>
    </xf>
    <xf numFmtId="3" fontId="3" fillId="0" borderId="11" xfId="48" applyNumberFormat="1" applyFont="1" applyFill="1" applyBorder="1" applyAlignment="1">
      <alignment horizontal="right"/>
    </xf>
    <xf numFmtId="3" fontId="3" fillId="0" borderId="0" xfId="0" applyNumberFormat="1" applyFont="1" applyFill="1" applyBorder="1" applyAlignment="1">
      <alignment horizontal="right"/>
    </xf>
    <xf numFmtId="166" fontId="3" fillId="0" borderId="16" xfId="0" applyNumberFormat="1" applyFont="1" applyFill="1" applyBorder="1" applyAlignment="1">
      <alignment horizontal="right"/>
    </xf>
    <xf numFmtId="166" fontId="3" fillId="0" borderId="9" xfId="0" applyNumberFormat="1" applyFont="1" applyFill="1" applyBorder="1" applyAlignment="1">
      <alignment horizontal="right"/>
    </xf>
    <xf numFmtId="3" fontId="3" fillId="0" borderId="12" xfId="0" applyNumberFormat="1" applyFont="1" applyFill="1" applyBorder="1" applyAlignment="1">
      <alignment horizontal="right"/>
    </xf>
    <xf numFmtId="3" fontId="3" fillId="0" borderId="11" xfId="46" applyNumberFormat="1" applyFont="1" applyFill="1" applyBorder="1" applyAlignment="1">
      <alignment horizontal="right"/>
    </xf>
    <xf numFmtId="3" fontId="3" fillId="0" borderId="0" xfId="46" applyNumberFormat="1" applyFont="1" applyFill="1" applyBorder="1" applyAlignment="1">
      <alignment horizontal="right"/>
    </xf>
    <xf numFmtId="3" fontId="3" fillId="0" borderId="11" xfId="0" applyNumberFormat="1" applyFont="1" applyBorder="1" applyAlignment="1">
      <alignment horizontal="right"/>
    </xf>
    <xf numFmtId="3" fontId="3" fillId="0" borderId="0" xfId="0" applyNumberFormat="1" applyFont="1" applyBorder="1" applyAlignment="1">
      <alignment horizontal="right"/>
    </xf>
    <xf numFmtId="3" fontId="3" fillId="0" borderId="12" xfId="0" applyNumberFormat="1" applyFont="1" applyBorder="1" applyAlignment="1">
      <alignment horizontal="right"/>
    </xf>
    <xf numFmtId="4" fontId="3" fillId="0" borderId="11" xfId="0" applyNumberFormat="1" applyFont="1" applyBorder="1" applyAlignment="1">
      <alignment horizontal="right"/>
    </xf>
    <xf numFmtId="4" fontId="3" fillId="0" borderId="0" xfId="0" applyNumberFormat="1" applyFont="1" applyBorder="1" applyAlignment="1">
      <alignment horizontal="right"/>
    </xf>
    <xf numFmtId="4" fontId="3" fillId="0" borderId="12" xfId="0" applyNumberFormat="1" applyFont="1" applyBorder="1" applyAlignment="1">
      <alignment horizontal="right"/>
    </xf>
    <xf numFmtId="3" fontId="3" fillId="0" borderId="12" xfId="46" applyNumberFormat="1" applyFont="1" applyFill="1" applyBorder="1" applyAlignment="1">
      <alignment horizontal="right"/>
    </xf>
    <xf numFmtId="166" fontId="3" fillId="0" borderId="11" xfId="46" applyNumberFormat="1" applyFont="1" applyFill="1" applyBorder="1" applyAlignment="1">
      <alignment horizontal="right"/>
    </xf>
    <xf numFmtId="166" fontId="3" fillId="0" borderId="0" xfId="46" applyNumberFormat="1" applyFont="1" applyFill="1" applyBorder="1" applyAlignment="1">
      <alignment horizontal="right"/>
    </xf>
    <xf numFmtId="166" fontId="3" fillId="0" borderId="12" xfId="46" applyNumberFormat="1" applyFont="1" applyFill="1" applyBorder="1" applyAlignment="1">
      <alignment horizontal="right"/>
    </xf>
    <xf numFmtId="166" fontId="3" fillId="0" borderId="11" xfId="0" applyNumberFormat="1" applyFont="1" applyBorder="1" applyAlignment="1">
      <alignment horizontal="right" vertical="top"/>
    </xf>
    <xf numFmtId="166" fontId="3" fillId="0" borderId="0" xfId="0" applyNumberFormat="1" applyFont="1" applyBorder="1" applyAlignment="1">
      <alignment horizontal="right" vertical="top"/>
    </xf>
    <xf numFmtId="166" fontId="3" fillId="0" borderId="12" xfId="0" applyNumberFormat="1" applyFont="1" applyBorder="1" applyAlignment="1">
      <alignment horizontal="right" vertical="top"/>
    </xf>
    <xf numFmtId="4" fontId="5" fillId="0" borderId="11" xfId="0" applyNumberFormat="1" applyFont="1" applyBorder="1" applyAlignment="1">
      <alignment horizontal="right" vertical="top"/>
    </xf>
    <xf numFmtId="4" fontId="5" fillId="0" borderId="0" xfId="0" applyNumberFormat="1" applyFont="1" applyBorder="1" applyAlignment="1">
      <alignment horizontal="right" vertical="top"/>
    </xf>
    <xf numFmtId="4" fontId="5" fillId="0" borderId="12" xfId="0" applyNumberFormat="1" applyFont="1" applyBorder="1" applyAlignment="1">
      <alignment horizontal="right" vertical="top"/>
    </xf>
    <xf numFmtId="3" fontId="3" fillId="0" borderId="12" xfId="48" applyNumberFormat="1" applyFont="1" applyFill="1" applyBorder="1" applyAlignment="1">
      <alignment horizontal="right"/>
    </xf>
    <xf numFmtId="166" fontId="3" fillId="0" borderId="11" xfId="0" applyNumberFormat="1" applyFont="1" applyFill="1" applyBorder="1" applyAlignment="1">
      <alignment horizontal="right" vertical="top"/>
    </xf>
    <xf numFmtId="166" fontId="3" fillId="0" borderId="0" xfId="0" applyNumberFormat="1" applyFont="1" applyFill="1" applyBorder="1" applyAlignment="1">
      <alignment horizontal="right" vertical="top"/>
    </xf>
    <xf numFmtId="3" fontId="3" fillId="0" borderId="16" xfId="48" applyNumberFormat="1" applyFont="1" applyFill="1" applyBorder="1" applyAlignment="1">
      <alignment horizontal="right"/>
    </xf>
    <xf numFmtId="3" fontId="3" fillId="0" borderId="9" xfId="48" applyNumberFormat="1" applyFont="1" applyFill="1" applyBorder="1" applyAlignment="1">
      <alignment horizontal="right"/>
    </xf>
    <xf numFmtId="3" fontId="3" fillId="0" borderId="13" xfId="48" applyNumberFormat="1" applyFont="1" applyFill="1" applyBorder="1" applyAlignment="1">
      <alignment horizontal="right"/>
    </xf>
    <xf numFmtId="0" fontId="0" fillId="0" borderId="0" xfId="0" applyFont="1" applyFill="1" applyBorder="1" applyAlignment="1"/>
    <xf numFmtId="166" fontId="0" fillId="0" borderId="0" xfId="0" applyNumberFormat="1" applyFont="1" applyFill="1" applyBorder="1" applyAlignment="1">
      <alignment horizontal="right"/>
    </xf>
    <xf numFmtId="168" fontId="5" fillId="27" borderId="11" xfId="0" applyNumberFormat="1" applyFont="1" applyFill="1" applyBorder="1" applyAlignment="1">
      <alignment horizontal="right"/>
    </xf>
    <xf numFmtId="168" fontId="5" fillId="27" borderId="0" xfId="0" applyNumberFormat="1" applyFont="1" applyFill="1" applyBorder="1" applyAlignment="1">
      <alignment horizontal="right"/>
    </xf>
    <xf numFmtId="168" fontId="5" fillId="27" borderId="12" xfId="0" applyNumberFormat="1" applyFont="1" applyFill="1" applyBorder="1" applyAlignment="1">
      <alignment horizontal="right"/>
    </xf>
    <xf numFmtId="166" fontId="5" fillId="27" borderId="11" xfId="46" applyNumberFormat="1" applyFont="1" applyFill="1" applyBorder="1" applyAlignment="1">
      <alignment horizontal="right"/>
    </xf>
    <xf numFmtId="166" fontId="5" fillId="27" borderId="0" xfId="46" applyNumberFormat="1" applyFont="1" applyFill="1" applyBorder="1" applyAlignment="1">
      <alignment horizontal="right"/>
    </xf>
    <xf numFmtId="166" fontId="5" fillId="27" borderId="12" xfId="46" applyNumberFormat="1" applyFont="1" applyFill="1" applyBorder="1" applyAlignment="1">
      <alignment horizontal="right"/>
    </xf>
    <xf numFmtId="166" fontId="5" fillId="27" borderId="11" xfId="0" applyNumberFormat="1" applyFont="1" applyFill="1" applyBorder="1" applyAlignment="1">
      <alignment horizontal="right"/>
    </xf>
    <xf numFmtId="166" fontId="5" fillId="27" borderId="0" xfId="0" applyNumberFormat="1" applyFont="1" applyFill="1" applyBorder="1" applyAlignment="1">
      <alignment horizontal="right"/>
    </xf>
    <xf numFmtId="166" fontId="5" fillId="27" borderId="12" xfId="0" applyNumberFormat="1" applyFont="1" applyFill="1" applyBorder="1" applyAlignment="1">
      <alignment horizontal="right"/>
    </xf>
    <xf numFmtId="49" fontId="0"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top" wrapText="1"/>
    </xf>
    <xf numFmtId="0" fontId="0" fillId="0" borderId="12" xfId="0" applyFont="1" applyBorder="1" applyAlignment="1">
      <alignment horizontal="left" wrapText="1" indent="1"/>
    </xf>
    <xf numFmtId="49" fontId="0" fillId="0" borderId="0" xfId="46" applyNumberFormat="1" applyFont="1" applyFill="1" applyBorder="1" applyAlignment="1">
      <alignment horizontal="center" vertical="top"/>
    </xf>
    <xf numFmtId="49" fontId="0" fillId="0" borderId="0" xfId="48" applyNumberFormat="1" applyFont="1" applyFill="1" applyBorder="1" applyAlignment="1">
      <alignment horizontal="center" wrapText="1"/>
    </xf>
    <xf numFmtId="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49" fontId="0" fillId="0" borderId="12" xfId="0" applyNumberFormat="1" applyFont="1" applyFill="1" applyBorder="1" applyAlignment="1">
      <alignment horizontal="left" wrapText="1" indent="1"/>
    </xf>
    <xf numFmtId="0" fontId="0" fillId="0" borderId="12" xfId="0" applyFont="1" applyBorder="1" applyAlignment="1">
      <alignment horizontal="left"/>
    </xf>
    <xf numFmtId="0" fontId="0" fillId="0" borderId="12" xfId="0" applyFont="1" applyBorder="1" applyAlignment="1"/>
    <xf numFmtId="0" fontId="0" fillId="0" borderId="12" xfId="0" applyFont="1" applyFill="1" applyBorder="1" applyAlignment="1"/>
    <xf numFmtId="0" fontId="0" fillId="0" borderId="12" xfId="0" applyFont="1" applyFill="1" applyBorder="1" applyAlignment="1">
      <alignment horizontal="left"/>
    </xf>
    <xf numFmtId="49" fontId="0" fillId="0" borderId="12" xfId="0" applyNumberFormat="1" applyFont="1" applyFill="1" applyBorder="1" applyAlignment="1">
      <alignment horizontal="left" indent="1"/>
    </xf>
    <xf numFmtId="2" fontId="0" fillId="0" borderId="0" xfId="0" applyNumberFormat="1" applyFont="1" applyFill="1" applyBorder="1" applyAlignment="1">
      <alignment horizontal="right"/>
    </xf>
    <xf numFmtId="49" fontId="0" fillId="0" borderId="11" xfId="0" applyNumberFormat="1" applyFont="1" applyFill="1" applyBorder="1" applyAlignment="1">
      <alignment horizontal="center"/>
    </xf>
    <xf numFmtId="0" fontId="5" fillId="0" borderId="13" xfId="0" applyFont="1" applyBorder="1" applyAlignment="1">
      <alignment horizontal="left" wrapText="1" indent="1"/>
    </xf>
    <xf numFmtId="0" fontId="0" fillId="0" borderId="12" xfId="0" applyFont="1" applyFill="1" applyBorder="1" applyAlignment="1">
      <alignment horizontal="left" wrapText="1" indent="1"/>
    </xf>
    <xf numFmtId="49" fontId="0" fillId="0" borderId="13" xfId="0" applyNumberFormat="1" applyFont="1" applyFill="1" applyBorder="1" applyAlignment="1">
      <alignment horizontal="left" wrapText="1" indent="1"/>
    </xf>
    <xf numFmtId="49" fontId="0" fillId="0" borderId="0" xfId="0" applyNumberFormat="1" applyFont="1" applyFill="1" applyBorder="1" applyAlignment="1">
      <alignment horizontal="center" wrapText="1"/>
    </xf>
    <xf numFmtId="2" fontId="0" fillId="0" borderId="12" xfId="0" applyNumberFormat="1" applyFont="1" applyFill="1" applyBorder="1" applyAlignment="1">
      <alignment horizontal="right"/>
    </xf>
    <xf numFmtId="49" fontId="0" fillId="0" borderId="12" xfId="0" applyNumberFormat="1" applyFont="1" applyBorder="1" applyAlignment="1">
      <alignment horizontal="left" vertical="top" wrapText="1" indent="1"/>
    </xf>
    <xf numFmtId="49" fontId="0" fillId="0" borderId="0" xfId="48"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Font="1" applyFill="1" applyBorder="1" applyAlignment="1">
      <alignment horizontal="center" vertical="center" wrapText="1"/>
    </xf>
    <xf numFmtId="2" fontId="25" fillId="0" borderId="0" xfId="0" applyNumberFormat="1" applyFont="1" applyBorder="1" applyAlignment="1">
      <alignment horizontal="right"/>
    </xf>
    <xf numFmtId="49" fontId="3" fillId="0" borderId="0" xfId="46" applyNumberFormat="1" applyFont="1" applyFill="1" applyBorder="1" applyAlignment="1">
      <alignment horizontal="center" vertical="top" wrapText="1"/>
    </xf>
    <xf numFmtId="49" fontId="0" fillId="0" borderId="0" xfId="0" applyNumberFormat="1" applyFont="1" applyFill="1" applyBorder="1" applyAlignment="1">
      <alignment horizontal="center" vertical="top" wrapText="1"/>
    </xf>
    <xf numFmtId="49" fontId="5" fillId="27" borderId="12" xfId="0" applyNumberFormat="1" applyFont="1" applyFill="1" applyBorder="1" applyAlignment="1">
      <alignment horizontal="left" indent="1"/>
    </xf>
    <xf numFmtId="49" fontId="5" fillId="27" borderId="11" xfId="0" applyNumberFormat="1" applyFont="1" applyFill="1" applyBorder="1" applyAlignment="1">
      <alignment horizontal="center"/>
    </xf>
    <xf numFmtId="49" fontId="5" fillId="27" borderId="0" xfId="0" applyNumberFormat="1" applyFont="1" applyFill="1" applyBorder="1" applyAlignment="1">
      <alignment horizontal="center"/>
    </xf>
    <xf numFmtId="3" fontId="5" fillId="27" borderId="0" xfId="46" applyNumberFormat="1" applyFont="1" applyFill="1" applyBorder="1" applyAlignment="1">
      <alignment horizontal="center"/>
    </xf>
    <xf numFmtId="3" fontId="5" fillId="27" borderId="0" xfId="0" applyNumberFormat="1" applyFont="1" applyFill="1" applyBorder="1" applyAlignment="1">
      <alignment horizontal="center"/>
    </xf>
    <xf numFmtId="49" fontId="5" fillId="27" borderId="0" xfId="46" applyNumberFormat="1" applyFont="1" applyFill="1" applyBorder="1" applyAlignment="1">
      <alignment horizontal="center"/>
    </xf>
    <xf numFmtId="49" fontId="0" fillId="27" borderId="12" xfId="0" applyNumberFormat="1" applyFont="1" applyFill="1" applyBorder="1" applyAlignment="1">
      <alignment horizontal="left" vertical="top" wrapText="1" indent="1"/>
    </xf>
    <xf numFmtId="49" fontId="0" fillId="27" borderId="0" xfId="48" applyNumberFormat="1" applyFont="1" applyFill="1" applyBorder="1" applyAlignment="1">
      <alignment horizontal="center" vertical="top" wrapText="1"/>
    </xf>
    <xf numFmtId="49" fontId="0" fillId="27" borderId="0" xfId="0" applyNumberFormat="1" applyFont="1" applyFill="1" applyBorder="1" applyAlignment="1">
      <alignment horizontal="center" vertical="top" wrapText="1"/>
    </xf>
    <xf numFmtId="49" fontId="5" fillId="27" borderId="0" xfId="48" applyNumberFormat="1" applyFont="1" applyFill="1" applyBorder="1" applyAlignment="1">
      <alignment horizontal="center" wrapText="1"/>
    </xf>
    <xf numFmtId="49" fontId="0" fillId="27" borderId="0" xfId="46" applyNumberFormat="1" applyFont="1" applyFill="1" applyBorder="1" applyAlignment="1">
      <alignment horizontal="center" vertical="top" wrapText="1"/>
    </xf>
    <xf numFmtId="49" fontId="5" fillId="27" borderId="0" xfId="0" applyNumberFormat="1" applyFont="1" applyFill="1" applyBorder="1" applyAlignment="1">
      <alignment horizontal="center" vertical="top" wrapText="1"/>
    </xf>
    <xf numFmtId="49" fontId="5" fillId="27" borderId="0" xfId="46" applyNumberFormat="1" applyFont="1" applyFill="1" applyBorder="1" applyAlignment="1">
      <alignment horizontal="center" vertical="top" wrapText="1"/>
    </xf>
    <xf numFmtId="166" fontId="0" fillId="0" borderId="11" xfId="0" applyNumberFormat="1" applyFont="1" applyFill="1" applyBorder="1" applyAlignment="1">
      <alignment horizontal="right"/>
    </xf>
    <xf numFmtId="0" fontId="0" fillId="0" borderId="12" xfId="0" applyFont="1" applyFill="1" applyBorder="1" applyAlignment="1">
      <alignment horizontal="left" vertical="top" wrapText="1" indent="1"/>
    </xf>
    <xf numFmtId="49" fontId="5" fillId="0" borderId="0" xfId="0" applyNumberFormat="1" applyFont="1" applyFill="1" applyBorder="1" applyAlignment="1">
      <alignment horizontal="center" vertical="center" wrapText="1"/>
    </xf>
    <xf numFmtId="49" fontId="0" fillId="0" borderId="0" xfId="46" applyNumberFormat="1" applyFont="1" applyFill="1" applyBorder="1" applyAlignment="1">
      <alignment horizontal="center" vertical="center" wrapText="1"/>
    </xf>
    <xf numFmtId="166" fontId="3" fillId="0" borderId="13" xfId="0" applyNumberFormat="1" applyFont="1" applyFill="1" applyBorder="1" applyAlignment="1">
      <alignment horizontal="right"/>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0" fillId="0" borderId="12" xfId="0" applyNumberFormat="1" applyFont="1" applyFill="1" applyBorder="1" applyAlignment="1">
      <alignment horizontal="left" vertical="center" wrapText="1" indent="1"/>
    </xf>
    <xf numFmtId="0" fontId="6" fillId="24" borderId="0" xfId="0" applyFont="1" applyFill="1" applyBorder="1" applyAlignment="1">
      <alignment horizontal="justify"/>
    </xf>
    <xf numFmtId="0" fontId="6" fillId="0" borderId="15" xfId="0" applyFont="1" applyFill="1" applyBorder="1" applyAlignment="1">
      <alignment horizontal="center"/>
    </xf>
    <xf numFmtId="0" fontId="6" fillId="0" borderId="14" xfId="0" applyFont="1" applyFill="1" applyBorder="1" applyAlignment="1">
      <alignment horizontal="center"/>
    </xf>
    <xf numFmtId="0" fontId="6" fillId="0" borderId="15" xfId="0" applyFont="1" applyBorder="1" applyAlignment="1">
      <alignment horizontal="center"/>
    </xf>
    <xf numFmtId="0" fontId="13" fillId="0" borderId="15" xfId="0" applyFont="1" applyBorder="1" applyAlignment="1">
      <alignment horizontal="justify" wrapText="1"/>
    </xf>
    <xf numFmtId="0" fontId="14" fillId="0" borderId="15" xfId="0" applyFont="1" applyBorder="1" applyAlignment="1">
      <alignment horizontal="justify" wrapText="1"/>
    </xf>
    <xf numFmtId="0" fontId="14" fillId="0" borderId="9" xfId="0" applyFont="1" applyBorder="1" applyAlignment="1">
      <alignment horizontal="justify" wrapText="1"/>
    </xf>
    <xf numFmtId="0" fontId="13" fillId="0" borderId="9" xfId="0" applyFont="1" applyBorder="1" applyAlignment="1">
      <alignment horizontal="justify" wrapText="1"/>
    </xf>
    <xf numFmtId="0" fontId="9" fillId="0" borderId="0" xfId="0" applyFont="1" applyBorder="1" applyAlignment="1">
      <alignment horizontal="justify"/>
    </xf>
    <xf numFmtId="0" fontId="6" fillId="0" borderId="17" xfId="0" applyFont="1" applyFill="1" applyBorder="1" applyAlignment="1">
      <alignment horizontal="center"/>
    </xf>
    <xf numFmtId="0" fontId="6" fillId="0" borderId="0" xfId="0" applyFont="1" applyFill="1" applyBorder="1" applyAlignment="1">
      <alignment horizontal="center"/>
    </xf>
    <xf numFmtId="0" fontId="6" fillId="0" borderId="12" xfId="0" applyFont="1" applyFill="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center" wrapText="1"/>
    </xf>
    <xf numFmtId="0" fontId="6" fillId="24" borderId="0" xfId="0" applyFont="1" applyFill="1" applyAlignment="1">
      <alignment horizontal="left"/>
    </xf>
    <xf numFmtId="0" fontId="14" fillId="0" borderId="9" xfId="0" applyFont="1" applyFill="1" applyBorder="1" applyAlignment="1">
      <alignment horizontal="justify" wrapText="1"/>
    </xf>
    <xf numFmtId="0" fontId="13" fillId="0" borderId="9" xfId="0" applyFont="1" applyFill="1" applyBorder="1" applyAlignment="1">
      <alignment horizontal="justify" wrapText="1"/>
    </xf>
    <xf numFmtId="0" fontId="13" fillId="0" borderId="15" xfId="0" applyFont="1" applyFill="1" applyBorder="1" applyAlignment="1">
      <alignment horizontal="justify" wrapText="1"/>
    </xf>
    <xf numFmtId="0" fontId="14" fillId="0" borderId="15" xfId="0" applyFont="1" applyFill="1" applyBorder="1" applyAlignment="1">
      <alignment horizontal="justify" wrapText="1"/>
    </xf>
    <xf numFmtId="0" fontId="9" fillId="0" borderId="0" xfId="0" applyFont="1" applyBorder="1" applyAlignment="1">
      <alignment horizontal="left" wrapText="1"/>
    </xf>
    <xf numFmtId="0" fontId="20" fillId="0" borderId="15" xfId="0" applyFont="1" applyBorder="1" applyAlignment="1">
      <alignment horizontal="center"/>
    </xf>
    <xf numFmtId="0" fontId="20" fillId="0" borderId="14" xfId="0" applyFont="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xf numFmtId="0" fontId="5" fillId="0" borderId="0" xfId="0" applyFont="1" applyBorder="1" applyAlignment="1"/>
    <xf numFmtId="0" fontId="5" fillId="0" borderId="0" xfId="0" applyFont="1" applyBorder="1" applyAlignment="1">
      <alignment horizontal="left" wrapText="1"/>
    </xf>
    <xf numFmtId="0" fontId="9" fillId="0" borderId="0" xfId="0" applyFont="1" applyBorder="1" applyAlignment="1">
      <alignment horizontal="left"/>
    </xf>
    <xf numFmtId="0" fontId="6" fillId="24" borderId="0" xfId="0" applyFont="1" applyFill="1" applyAlignment="1">
      <alignment horizontal="justify"/>
    </xf>
    <xf numFmtId="0" fontId="13" fillId="0" borderId="15" xfId="0" applyFont="1" applyBorder="1" applyAlignment="1">
      <alignment horizontal="left"/>
    </xf>
    <xf numFmtId="0" fontId="14" fillId="0" borderId="15" xfId="0" applyFont="1" applyBorder="1" applyAlignment="1">
      <alignment horizontal="left"/>
    </xf>
    <xf numFmtId="0" fontId="14" fillId="0" borderId="9" xfId="0" applyFont="1" applyBorder="1" applyAlignment="1">
      <alignment horizontal="justify"/>
    </xf>
    <xf numFmtId="0" fontId="13" fillId="0" borderId="9" xfId="0" applyFont="1" applyBorder="1" applyAlignment="1">
      <alignment horizontal="justify"/>
    </xf>
    <xf numFmtId="0" fontId="20" fillId="0" borderId="15" xfId="0" applyFont="1" applyFill="1" applyBorder="1" applyAlignment="1">
      <alignment horizontal="center"/>
    </xf>
    <xf numFmtId="0" fontId="20" fillId="0" borderId="14" xfId="0" applyFont="1" applyFill="1" applyBorder="1" applyAlignment="1">
      <alignment horizontal="center"/>
    </xf>
    <xf numFmtId="0" fontId="14" fillId="0" borderId="9" xfId="0" applyFont="1" applyFill="1" applyBorder="1" applyAlignment="1">
      <alignment horizontal="justify"/>
    </xf>
    <xf numFmtId="0" fontId="13" fillId="0" borderId="9" xfId="0" applyFont="1" applyFill="1" applyBorder="1" applyAlignment="1">
      <alignment horizontal="justify"/>
    </xf>
    <xf numFmtId="0" fontId="9" fillId="0" borderId="0" xfId="0" applyFont="1" applyFill="1" applyAlignment="1"/>
    <xf numFmtId="0" fontId="5" fillId="0" borderId="0" xfId="0" applyFont="1" applyFill="1" applyAlignment="1"/>
    <xf numFmtId="0" fontId="13" fillId="0" borderId="15" xfId="0" applyFont="1" applyFill="1" applyBorder="1" applyAlignment="1">
      <alignment horizontal="left"/>
    </xf>
    <xf numFmtId="0" fontId="14" fillId="0" borderId="15" xfId="0" applyFont="1" applyFill="1" applyBorder="1" applyAlignment="1">
      <alignment horizontal="left"/>
    </xf>
    <xf numFmtId="0" fontId="6" fillId="0" borderId="15" xfId="0" applyFont="1" applyFill="1" applyBorder="1" applyAlignment="1">
      <alignment horizontal="center" wrapText="1"/>
    </xf>
    <xf numFmtId="0" fontId="6" fillId="0" borderId="14" xfId="0" applyFont="1" applyFill="1" applyBorder="1" applyAlignment="1">
      <alignment horizontal="center" wrapText="1"/>
    </xf>
    <xf numFmtId="164" fontId="6" fillId="0" borderId="0" xfId="49" applyFont="1" applyFill="1" applyBorder="1" applyAlignment="1">
      <alignment horizontal="center"/>
    </xf>
    <xf numFmtId="164" fontId="6" fillId="0" borderId="12" xfId="49" applyFont="1" applyFill="1" applyBorder="1" applyAlignment="1">
      <alignment horizontal="center"/>
    </xf>
    <xf numFmtId="0" fontId="26" fillId="0" borderId="0" xfId="0" applyFont="1" applyFill="1" applyBorder="1" applyAlignment="1">
      <alignment horizontal="center"/>
    </xf>
    <xf numFmtId="49" fontId="6" fillId="0" borderId="15" xfId="0" applyNumberFormat="1" applyFont="1" applyFill="1" applyBorder="1" applyAlignment="1">
      <alignment horizontal="center" vertical="top" wrapText="1"/>
    </xf>
    <xf numFmtId="49" fontId="6" fillId="0" borderId="9" xfId="0" applyNumberFormat="1" applyFont="1" applyFill="1" applyBorder="1" applyAlignment="1">
      <alignment horizontal="center" vertical="top" wrapText="1"/>
    </xf>
    <xf numFmtId="49" fontId="13" fillId="0" borderId="20" xfId="0" applyNumberFormat="1" applyFont="1" applyFill="1" applyBorder="1" applyAlignment="1">
      <alignment horizontal="justify" wrapText="1"/>
    </xf>
    <xf numFmtId="49" fontId="6" fillId="0" borderId="14" xfId="0" applyNumberFormat="1" applyFont="1" applyFill="1" applyBorder="1" applyAlignment="1">
      <alignment horizontal="center" vertical="top"/>
    </xf>
    <xf numFmtId="49" fontId="6" fillId="0" borderId="13" xfId="0" applyNumberFormat="1" applyFont="1" applyFill="1" applyBorder="1" applyAlignment="1">
      <alignment horizontal="center" vertical="top"/>
    </xf>
    <xf numFmtId="49" fontId="6" fillId="0" borderId="17" xfId="0" applyNumberFormat="1" applyFont="1" applyFill="1" applyBorder="1" applyAlignment="1">
      <alignment horizontal="center" vertical="top"/>
    </xf>
    <xf numFmtId="49" fontId="6" fillId="0" borderId="16" xfId="0" applyNumberFormat="1" applyFont="1" applyFill="1" applyBorder="1" applyAlignment="1">
      <alignment horizontal="center" vertical="top"/>
    </xf>
    <xf numFmtId="49" fontId="6" fillId="24" borderId="0" xfId="0" applyNumberFormat="1" applyFont="1" applyFill="1" applyAlignment="1">
      <alignment horizontal="justify" wrapText="1"/>
    </xf>
    <xf numFmtId="49" fontId="6" fillId="24" borderId="0" xfId="0" applyNumberFormat="1" applyFont="1" applyFill="1" applyAlignment="1">
      <alignment horizontal="left" wrapText="1"/>
    </xf>
    <xf numFmtId="49" fontId="9" fillId="0" borderId="0" xfId="0" applyNumberFormat="1" applyFont="1" applyFill="1" applyAlignment="1">
      <alignment wrapText="1"/>
    </xf>
    <xf numFmtId="0" fontId="6" fillId="24" borderId="0" xfId="0" applyFont="1" applyFill="1" applyAlignment="1">
      <alignment horizontal="left" wrapText="1"/>
    </xf>
    <xf numFmtId="0" fontId="0" fillId="0" borderId="0" xfId="0" applyAlignment="1">
      <alignment horizontal="left"/>
    </xf>
    <xf numFmtId="0" fontId="9" fillId="0" borderId="0" xfId="0" applyFont="1" applyAlignment="1">
      <alignment horizontal="left" wrapText="1"/>
    </xf>
    <xf numFmtId="0" fontId="6" fillId="0" borderId="17" xfId="0"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6" fillId="0" borderId="14" xfId="0" applyFont="1" applyBorder="1" applyAlignment="1">
      <alignment horizontal="left" vertical="top"/>
    </xf>
    <xf numFmtId="0" fontId="6" fillId="0" borderId="13" xfId="0" applyFont="1" applyBorder="1" applyAlignment="1">
      <alignment horizontal="left" vertical="top"/>
    </xf>
    <xf numFmtId="49" fontId="13" fillId="0" borderId="15" xfId="0" applyNumberFormat="1" applyFont="1" applyFill="1" applyBorder="1" applyAlignment="1">
      <alignment horizontal="justify" wrapText="1"/>
    </xf>
    <xf numFmtId="0" fontId="14" fillId="0" borderId="9" xfId="0" applyFont="1" applyBorder="1" applyAlignment="1">
      <alignment horizontal="left" wrapText="1"/>
    </xf>
    <xf numFmtId="49" fontId="13" fillId="0" borderId="9" xfId="0" applyNumberFormat="1" applyFont="1" applyFill="1" applyBorder="1" applyAlignment="1">
      <alignment horizontal="justify" wrapText="1"/>
    </xf>
    <xf numFmtId="0" fontId="20" fillId="0" borderId="17" xfId="0" applyFont="1" applyBorder="1" applyAlignment="1">
      <alignment horizontal="center" vertical="top" wrapText="1"/>
    </xf>
    <xf numFmtId="0" fontId="20" fillId="0" borderId="15" xfId="0" applyFont="1" applyBorder="1" applyAlignment="1">
      <alignment horizontal="center" vertical="top" wrapText="1"/>
    </xf>
    <xf numFmtId="0" fontId="10" fillId="0" borderId="9" xfId="0" applyFont="1" applyFill="1" applyBorder="1" applyAlignment="1">
      <alignment horizontal="justify"/>
    </xf>
    <xf numFmtId="2" fontId="10" fillId="0" borderId="0" xfId="0" applyNumberFormat="1" applyFont="1" applyFill="1" applyBorder="1" applyAlignment="1">
      <alignment horizontal="justify"/>
    </xf>
    <xf numFmtId="0" fontId="10" fillId="0" borderId="0" xfId="0" applyFont="1" applyFill="1" applyBorder="1" applyAlignment="1">
      <alignment horizontal="justify"/>
    </xf>
    <xf numFmtId="0" fontId="13" fillId="0" borderId="0" xfId="0" applyFont="1" applyFill="1" applyBorder="1" applyAlignment="1">
      <alignment horizontal="justify"/>
    </xf>
    <xf numFmtId="0" fontId="10" fillId="0" borderId="0" xfId="0" applyFont="1" applyFill="1" applyBorder="1" applyAlignment="1"/>
    <xf numFmtId="2" fontId="10" fillId="0" borderId="0" xfId="0" applyNumberFormat="1" applyFont="1" applyFill="1" applyBorder="1" applyAlignment="1">
      <alignment horizontal="justify" wrapText="1"/>
    </xf>
    <xf numFmtId="2" fontId="10" fillId="0" borderId="0" xfId="0" applyNumberFormat="1" applyFont="1" applyFill="1" applyBorder="1" applyAlignment="1" applyProtection="1">
      <alignment horizontal="justify"/>
    </xf>
    <xf numFmtId="49" fontId="10" fillId="0" borderId="0" xfId="0" applyNumberFormat="1" applyFont="1" applyFill="1" applyBorder="1" applyAlignment="1">
      <alignment horizontal="justify"/>
    </xf>
    <xf numFmtId="2" fontId="13" fillId="0" borderId="0" xfId="0" applyNumberFormat="1" applyFont="1" applyFill="1" applyBorder="1" applyAlignment="1" applyProtection="1">
      <alignment horizontal="justify" wrapText="1"/>
    </xf>
    <xf numFmtId="0" fontId="10" fillId="0" borderId="0" xfId="0" applyFont="1" applyFill="1" applyBorder="1" applyAlignment="1">
      <alignment horizontal="justify" wrapText="1"/>
    </xf>
    <xf numFmtId="0" fontId="13" fillId="0" borderId="0" xfId="0" applyFont="1" applyFill="1" applyBorder="1" applyAlignment="1">
      <alignment horizontal="justify" wrapText="1"/>
    </xf>
    <xf numFmtId="49" fontId="5" fillId="0" borderId="0" xfId="0" applyNumberFormat="1" applyFont="1" applyFill="1" applyBorder="1" applyAlignment="1">
      <alignment horizontal="center"/>
    </xf>
    <xf numFmtId="0" fontId="10" fillId="0" borderId="0" xfId="0" applyNumberFormat="1" applyFont="1" applyFill="1" applyBorder="1" applyAlignment="1">
      <alignment horizontal="justify"/>
    </xf>
    <xf numFmtId="49" fontId="5" fillId="0" borderId="0" xfId="46" applyNumberFormat="1" applyFont="1" applyFill="1" applyBorder="1" applyAlignment="1">
      <alignment horizontal="center" vertical="center" wrapText="1"/>
    </xf>
    <xf numFmtId="0" fontId="10" fillId="0" borderId="0" xfId="0" applyNumberFormat="1" applyFont="1" applyFill="1" applyBorder="1" applyAlignment="1">
      <alignment horizontal="justify" wrapText="1"/>
    </xf>
    <xf numFmtId="49" fontId="9" fillId="0" borderId="0" xfId="0" applyNumberFormat="1" applyFont="1" applyFill="1" applyAlignment="1">
      <alignment horizontal="left" wrapText="1"/>
    </xf>
    <xf numFmtId="49" fontId="10" fillId="0" borderId="0" xfId="0" applyNumberFormat="1" applyFont="1" applyFill="1" applyBorder="1" applyAlignment="1">
      <alignment horizontal="justify" wrapText="1"/>
    </xf>
    <xf numFmtId="49" fontId="13" fillId="0" borderId="0" xfId="0" applyNumberFormat="1" applyFont="1" applyFill="1" applyBorder="1" applyAlignment="1">
      <alignment horizontal="justify" wrapText="1"/>
    </xf>
    <xf numFmtId="49" fontId="10" fillId="0" borderId="15" xfId="0" applyNumberFormat="1" applyFont="1" applyFill="1" applyBorder="1" applyAlignment="1">
      <alignment horizontal="justify" wrapText="1"/>
    </xf>
    <xf numFmtId="49" fontId="13" fillId="0" borderId="20" xfId="0" applyNumberFormat="1" applyFont="1" applyFill="1" applyBorder="1" applyAlignment="1">
      <alignment horizontal="justify" vertical="top" wrapText="1"/>
    </xf>
    <xf numFmtId="49" fontId="6" fillId="24" borderId="0" xfId="0" applyNumberFormat="1" applyFont="1" applyFill="1" applyBorder="1" applyAlignment="1">
      <alignment horizontal="left" wrapText="1"/>
    </xf>
    <xf numFmtId="49" fontId="10" fillId="0" borderId="9" xfId="0" applyNumberFormat="1" applyFont="1" applyFill="1" applyBorder="1" applyAlignment="1">
      <alignment horizontal="justify" wrapText="1"/>
    </xf>
    <xf numFmtId="0" fontId="10" fillId="27" borderId="0" xfId="0" applyNumberFormat="1" applyFont="1" applyFill="1" applyBorder="1" applyAlignment="1">
      <alignment horizontal="justify" wrapText="1"/>
    </xf>
    <xf numFmtId="0" fontId="0" fillId="0" borderId="9" xfId="0" applyBorder="1" applyAlignment="1">
      <alignment wrapText="1"/>
    </xf>
    <xf numFmtId="0" fontId="9" fillId="0" borderId="0" xfId="0" applyFont="1" applyAlignment="1">
      <alignment horizontal="left"/>
    </xf>
    <xf numFmtId="0" fontId="6" fillId="24" borderId="0" xfId="0" applyFont="1" applyFill="1" applyBorder="1" applyAlignment="1">
      <alignment horizontal="left"/>
    </xf>
    <xf numFmtId="0" fontId="6" fillId="0" borderId="15" xfId="0" applyFont="1" applyBorder="1"/>
    <xf numFmtId="0" fontId="14" fillId="0" borderId="0" xfId="0" applyFont="1" applyBorder="1" applyAlignment="1">
      <alignment horizontal="left" wrapText="1"/>
    </xf>
    <xf numFmtId="0" fontId="0" fillId="0" borderId="9" xfId="0" applyFont="1" applyFill="1" applyBorder="1" applyAlignment="1">
      <alignment horizontal="left" wrapText="1"/>
    </xf>
    <xf numFmtId="49" fontId="10" fillId="0" borderId="15" xfId="0" applyNumberFormat="1" applyFont="1" applyFill="1" applyBorder="1" applyAlignment="1">
      <alignment wrapText="1"/>
    </xf>
    <xf numFmtId="49" fontId="13" fillId="0" borderId="15" xfId="0" applyNumberFormat="1" applyFont="1" applyFill="1" applyBorder="1" applyAlignment="1">
      <alignment wrapText="1"/>
    </xf>
    <xf numFmtId="49" fontId="10" fillId="0" borderId="0" xfId="0" applyNumberFormat="1" applyFont="1" applyFill="1" applyBorder="1" applyAlignment="1">
      <alignment wrapText="1"/>
    </xf>
    <xf numFmtId="49" fontId="13" fillId="0" borderId="0" xfId="0" applyNumberFormat="1" applyFont="1" applyFill="1" applyBorder="1" applyAlignment="1">
      <alignment wrapText="1"/>
    </xf>
    <xf numFmtId="49" fontId="5" fillId="0" borderId="11" xfId="46" applyNumberFormat="1" applyFont="1" applyFill="1" applyBorder="1" applyAlignment="1">
      <alignment horizontal="center" wrapText="1"/>
    </xf>
    <xf numFmtId="49" fontId="5" fillId="0" borderId="0" xfId="46" applyNumberFormat="1" applyFont="1" applyFill="1" applyBorder="1" applyAlignment="1">
      <alignment horizontal="center" wrapText="1"/>
    </xf>
    <xf numFmtId="49" fontId="5" fillId="0" borderId="16" xfId="46" applyNumberFormat="1" applyFont="1" applyFill="1" applyBorder="1" applyAlignment="1">
      <alignment horizontal="center" wrapText="1"/>
    </xf>
    <xf numFmtId="0" fontId="0" fillId="0" borderId="9" xfId="0" applyBorder="1" applyAlignment="1">
      <alignment horizontal="center"/>
    </xf>
    <xf numFmtId="0" fontId="10" fillId="0" borderId="9" xfId="0" applyFont="1" applyFill="1" applyBorder="1" applyAlignment="1">
      <alignment horizontal="justify" wrapText="1"/>
    </xf>
    <xf numFmtId="0" fontId="10" fillId="0" borderId="0" xfId="0" applyFont="1" applyBorder="1" applyAlignment="1">
      <alignment horizontal="justify" wrapText="1"/>
    </xf>
    <xf numFmtId="0" fontId="14" fillId="0" borderId="0" xfId="0" applyFont="1" applyBorder="1" applyAlignment="1">
      <alignment horizontal="justify" wrapText="1"/>
    </xf>
    <xf numFmtId="0" fontId="10" fillId="0" borderId="9" xfId="0" applyFont="1" applyBorder="1" applyAlignment="1">
      <alignment horizontal="justify" wrapText="1"/>
    </xf>
    <xf numFmtId="0" fontId="14" fillId="0" borderId="15" xfId="0" applyFont="1" applyBorder="1" applyAlignment="1">
      <alignment horizontal="left" wrapText="1"/>
    </xf>
    <xf numFmtId="0" fontId="10" fillId="0" borderId="9" xfId="0" applyFont="1" applyBorder="1" applyAlignment="1">
      <alignment wrapText="1"/>
    </xf>
    <xf numFmtId="0" fontId="14" fillId="0" borderId="9" xfId="0" applyFont="1" applyBorder="1" applyAlignment="1">
      <alignment wrapText="1"/>
    </xf>
    <xf numFmtId="49" fontId="10" fillId="0" borderId="20" xfId="0" applyNumberFormat="1" applyFont="1" applyFill="1" applyBorder="1" applyAlignment="1">
      <alignment horizontal="left" wrapText="1"/>
    </xf>
    <xf numFmtId="49" fontId="5" fillId="0" borderId="12" xfId="0" applyNumberFormat="1" applyFont="1" applyFill="1" applyBorder="1" applyAlignment="1">
      <alignment horizontal="left" vertical="top" wrapText="1" indent="1"/>
    </xf>
    <xf numFmtId="49" fontId="0"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justify" wrapText="1"/>
    </xf>
    <xf numFmtId="0" fontId="10" fillId="0" borderId="0" xfId="0" applyFont="1" applyFill="1" applyAlignment="1">
      <alignment horizontal="justify" wrapText="1"/>
    </xf>
    <xf numFmtId="49" fontId="10" fillId="0" borderId="0" xfId="0" applyNumberFormat="1" applyFont="1" applyFill="1" applyAlignment="1">
      <alignment horizontal="justify" wrapText="1"/>
    </xf>
    <xf numFmtId="49" fontId="10" fillId="0" borderId="0" xfId="0" applyNumberFormat="1" applyFont="1" applyFill="1" applyAlignment="1">
      <alignment horizontal="left" wrapText="1"/>
    </xf>
    <xf numFmtId="49" fontId="13" fillId="0" borderId="0" xfId="0" applyNumberFormat="1" applyFont="1" applyFill="1" applyAlignment="1">
      <alignment horizontal="left" wrapText="1"/>
    </xf>
    <xf numFmtId="0" fontId="10" fillId="0" borderId="0" xfId="0" applyFont="1" applyFill="1" applyAlignment="1">
      <alignment wrapText="1"/>
    </xf>
    <xf numFmtId="0" fontId="10" fillId="0" borderId="9" xfId="0" applyFont="1" applyBorder="1" applyAlignment="1">
      <alignment horizontal="left" wrapText="1"/>
    </xf>
  </cellXfs>
  <cellStyles count="180">
    <cellStyle name="20% - Accent1" xfId="1" builtinId="30" customBuiltin="1"/>
    <cellStyle name="20% - Accent1 2" xfId="95"/>
    <cellStyle name="20% - Accent2" xfId="2" builtinId="34" customBuiltin="1"/>
    <cellStyle name="20% - Accent2 2" xfId="96"/>
    <cellStyle name="20% - Accent3" xfId="3" builtinId="38" customBuiltin="1"/>
    <cellStyle name="20% - Accent3 2" xfId="97"/>
    <cellStyle name="20% - Accent4" xfId="4" builtinId="42" customBuiltin="1"/>
    <cellStyle name="20% - Accent4 2" xfId="98"/>
    <cellStyle name="20% - Accent5" xfId="5" builtinId="46" customBuiltin="1"/>
    <cellStyle name="20% - Accent5 2" xfId="99"/>
    <cellStyle name="20% - Accent6" xfId="6" builtinId="50" customBuiltin="1"/>
    <cellStyle name="20% - Accent6 2" xfId="100"/>
    <cellStyle name="20% - Dekorfärg1" xfId="140"/>
    <cellStyle name="20% - Dekorfärg2" xfId="141"/>
    <cellStyle name="20% - Dekorfärg3" xfId="142"/>
    <cellStyle name="20% - Dekorfärg4" xfId="143"/>
    <cellStyle name="20% - Dekorfärg5" xfId="144"/>
    <cellStyle name="20% - Dekorfärg6" xfId="145"/>
    <cellStyle name="20% - 강조색1" xfId="7"/>
    <cellStyle name="20% - 강조색2" xfId="8"/>
    <cellStyle name="20% - 강조색3" xfId="9"/>
    <cellStyle name="20% - 강조색4" xfId="10"/>
    <cellStyle name="20% - 강조색5" xfId="11"/>
    <cellStyle name="20% - 강조색6" xfId="12"/>
    <cellStyle name="40% - Accent1" xfId="13" builtinId="31" customBuiltin="1"/>
    <cellStyle name="40% - Accent1 2" xfId="101"/>
    <cellStyle name="40% - Accent2" xfId="14" builtinId="35" customBuiltin="1"/>
    <cellStyle name="40% - Accent2 2" xfId="102"/>
    <cellStyle name="40% - Accent3" xfId="15" builtinId="39" customBuiltin="1"/>
    <cellStyle name="40% - Accent3 2" xfId="103"/>
    <cellStyle name="40% - Accent4" xfId="16" builtinId="43" customBuiltin="1"/>
    <cellStyle name="40% - Accent4 2" xfId="104"/>
    <cellStyle name="40% - Accent5" xfId="17" builtinId="47" customBuiltin="1"/>
    <cellStyle name="40% - Accent5 2" xfId="105"/>
    <cellStyle name="40% - Accent6" xfId="18" builtinId="51" customBuiltin="1"/>
    <cellStyle name="40% - Accent6 2" xfId="106"/>
    <cellStyle name="40% - Dekorfärg1" xfId="146"/>
    <cellStyle name="40% - Dekorfärg2" xfId="147"/>
    <cellStyle name="40% - Dekorfärg3" xfId="148"/>
    <cellStyle name="40% - Dekorfärg4" xfId="149"/>
    <cellStyle name="40% - Dekorfärg5" xfId="150"/>
    <cellStyle name="40% - Dekorfärg6" xfId="151"/>
    <cellStyle name="40% - 강조색1" xfId="19"/>
    <cellStyle name="40% - 강조색2" xfId="20"/>
    <cellStyle name="40% - 강조색3" xfId="21"/>
    <cellStyle name="40% - 강조색4" xfId="22"/>
    <cellStyle name="40% - 강조색5" xfId="23"/>
    <cellStyle name="40% - 강조색6" xfId="24"/>
    <cellStyle name="60% - Accent1" xfId="25" builtinId="32" customBuiltin="1"/>
    <cellStyle name="60% - Accent1 2" xfId="107"/>
    <cellStyle name="60% - Accent2" xfId="26" builtinId="36" customBuiltin="1"/>
    <cellStyle name="60% - Accent2 2" xfId="108"/>
    <cellStyle name="60% - Accent3" xfId="27" builtinId="40" customBuiltin="1"/>
    <cellStyle name="60% - Accent3 2" xfId="109"/>
    <cellStyle name="60% - Accent4" xfId="28" builtinId="44" customBuiltin="1"/>
    <cellStyle name="60% - Accent4 2" xfId="110"/>
    <cellStyle name="60% - Accent5" xfId="29" builtinId="48" customBuiltin="1"/>
    <cellStyle name="60% - Accent5 2" xfId="111"/>
    <cellStyle name="60% - Accent6" xfId="30" builtinId="52" customBuiltin="1"/>
    <cellStyle name="60% - Accent6 2" xfId="112"/>
    <cellStyle name="60% - Dekorfärg1" xfId="152"/>
    <cellStyle name="60% - Dekorfärg2" xfId="153"/>
    <cellStyle name="60% - Dekorfärg3" xfId="154"/>
    <cellStyle name="60% - Dekorfärg4" xfId="155"/>
    <cellStyle name="60% - Dekorfärg5" xfId="156"/>
    <cellStyle name="60% - Dekorfärg6" xfId="157"/>
    <cellStyle name="60% - 강조색1" xfId="31"/>
    <cellStyle name="60% - 강조색2" xfId="32"/>
    <cellStyle name="60% - 강조색3" xfId="33"/>
    <cellStyle name="60% - 강조색4" xfId="34"/>
    <cellStyle name="60% - 강조색5" xfId="35"/>
    <cellStyle name="60% - 강조색6" xfId="36"/>
    <cellStyle name="Accent1" xfId="37" builtinId="29" customBuiltin="1"/>
    <cellStyle name="Accent1 2" xfId="113"/>
    <cellStyle name="Accent2" xfId="38" builtinId="33" customBuiltin="1"/>
    <cellStyle name="Accent2 2" xfId="114"/>
    <cellStyle name="Accent3" xfId="39" builtinId="37" customBuiltin="1"/>
    <cellStyle name="Accent3 2" xfId="115"/>
    <cellStyle name="Accent4" xfId="40" builtinId="41" customBuiltin="1"/>
    <cellStyle name="Accent4 2" xfId="116"/>
    <cellStyle name="Accent5" xfId="41" builtinId="45" customBuiltin="1"/>
    <cellStyle name="Accent5 2" xfId="117"/>
    <cellStyle name="Accent6" xfId="42" builtinId="49" customBuiltin="1"/>
    <cellStyle name="Accent6 2" xfId="118"/>
    <cellStyle name="Anteckning" xfId="158"/>
    <cellStyle name="Bad" xfId="43" builtinId="27" customBuiltin="1"/>
    <cellStyle name="Bad 2" xfId="119"/>
    <cellStyle name="Beräkning" xfId="159"/>
    <cellStyle name="Bra" xfId="160"/>
    <cellStyle name="Calculation" xfId="44" builtinId="22" customBuiltin="1"/>
    <cellStyle name="Calculation 2" xfId="120"/>
    <cellStyle name="Check Cell" xfId="45" builtinId="23" customBuiltin="1"/>
    <cellStyle name="Check Cell 2" xfId="121"/>
    <cellStyle name="Comma" xfId="46" builtinId="3"/>
    <cellStyle name="Comma 2" xfId="47"/>
    <cellStyle name="Comma 3" xfId="122"/>
    <cellStyle name="Comma 4" xfId="137"/>
    <cellStyle name="Comma_BIS Proposal Comp Tables - Aug05" xfId="48"/>
    <cellStyle name="Currency" xfId="49" builtinId="4"/>
    <cellStyle name="Dålig" xfId="161"/>
    <cellStyle name="Explanatory Text" xfId="50" builtinId="53" customBuiltin="1"/>
    <cellStyle name="Explanatory Text 2" xfId="123"/>
    <cellStyle name="Färg1" xfId="162"/>
    <cellStyle name="Färg2" xfId="163"/>
    <cellStyle name="Färg3" xfId="164"/>
    <cellStyle name="Färg4" xfId="165"/>
    <cellStyle name="Färg5" xfId="166"/>
    <cellStyle name="Färg6" xfId="167"/>
    <cellStyle name="Förklarande text" xfId="168"/>
    <cellStyle name="Good" xfId="51" builtinId="26" customBuiltin="1"/>
    <cellStyle name="Good 2" xfId="124"/>
    <cellStyle name="Heading 1" xfId="52" builtinId="16" customBuiltin="1"/>
    <cellStyle name="Heading 1 2" xfId="125"/>
    <cellStyle name="Heading 2" xfId="53" builtinId="17" customBuiltin="1"/>
    <cellStyle name="Heading 2 2" xfId="126"/>
    <cellStyle name="Heading 3" xfId="54" builtinId="18" customBuiltin="1"/>
    <cellStyle name="Heading 3 2" xfId="127"/>
    <cellStyle name="Heading 4" xfId="55" builtinId="19" customBuiltin="1"/>
    <cellStyle name="Heading 4 2" xfId="128"/>
    <cellStyle name="Indata" xfId="169"/>
    <cellStyle name="Input" xfId="56" builtinId="20" customBuiltin="1"/>
    <cellStyle name="Input 2" xfId="129"/>
    <cellStyle name="Kontrollcell" xfId="170"/>
    <cellStyle name="Länkad cell" xfId="171"/>
    <cellStyle name="Linked Cell" xfId="57" builtinId="24" customBuiltin="1"/>
    <cellStyle name="Linked Cell 2" xfId="130"/>
    <cellStyle name="Neutral" xfId="58" builtinId="28" customBuiltin="1"/>
    <cellStyle name="Neutral 2" xfId="131"/>
    <cellStyle name="Normal" xfId="0" builtinId="0"/>
    <cellStyle name="Normal 2" xfId="59"/>
    <cellStyle name="Normal 3" xfId="138"/>
    <cellStyle name="Normal 3 2" xfId="139"/>
    <cellStyle name="Note" xfId="60" builtinId="10" customBuiltin="1"/>
    <cellStyle name="Note 2" xfId="61"/>
    <cellStyle name="Note 3" xfId="132"/>
    <cellStyle name="Output" xfId="62" builtinId="21" customBuiltin="1"/>
    <cellStyle name="Output 2" xfId="133"/>
    <cellStyle name="Percent" xfId="63" builtinId="5"/>
    <cellStyle name="Rubrik" xfId="172"/>
    <cellStyle name="Rubrik 1" xfId="173"/>
    <cellStyle name="Rubrik 2" xfId="174"/>
    <cellStyle name="Rubrik 3" xfId="175"/>
    <cellStyle name="Rubrik 4" xfId="176"/>
    <cellStyle name="Summa" xfId="177"/>
    <cellStyle name="table1" xfId="64"/>
    <cellStyle name="Tal2" xfId="65"/>
    <cellStyle name="Title" xfId="66" builtinId="15" customBuiltin="1"/>
    <cellStyle name="Title 2" xfId="134"/>
    <cellStyle name="Total" xfId="67" builtinId="25" customBuiltin="1"/>
    <cellStyle name="Total 2" xfId="135"/>
    <cellStyle name="Utdata" xfId="178"/>
    <cellStyle name="Varningstext" xfId="179"/>
    <cellStyle name="Warning Text" xfId="68" builtinId="11" customBuiltin="1"/>
    <cellStyle name="Warning Text 2" xfId="136"/>
    <cellStyle name="years" xfId="69"/>
    <cellStyle name="강조색1" xfId="70"/>
    <cellStyle name="강조색2" xfId="71"/>
    <cellStyle name="강조색3" xfId="72"/>
    <cellStyle name="강조색4" xfId="73"/>
    <cellStyle name="강조색5" xfId="74"/>
    <cellStyle name="강조색6" xfId="75"/>
    <cellStyle name="경고문" xfId="76"/>
    <cellStyle name="계산" xfId="77"/>
    <cellStyle name="나쁨" xfId="78"/>
    <cellStyle name="메모" xfId="79"/>
    <cellStyle name="보통" xfId="80"/>
    <cellStyle name="설명 텍스트" xfId="81"/>
    <cellStyle name="셀 확인" xfId="82"/>
    <cellStyle name="연결된 셀" xfId="83"/>
    <cellStyle name="요약" xfId="84"/>
    <cellStyle name="입력" xfId="85"/>
    <cellStyle name="제목" xfId="86"/>
    <cellStyle name="제목 1" xfId="87"/>
    <cellStyle name="제목 2" xfId="88"/>
    <cellStyle name="제목 3" xfId="89"/>
    <cellStyle name="제목 4" xfId="90"/>
    <cellStyle name="좋음" xfId="91"/>
    <cellStyle name="출력" xfId="92"/>
    <cellStyle name="표준 2" xfId="93"/>
    <cellStyle name="표준 3" xfId="9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2941"/>
  <sheetViews>
    <sheetView view="pageBreakPreview" topLeftCell="A2" zoomScaleNormal="100" zoomScaleSheetLayoutView="100" workbookViewId="0">
      <selection activeCell="A2" sqref="A2"/>
    </sheetView>
  </sheetViews>
  <sheetFormatPr defaultColWidth="11.42578125" defaultRowHeight="12.75"/>
  <cols>
    <col min="1" max="1" width="14.5703125" style="5" customWidth="1"/>
    <col min="2" max="10" width="9.140625" style="89" customWidth="1"/>
    <col min="11" max="11" width="9.140625" style="88" customWidth="1"/>
    <col min="12" max="26" width="11.42578125" customWidth="1"/>
    <col min="27" max="27" width="9.42578125" bestFit="1" customWidth="1"/>
    <col min="28" max="28" width="17.28515625" bestFit="1" customWidth="1"/>
    <col min="29" max="29" width="10.85546875" bestFit="1" customWidth="1"/>
    <col min="30" max="30" width="13.28515625" bestFit="1" customWidth="1"/>
    <col min="31" max="31" width="39.85546875" bestFit="1" customWidth="1"/>
    <col min="32" max="32" width="35.140625" bestFit="1" customWidth="1"/>
    <col min="33" max="41" width="11.42578125" customWidth="1"/>
    <col min="42" max="42" width="17.28515625" customWidth="1"/>
    <col min="43" max="43" width="11.42578125" customWidth="1"/>
    <col min="44" max="44" width="13.28515625" customWidth="1"/>
    <col min="45" max="50" width="11.42578125" customWidth="1"/>
  </cols>
  <sheetData>
    <row r="1" spans="1:11">
      <c r="A1" s="833" t="s">
        <v>1256</v>
      </c>
      <c r="B1" s="235">
        <v>39083</v>
      </c>
      <c r="C1" s="235">
        <v>39448</v>
      </c>
      <c r="D1" s="235">
        <v>39814</v>
      </c>
      <c r="E1" s="235">
        <v>40179</v>
      </c>
      <c r="F1" s="235">
        <v>40544</v>
      </c>
      <c r="G1" s="235">
        <v>40909</v>
      </c>
      <c r="H1" s="247"/>
      <c r="I1" s="247"/>
      <c r="J1" s="247"/>
      <c r="K1" s="247"/>
    </row>
    <row r="2" spans="1:11" ht="12.75" customHeight="1"/>
    <row r="3" spans="1:11" ht="12.75" customHeight="1"/>
    <row r="4" spans="1:11" ht="12.75" customHeight="1"/>
    <row r="5" spans="1:11" ht="12.75" customHeight="1">
      <c r="A5" s="892" t="s">
        <v>638</v>
      </c>
      <c r="B5" s="892"/>
      <c r="C5" s="892"/>
      <c r="D5" s="892"/>
      <c r="E5" s="892"/>
      <c r="F5" s="892"/>
      <c r="G5" s="892"/>
      <c r="H5" s="892"/>
      <c r="I5" s="892"/>
      <c r="J5" s="892"/>
      <c r="K5" s="892"/>
    </row>
    <row r="6" spans="1:11" ht="15">
      <c r="A6" s="900" t="s">
        <v>527</v>
      </c>
      <c r="B6" s="900"/>
      <c r="C6" s="900"/>
      <c r="D6" s="900"/>
      <c r="E6" s="900"/>
      <c r="F6" s="900"/>
      <c r="G6" s="900"/>
      <c r="H6" s="900"/>
      <c r="I6" s="900"/>
      <c r="J6" s="900"/>
      <c r="K6" s="900"/>
    </row>
    <row r="7" spans="1:11">
      <c r="A7" s="6"/>
      <c r="B7" s="248"/>
      <c r="C7" s="248"/>
      <c r="D7" s="248"/>
      <c r="E7" s="248"/>
      <c r="F7" s="248"/>
      <c r="G7" s="248"/>
      <c r="H7" s="248"/>
      <c r="I7" s="248"/>
      <c r="J7" s="248"/>
      <c r="K7" s="248"/>
    </row>
    <row r="8" spans="1:11" ht="15" customHeight="1">
      <c r="A8" s="244"/>
      <c r="B8" s="901" t="s">
        <v>452</v>
      </c>
      <c r="C8" s="893"/>
      <c r="D8" s="893"/>
      <c r="E8" s="893"/>
      <c r="F8" s="894"/>
      <c r="G8" s="895" t="s">
        <v>453</v>
      </c>
      <c r="H8" s="895"/>
      <c r="I8" s="895"/>
      <c r="J8" s="895"/>
      <c r="K8" s="895"/>
    </row>
    <row r="9" spans="1:11">
      <c r="A9" s="254"/>
      <c r="B9" s="231">
        <v>39448</v>
      </c>
      <c r="C9" s="231">
        <v>39814</v>
      </c>
      <c r="D9" s="231">
        <v>40179</v>
      </c>
      <c r="E9" s="231">
        <v>40544</v>
      </c>
      <c r="F9" s="232">
        <v>40909</v>
      </c>
      <c r="G9" s="231">
        <v>39448</v>
      </c>
      <c r="H9" s="231">
        <v>39814</v>
      </c>
      <c r="I9" s="231">
        <v>40179</v>
      </c>
      <c r="J9" s="231">
        <v>40544</v>
      </c>
      <c r="K9" s="231">
        <v>40909</v>
      </c>
    </row>
    <row r="10" spans="1:11">
      <c r="A10" s="19" t="s">
        <v>37</v>
      </c>
      <c r="B10" s="13">
        <v>1054.2514919011082</v>
      </c>
      <c r="C10" s="13">
        <v>1003.7664723264916</v>
      </c>
      <c r="D10" s="13">
        <v>1249.9521619135237</v>
      </c>
      <c r="E10" s="13">
        <v>1511.8971797273389</v>
      </c>
      <c r="F10" s="17">
        <v>1560.4126655525904</v>
      </c>
      <c r="G10" s="25">
        <v>21.309950250000004</v>
      </c>
      <c r="H10" s="25">
        <v>21.736760000000004</v>
      </c>
      <c r="I10" s="25">
        <v>22.068179499999999</v>
      </c>
      <c r="J10" s="25">
        <v>22.390279750000001</v>
      </c>
      <c r="K10" s="25">
        <v>22.776880500000001</v>
      </c>
    </row>
    <row r="11" spans="1:11">
      <c r="A11" s="83" t="s">
        <v>528</v>
      </c>
      <c r="B11" s="13">
        <v>506.76723890162731</v>
      </c>
      <c r="C11" s="13">
        <v>473.83725237316304</v>
      </c>
      <c r="D11" s="13">
        <v>470.63757594274949</v>
      </c>
      <c r="E11" s="13">
        <v>513.42538636642007</v>
      </c>
      <c r="F11" s="17">
        <v>482.61162871431964</v>
      </c>
      <c r="G11" s="25">
        <v>10.708</v>
      </c>
      <c r="H11" s="25">
        <v>10.790000000000001</v>
      </c>
      <c r="I11" s="25">
        <v>10.883000000000001</v>
      </c>
      <c r="J11" s="25">
        <v>10.978</v>
      </c>
      <c r="K11" s="25">
        <v>11.1</v>
      </c>
    </row>
    <row r="12" spans="1:11">
      <c r="A12" s="83" t="s">
        <v>530</v>
      </c>
      <c r="B12" s="13">
        <v>1650.1785034013606</v>
      </c>
      <c r="C12" s="13">
        <v>1624.9016853932585</v>
      </c>
      <c r="D12" s="13">
        <v>2142.9460580912864</v>
      </c>
      <c r="E12" s="13">
        <v>2474.0314104860859</v>
      </c>
      <c r="F12" s="17">
        <v>2251.9370843989768</v>
      </c>
      <c r="G12" s="25">
        <v>189.613</v>
      </c>
      <c r="H12" s="25">
        <v>191.48099999999999</v>
      </c>
      <c r="I12" s="25">
        <v>193.25300000000001</v>
      </c>
      <c r="J12" s="25">
        <v>194.93299999999999</v>
      </c>
      <c r="K12" s="25">
        <v>196.52600000000001</v>
      </c>
    </row>
    <row r="13" spans="1:11">
      <c r="A13" s="19" t="s">
        <v>529</v>
      </c>
      <c r="B13" s="13">
        <v>1509.8146634325449</v>
      </c>
      <c r="C13" s="13">
        <v>1408.3677608174537</v>
      </c>
      <c r="D13" s="13">
        <v>1647.0955346059636</v>
      </c>
      <c r="E13" s="13">
        <v>1818.7766841794282</v>
      </c>
      <c r="F13" s="17">
        <v>1837.0954337000483</v>
      </c>
      <c r="G13" s="25">
        <v>33.198549749999998</v>
      </c>
      <c r="H13" s="25">
        <v>33.58108</v>
      </c>
      <c r="I13" s="25">
        <v>33.9585875</v>
      </c>
      <c r="J13" s="25">
        <v>34.303206500000002</v>
      </c>
      <c r="K13" s="25">
        <v>34.701651749999996</v>
      </c>
    </row>
    <row r="14" spans="1:11">
      <c r="A14" s="19" t="s">
        <v>531</v>
      </c>
      <c r="B14" s="13">
        <v>4617.8913831404188</v>
      </c>
      <c r="C14" s="13">
        <v>5108.0874060838623</v>
      </c>
      <c r="D14" s="13">
        <v>5950.0221565731172</v>
      </c>
      <c r="E14" s="13">
        <v>7314.5015012226449</v>
      </c>
      <c r="F14" s="17">
        <v>8358.1417821782179</v>
      </c>
      <c r="G14" s="25">
        <v>1324.655</v>
      </c>
      <c r="H14" s="25">
        <v>1331.38</v>
      </c>
      <c r="I14" s="25">
        <v>1337.23</v>
      </c>
      <c r="J14" s="25">
        <v>1343.5350000000001</v>
      </c>
      <c r="K14" s="25">
        <v>1350.6949999999999</v>
      </c>
    </row>
    <row r="15" spans="1:11">
      <c r="A15" s="19" t="s">
        <v>166</v>
      </c>
      <c r="B15" s="13">
        <v>2828.3793357154277</v>
      </c>
      <c r="C15" s="13">
        <v>2622.9146362641682</v>
      </c>
      <c r="D15" s="13">
        <v>2562.2441542763418</v>
      </c>
      <c r="E15" s="13">
        <v>2782.7881467310294</v>
      </c>
      <c r="F15" s="17">
        <v>2609.3622252510686</v>
      </c>
      <c r="G15" s="25">
        <v>63.962000000000003</v>
      </c>
      <c r="H15" s="25">
        <v>64.305000000000007</v>
      </c>
      <c r="I15" s="25">
        <v>64.613</v>
      </c>
      <c r="J15" s="25">
        <v>64.948999999999998</v>
      </c>
      <c r="K15" s="25">
        <v>65.281000000000006</v>
      </c>
    </row>
    <row r="16" spans="1:11">
      <c r="A16" s="19" t="s">
        <v>167</v>
      </c>
      <c r="B16" s="13">
        <v>3619.3166238754116</v>
      </c>
      <c r="C16" s="13">
        <v>3302.2799391325998</v>
      </c>
      <c r="D16" s="13">
        <v>3300.8398042872882</v>
      </c>
      <c r="E16" s="13">
        <v>3628.8591906432061</v>
      </c>
      <c r="F16" s="17">
        <v>3423.5187381215383</v>
      </c>
      <c r="G16" s="25">
        <v>82.12</v>
      </c>
      <c r="H16" s="25">
        <v>81.875</v>
      </c>
      <c r="I16" s="25">
        <v>81.757000000000005</v>
      </c>
      <c r="J16" s="25">
        <v>81.778999999999996</v>
      </c>
      <c r="K16" s="25">
        <v>81.918000000000006</v>
      </c>
    </row>
    <row r="17" spans="1:11">
      <c r="A17" s="19" t="s">
        <v>745</v>
      </c>
      <c r="B17" s="13">
        <v>219.27980685262239</v>
      </c>
      <c r="C17" s="13">
        <v>214.04641502618747</v>
      </c>
      <c r="D17" s="13">
        <v>228.69574730989035</v>
      </c>
      <c r="E17" s="13">
        <v>248.72597636176775</v>
      </c>
      <c r="F17" s="17">
        <v>263.25937290495591</v>
      </c>
      <c r="G17" s="25">
        <v>6.9638999999999998</v>
      </c>
      <c r="H17" s="25">
        <v>6.9963999999999995</v>
      </c>
      <c r="I17" s="25">
        <v>7.0521000000000003</v>
      </c>
      <c r="J17" s="25">
        <v>7.1124000000000001</v>
      </c>
      <c r="K17" s="25">
        <v>7.1779000000000002</v>
      </c>
    </row>
    <row r="18" spans="1:11">
      <c r="A18" s="19" t="s">
        <v>994</v>
      </c>
      <c r="B18" s="13">
        <v>1296.7453323160637</v>
      </c>
      <c r="C18" s="13">
        <v>1339.7570312929513</v>
      </c>
      <c r="D18" s="13">
        <v>1704.3677738799809</v>
      </c>
      <c r="E18" s="13">
        <v>1923.0021122079963</v>
      </c>
      <c r="F18" s="17">
        <v>1873.2072627996763</v>
      </c>
      <c r="G18" s="25">
        <v>1154</v>
      </c>
      <c r="H18" s="25">
        <v>1170</v>
      </c>
      <c r="I18" s="25">
        <v>1186</v>
      </c>
      <c r="J18" s="25">
        <v>1202</v>
      </c>
      <c r="K18" s="25">
        <v>1217</v>
      </c>
    </row>
    <row r="19" spans="1:11">
      <c r="A19" s="19" t="s">
        <v>127</v>
      </c>
      <c r="B19" s="13">
        <v>2304.5294139371053</v>
      </c>
      <c r="C19" s="13">
        <v>2113.7472168848922</v>
      </c>
      <c r="D19" s="13">
        <v>2053.1165371463971</v>
      </c>
      <c r="E19" s="13">
        <v>2197.43518113961</v>
      </c>
      <c r="F19" s="17">
        <v>2011.9592326071977</v>
      </c>
      <c r="G19" s="25">
        <v>59.336500000000001</v>
      </c>
      <c r="H19" s="25">
        <v>59.752499999999998</v>
      </c>
      <c r="I19" s="25">
        <v>60.051500000000004</v>
      </c>
      <c r="J19" s="25">
        <v>60.328000000000003</v>
      </c>
      <c r="K19" s="25">
        <v>60.514749999999999</v>
      </c>
    </row>
    <row r="20" spans="1:11">
      <c r="A20" s="19" t="s">
        <v>8</v>
      </c>
      <c r="B20" s="13">
        <v>4845.2352123738774</v>
      </c>
      <c r="C20" s="13">
        <v>5036.6282357569044</v>
      </c>
      <c r="D20" s="13">
        <v>5499.9158231898064</v>
      </c>
      <c r="E20" s="13">
        <v>5913.4309378104626</v>
      </c>
      <c r="F20" s="17">
        <v>5940.5704344282549</v>
      </c>
      <c r="G20" s="25">
        <v>127.6923</v>
      </c>
      <c r="H20" s="25">
        <v>127.50960000000001</v>
      </c>
      <c r="I20" s="25">
        <v>128.0574</v>
      </c>
      <c r="J20" s="25">
        <v>127.7987</v>
      </c>
      <c r="K20" s="25" t="s">
        <v>1066</v>
      </c>
    </row>
    <row r="21" spans="1:11">
      <c r="A21" s="19" t="s">
        <v>937</v>
      </c>
      <c r="B21" s="13">
        <v>930.94622661188657</v>
      </c>
      <c r="C21" s="13">
        <v>834.40692572861167</v>
      </c>
      <c r="D21" s="13">
        <v>1014.7155484060678</v>
      </c>
      <c r="E21" s="13">
        <v>1114.6555847343677</v>
      </c>
      <c r="F21" s="17">
        <v>1129.188112310095</v>
      </c>
      <c r="G21" s="25">
        <v>48.948699999999995</v>
      </c>
      <c r="H21" s="25">
        <v>49.182040000000001</v>
      </c>
      <c r="I21" s="25">
        <v>49.41037</v>
      </c>
      <c r="J21" s="25">
        <v>49.779440000000001</v>
      </c>
      <c r="K21" s="25">
        <v>50.004441</v>
      </c>
    </row>
    <row r="22" spans="1:11">
      <c r="A22" s="19" t="s">
        <v>938</v>
      </c>
      <c r="B22" s="13">
        <v>1093.613926721313</v>
      </c>
      <c r="C22" s="13">
        <v>883.61893482364269</v>
      </c>
      <c r="D22" s="13">
        <v>1034.4172678266759</v>
      </c>
      <c r="E22" s="13">
        <v>1158.4046079233688</v>
      </c>
      <c r="F22" s="17">
        <v>1177.311766716027</v>
      </c>
      <c r="G22" s="25">
        <v>106.24300000000001</v>
      </c>
      <c r="H22" s="25">
        <v>107.122</v>
      </c>
      <c r="I22" s="25">
        <v>107.979</v>
      </c>
      <c r="J22" s="25">
        <v>108.8134</v>
      </c>
      <c r="K22" s="25">
        <v>116.28439999999999</v>
      </c>
    </row>
    <row r="23" spans="1:11">
      <c r="A23" s="83" t="s">
        <v>9</v>
      </c>
      <c r="B23" s="13">
        <v>869.76108249578726</v>
      </c>
      <c r="C23" s="13">
        <v>797.3138071386893</v>
      </c>
      <c r="D23" s="13">
        <v>776.31121760237818</v>
      </c>
      <c r="E23" s="13">
        <v>832.92739628998845</v>
      </c>
      <c r="F23" s="17">
        <v>769.51877942855015</v>
      </c>
      <c r="G23" s="25">
        <v>16.486000000000001</v>
      </c>
      <c r="H23" s="25">
        <v>16.574999999999999</v>
      </c>
      <c r="I23" s="25">
        <v>16.655999999999999</v>
      </c>
      <c r="J23" s="25">
        <v>16.73</v>
      </c>
      <c r="K23" s="25">
        <v>16.78</v>
      </c>
    </row>
    <row r="24" spans="1:11">
      <c r="A24" s="83" t="s">
        <v>939</v>
      </c>
      <c r="B24" s="13">
        <v>1663.8637847773684</v>
      </c>
      <c r="C24" s="13">
        <v>1224.9051505911912</v>
      </c>
      <c r="D24" s="13">
        <v>1525.1772734308872</v>
      </c>
      <c r="E24" s="13">
        <v>1900.9910434744095</v>
      </c>
      <c r="F24" s="17">
        <v>2014.957897718494</v>
      </c>
      <c r="G24" s="25">
        <v>142.74236999999999</v>
      </c>
      <c r="H24" s="25">
        <v>142.78535000000002</v>
      </c>
      <c r="I24" s="25">
        <v>142.84947</v>
      </c>
      <c r="J24" s="25">
        <v>142.96091000000001</v>
      </c>
      <c r="K24" s="25">
        <v>143.2131</v>
      </c>
    </row>
    <row r="25" spans="1:11">
      <c r="A25" s="83" t="s">
        <v>940</v>
      </c>
      <c r="B25" s="13">
        <v>519.79679999999996</v>
      </c>
      <c r="C25" s="13">
        <v>429.09786666666668</v>
      </c>
      <c r="D25" s="13">
        <v>526.81146666666666</v>
      </c>
      <c r="E25" s="13">
        <v>669.50666666666666</v>
      </c>
      <c r="F25" s="17">
        <v>711.04960000000005</v>
      </c>
      <c r="G25" s="25">
        <v>25.787025000000003</v>
      </c>
      <c r="H25" s="25">
        <v>26.660857</v>
      </c>
      <c r="I25" s="25">
        <v>27.563432000000002</v>
      </c>
      <c r="J25" s="25">
        <v>28.376355</v>
      </c>
      <c r="K25" s="25">
        <v>29.195895</v>
      </c>
    </row>
    <row r="26" spans="1:11">
      <c r="A26" s="19" t="s">
        <v>10</v>
      </c>
      <c r="B26" s="13">
        <v>189.39214023183487</v>
      </c>
      <c r="C26" s="13">
        <v>183.33379168099003</v>
      </c>
      <c r="D26" s="13">
        <v>227.35606894022737</v>
      </c>
      <c r="E26" s="13">
        <v>265.60139915732572</v>
      </c>
      <c r="F26" s="17">
        <v>276.54637112907096</v>
      </c>
      <c r="G26" s="25">
        <v>4.8390000000000004</v>
      </c>
      <c r="H26" s="25">
        <v>4.9880000000000004</v>
      </c>
      <c r="I26" s="25">
        <v>5.077</v>
      </c>
      <c r="J26" s="25">
        <v>5.1840000000000002</v>
      </c>
      <c r="K26" s="25">
        <v>5.3120000000000003</v>
      </c>
    </row>
    <row r="27" spans="1:11">
      <c r="A27" s="19" t="s">
        <v>941</v>
      </c>
      <c r="B27" s="13">
        <v>273.44704314105672</v>
      </c>
      <c r="C27" s="13">
        <v>285.21998340642409</v>
      </c>
      <c r="D27" s="13">
        <v>363.20213056541928</v>
      </c>
      <c r="E27" s="13">
        <v>402.2527230111678</v>
      </c>
      <c r="F27" s="17">
        <v>384.23164509175933</v>
      </c>
      <c r="G27" s="25">
        <v>49.862000000000002</v>
      </c>
      <c r="H27" s="25">
        <v>50.474000000000004</v>
      </c>
      <c r="I27" s="25">
        <v>51.057000000000002</v>
      </c>
      <c r="J27" s="25">
        <v>51.634999999999998</v>
      </c>
      <c r="K27" s="25">
        <v>52.148000000000003</v>
      </c>
    </row>
    <row r="28" spans="1:11">
      <c r="A28" s="19" t="s">
        <v>11</v>
      </c>
      <c r="B28" s="13">
        <v>486.4290477225378</v>
      </c>
      <c r="C28" s="13">
        <v>406.27194471921035</v>
      </c>
      <c r="D28" s="13">
        <v>463.14894467081513</v>
      </c>
      <c r="E28" s="13">
        <v>535.96703150990447</v>
      </c>
      <c r="F28" s="17">
        <v>523.7703350848725</v>
      </c>
      <c r="G28" s="25">
        <v>9.2560000000000002</v>
      </c>
      <c r="H28" s="25">
        <v>9.3410000000000011</v>
      </c>
      <c r="I28" s="25">
        <v>9.4160000000000004</v>
      </c>
      <c r="J28" s="25">
        <v>9.4570000000000007</v>
      </c>
      <c r="K28" s="25">
        <v>9.5208700000000004</v>
      </c>
    </row>
    <row r="29" spans="1:11">
      <c r="A29" s="19" t="s">
        <v>12</v>
      </c>
      <c r="B29" s="13">
        <v>524.19966675128649</v>
      </c>
      <c r="C29" s="13">
        <v>510.7516154310411</v>
      </c>
      <c r="D29" s="13">
        <v>549.27173219315762</v>
      </c>
      <c r="E29" s="13">
        <v>659.81558740107459</v>
      </c>
      <c r="F29" s="17">
        <v>630.51296987755029</v>
      </c>
      <c r="G29" s="25">
        <v>7.7110600000000007</v>
      </c>
      <c r="H29" s="25">
        <v>7.8012800000000002</v>
      </c>
      <c r="I29" s="25">
        <v>7.8775699999999995</v>
      </c>
      <c r="J29" s="25">
        <v>7.9123980000000005</v>
      </c>
      <c r="K29" s="25">
        <v>7.996861</v>
      </c>
    </row>
    <row r="30" spans="1:11">
      <c r="A30" s="19" t="s">
        <v>942</v>
      </c>
      <c r="B30" s="13">
        <v>735.19220357336224</v>
      </c>
      <c r="C30" s="13">
        <v>615.70680628272248</v>
      </c>
      <c r="D30" s="13">
        <v>732.33804318848308</v>
      </c>
      <c r="E30" s="13">
        <v>777.07185628742525</v>
      </c>
      <c r="F30" s="17">
        <v>789.84100418410037</v>
      </c>
      <c r="G30" s="25">
        <v>71.517100000000013</v>
      </c>
      <c r="H30" s="25">
        <v>72.561310000000006</v>
      </c>
      <c r="I30" s="25">
        <v>73.72299000000001</v>
      </c>
      <c r="J30" s="25">
        <v>74.724270000000004</v>
      </c>
      <c r="K30" s="25">
        <v>75.627380000000002</v>
      </c>
    </row>
    <row r="31" spans="1:11">
      <c r="A31" s="19" t="s">
        <v>13</v>
      </c>
      <c r="B31" s="13">
        <v>2682.370326095906</v>
      </c>
      <c r="C31" s="13">
        <v>2212.423254732973</v>
      </c>
      <c r="D31" s="13">
        <v>2293.3616454515441</v>
      </c>
      <c r="E31" s="13">
        <v>2463.6643792651171</v>
      </c>
      <c r="F31" s="17">
        <v>2490.1902403173044</v>
      </c>
      <c r="G31" s="25">
        <v>61.398000000000003</v>
      </c>
      <c r="H31" s="25">
        <v>61.792000000000002</v>
      </c>
      <c r="I31" s="25">
        <v>62.262</v>
      </c>
      <c r="J31" s="25">
        <v>62.734999999999999</v>
      </c>
      <c r="K31" s="25">
        <v>63.244</v>
      </c>
    </row>
    <row r="32" spans="1:11">
      <c r="A32" s="19" t="s">
        <v>186</v>
      </c>
      <c r="B32" s="13">
        <v>14720.25</v>
      </c>
      <c r="C32" s="13">
        <v>14417.95</v>
      </c>
      <c r="D32" s="13">
        <v>14958.3</v>
      </c>
      <c r="E32" s="13">
        <v>15533.825000000001</v>
      </c>
      <c r="F32" s="17">
        <v>16244.575000000001</v>
      </c>
      <c r="G32" s="25">
        <v>304.09399999999999</v>
      </c>
      <c r="H32" s="25">
        <v>306.77199999999999</v>
      </c>
      <c r="I32" s="25">
        <v>309.32600000000002</v>
      </c>
      <c r="J32" s="25">
        <v>311.58800000000002</v>
      </c>
      <c r="K32" s="25">
        <v>313.91399999999999</v>
      </c>
    </row>
    <row r="33" spans="1:11" ht="14.25">
      <c r="A33" s="85" t="s">
        <v>52</v>
      </c>
      <c r="B33" s="14">
        <v>49141.651253969903</v>
      </c>
      <c r="C33" s="14">
        <v>47049.334132554097</v>
      </c>
      <c r="D33" s="14">
        <v>51274.244666158658</v>
      </c>
      <c r="E33" s="14">
        <v>56641.556982596812</v>
      </c>
      <c r="F33" s="18">
        <v>57753.769582514666</v>
      </c>
      <c r="G33" s="16">
        <v>3922.4434549999996</v>
      </c>
      <c r="H33" s="16">
        <v>3955.4621769999994</v>
      </c>
      <c r="I33" s="16">
        <v>3988.1205990000008</v>
      </c>
      <c r="J33" s="16">
        <v>4020.0023592500002</v>
      </c>
      <c r="K33" s="16">
        <v>3930.9321292499999</v>
      </c>
    </row>
    <row r="34" spans="1:11" ht="12.75" customHeight="1"/>
    <row r="35" spans="1:11" ht="12.75" customHeight="1">
      <c r="A35" s="84"/>
      <c r="B35" s="351"/>
      <c r="C35" s="351"/>
      <c r="D35" s="351"/>
      <c r="E35" s="351"/>
      <c r="F35" s="351"/>
      <c r="G35" s="30"/>
      <c r="H35" s="30"/>
      <c r="I35" s="30"/>
      <c r="J35" s="30"/>
      <c r="K35" s="30"/>
    </row>
    <row r="36" spans="1:11" ht="12.75" customHeight="1"/>
    <row r="37" spans="1:11" ht="12.75" customHeight="1">
      <c r="A37" s="892" t="s">
        <v>846</v>
      </c>
      <c r="B37" s="892"/>
      <c r="C37" s="892"/>
      <c r="D37" s="892"/>
      <c r="E37" s="892"/>
      <c r="F37" s="892"/>
      <c r="G37" s="892"/>
      <c r="H37" s="892"/>
      <c r="I37" s="892"/>
      <c r="J37" s="892"/>
      <c r="K37" s="892"/>
    </row>
    <row r="38" spans="1:11">
      <c r="A38" s="7"/>
      <c r="B38" s="88"/>
      <c r="C38" s="88"/>
      <c r="D38" s="88"/>
      <c r="E38" s="88"/>
      <c r="F38" s="88"/>
      <c r="G38" s="88"/>
      <c r="H38" s="88"/>
      <c r="I38" s="88"/>
      <c r="J38" s="88"/>
    </row>
    <row r="39" spans="1:11" ht="15" customHeight="1">
      <c r="A39" s="244"/>
      <c r="B39" s="901" t="s">
        <v>217</v>
      </c>
      <c r="C39" s="893"/>
      <c r="D39" s="893"/>
      <c r="E39" s="893"/>
      <c r="F39" s="894"/>
      <c r="G39" s="895" t="s">
        <v>80</v>
      </c>
      <c r="H39" s="895"/>
      <c r="I39" s="895"/>
      <c r="J39" s="895"/>
      <c r="K39" s="895"/>
    </row>
    <row r="40" spans="1:11">
      <c r="A40" s="254"/>
      <c r="B40" s="231">
        <v>39448</v>
      </c>
      <c r="C40" s="231">
        <v>39814</v>
      </c>
      <c r="D40" s="231">
        <v>40179</v>
      </c>
      <c r="E40" s="231">
        <v>40544</v>
      </c>
      <c r="F40" s="232">
        <v>40909</v>
      </c>
      <c r="G40" s="231">
        <v>39448</v>
      </c>
      <c r="H40" s="231">
        <v>39814</v>
      </c>
      <c r="I40" s="231">
        <v>40179</v>
      </c>
      <c r="J40" s="231">
        <v>40544</v>
      </c>
      <c r="K40" s="231">
        <v>40909</v>
      </c>
    </row>
    <row r="41" spans="1:11">
      <c r="A41" s="19" t="s">
        <v>37</v>
      </c>
      <c r="B41" s="12">
        <v>49472.264342855895</v>
      </c>
      <c r="C41" s="13">
        <v>46178.293008088207</v>
      </c>
      <c r="D41" s="13">
        <v>56640.474666862472</v>
      </c>
      <c r="E41" s="13">
        <v>67524.711464462118</v>
      </c>
      <c r="F41" s="17">
        <v>68508.620640679495</v>
      </c>
      <c r="G41" s="630">
        <v>3.7</v>
      </c>
      <c r="H41" s="630">
        <v>2.1</v>
      </c>
      <c r="I41" s="630">
        <v>2.8</v>
      </c>
      <c r="J41" s="630">
        <v>3</v>
      </c>
      <c r="K41" s="630">
        <v>2.2000000000000002</v>
      </c>
    </row>
    <row r="42" spans="1:11">
      <c r="A42" s="83" t="s">
        <v>528</v>
      </c>
      <c r="B42" s="12">
        <v>47326.040241093324</v>
      </c>
      <c r="C42" s="13">
        <v>43914.481220867747</v>
      </c>
      <c r="D42" s="13">
        <v>43245.205912225443</v>
      </c>
      <c r="E42" s="13">
        <v>46768.572268757525</v>
      </c>
      <c r="F42" s="17">
        <v>43478.525109398164</v>
      </c>
      <c r="G42" s="25">
        <v>4.491721986723185</v>
      </c>
      <c r="H42" s="25">
        <v>-9.1851262189246441E-3</v>
      </c>
      <c r="I42" s="25">
        <v>2.332470872820247</v>
      </c>
      <c r="J42" s="25">
        <v>3.3550018327211495</v>
      </c>
      <c r="K42" s="25">
        <v>2.6243793697436457</v>
      </c>
    </row>
    <row r="43" spans="1:11">
      <c r="A43" s="83" t="s">
        <v>530</v>
      </c>
      <c r="B43" s="13">
        <v>8702.8764029964223</v>
      </c>
      <c r="C43" s="13">
        <v>8485.968244333686</v>
      </c>
      <c r="D43" s="13">
        <v>11088.811341046641</v>
      </c>
      <c r="E43" s="13">
        <v>12691.701304992412</v>
      </c>
      <c r="F43" s="17">
        <v>11458.723448291712</v>
      </c>
      <c r="G43" s="25">
        <v>5.9</v>
      </c>
      <c r="H43" s="25">
        <v>4.3</v>
      </c>
      <c r="I43" s="25">
        <v>5.9</v>
      </c>
      <c r="J43" s="25">
        <v>6.5</v>
      </c>
      <c r="K43" s="25">
        <v>5.8</v>
      </c>
    </row>
    <row r="44" spans="1:11">
      <c r="A44" s="19" t="s">
        <v>529</v>
      </c>
      <c r="B44" s="13">
        <v>45478.331879016638</v>
      </c>
      <c r="C44" s="13">
        <v>41939.323000256503</v>
      </c>
      <c r="D44" s="13">
        <v>48503.063756876334</v>
      </c>
      <c r="E44" s="13">
        <v>53020.602729352082</v>
      </c>
      <c r="F44" s="17">
        <v>52939.711542694749</v>
      </c>
      <c r="G44" s="25">
        <v>2.39</v>
      </c>
      <c r="H44" s="25">
        <v>0.28999999999999998</v>
      </c>
      <c r="I44" s="25">
        <v>1.78</v>
      </c>
      <c r="J44" s="25">
        <v>2.89</v>
      </c>
      <c r="K44" s="25">
        <v>1.52</v>
      </c>
    </row>
    <row r="45" spans="1:11">
      <c r="A45" s="19" t="s">
        <v>531</v>
      </c>
      <c r="B45" s="13">
        <v>3486.1087476666899</v>
      </c>
      <c r="C45" s="13">
        <v>3836.6862999923851</v>
      </c>
      <c r="D45" s="13">
        <v>4449.5129159330236</v>
      </c>
      <c r="E45" s="13">
        <v>5444.221029763009</v>
      </c>
      <c r="F45" s="17">
        <v>6188.0304451991142</v>
      </c>
      <c r="G45" s="25">
        <v>5.9</v>
      </c>
      <c r="H45" s="25">
        <v>-0.7</v>
      </c>
      <c r="I45" s="25">
        <v>3.3</v>
      </c>
      <c r="J45" s="25">
        <v>5.4</v>
      </c>
      <c r="K45" s="25">
        <v>2.6</v>
      </c>
    </row>
    <row r="46" spans="1:11">
      <c r="A46" s="19" t="s">
        <v>166</v>
      </c>
      <c r="B46" s="13">
        <v>44219.682557071814</v>
      </c>
      <c r="C46" s="13">
        <v>40788.657744563687</v>
      </c>
      <c r="D46" s="13">
        <v>39655.242045352199</v>
      </c>
      <c r="E46" s="13">
        <v>42845.74276326086</v>
      </c>
      <c r="F46" s="17">
        <v>39971.235508816775</v>
      </c>
      <c r="G46" s="25">
        <v>3.158674081167856</v>
      </c>
      <c r="H46" s="25">
        <v>0.10297536392429585</v>
      </c>
      <c r="I46" s="25">
        <v>1.7355320375941119</v>
      </c>
      <c r="J46" s="25">
        <v>2.2934620245892212</v>
      </c>
      <c r="K46" s="25">
        <v>2.2203251484584907</v>
      </c>
    </row>
    <row r="47" spans="1:11">
      <c r="A47" s="19" t="s">
        <v>167</v>
      </c>
      <c r="B47" s="13">
        <v>44073.509789033262</v>
      </c>
      <c r="C47" s="13">
        <v>40333.190096276026</v>
      </c>
      <c r="D47" s="13">
        <v>40373.78822959854</v>
      </c>
      <c r="E47" s="13">
        <v>44373.973644128768</v>
      </c>
      <c r="F47" s="17">
        <v>41792.020534211508</v>
      </c>
      <c r="G47" s="25">
        <v>2.7542033626901663</v>
      </c>
      <c r="H47" s="25">
        <v>0.23375409069656961</v>
      </c>
      <c r="I47" s="25">
        <v>1.1504975124378314</v>
      </c>
      <c r="J47" s="25">
        <v>2.4823240086074394</v>
      </c>
      <c r="K47" s="25">
        <v>2.1372328458942658</v>
      </c>
    </row>
    <row r="48" spans="1:11">
      <c r="A48" s="19" t="s">
        <v>745</v>
      </c>
      <c r="B48" s="13">
        <v>31488.075195310445</v>
      </c>
      <c r="C48" s="13">
        <v>30593.793240264637</v>
      </c>
      <c r="D48" s="13">
        <v>32429.453256461242</v>
      </c>
      <c r="E48" s="13">
        <v>34970.751977077744</v>
      </c>
      <c r="F48" s="17">
        <v>36676.377896732462</v>
      </c>
      <c r="G48" s="25">
        <v>4.3</v>
      </c>
      <c r="H48" s="25">
        <v>0.5</v>
      </c>
      <c r="I48" s="25">
        <v>2.4</v>
      </c>
      <c r="J48" s="25">
        <v>5.3</v>
      </c>
      <c r="K48" s="25">
        <v>4.0999999999999996</v>
      </c>
    </row>
    <row r="49" spans="1:11">
      <c r="A49" s="19" t="s">
        <v>994</v>
      </c>
      <c r="B49" s="13">
        <v>1123.6961285234522</v>
      </c>
      <c r="C49" s="13">
        <v>1145.0914797375651</v>
      </c>
      <c r="D49" s="13">
        <v>1437.0723219898659</v>
      </c>
      <c r="E49" s="13">
        <v>1599.8353678935077</v>
      </c>
      <c r="F49" s="17">
        <v>1539.2007089561844</v>
      </c>
      <c r="G49" s="25">
        <v>4.8</v>
      </c>
      <c r="H49" s="25">
        <v>4.8</v>
      </c>
      <c r="I49" s="25">
        <v>4.8</v>
      </c>
      <c r="J49" s="25">
        <v>8.8464635937278047</v>
      </c>
      <c r="K49" s="25">
        <v>9.3508991835100197</v>
      </c>
    </row>
    <row r="50" spans="1:11">
      <c r="A50" s="19" t="s">
        <v>127</v>
      </c>
      <c r="B50" s="13">
        <v>38838.310549781418</v>
      </c>
      <c r="C50" s="13">
        <v>35375.042331030367</v>
      </c>
      <c r="D50" s="13">
        <v>34189.263168220561</v>
      </c>
      <c r="E50" s="13">
        <v>36424.797459547968</v>
      </c>
      <c r="F50" s="17">
        <v>33247.418730263249</v>
      </c>
      <c r="G50" s="25">
        <v>3.4995206136145596</v>
      </c>
      <c r="H50" s="25">
        <v>0.76424270495603075</v>
      </c>
      <c r="I50" s="25">
        <v>1.6394698536734698</v>
      </c>
      <c r="J50" s="25">
        <v>2.9019371372578595</v>
      </c>
      <c r="K50" s="25">
        <v>3.3035452680926003</v>
      </c>
    </row>
    <row r="51" spans="1:11">
      <c r="A51" s="19" t="s">
        <v>8</v>
      </c>
      <c r="B51" s="13">
        <v>37944.615394772249</v>
      </c>
      <c r="C51" s="13">
        <v>39499.992437878442</v>
      </c>
      <c r="D51" s="13">
        <v>42948.832501595425</v>
      </c>
      <c r="E51" s="13">
        <v>46271.448283984602</v>
      </c>
      <c r="F51" s="17" t="s">
        <v>1066</v>
      </c>
      <c r="G51" s="25">
        <v>1.3734899884163765</v>
      </c>
      <c r="H51" s="25">
        <v>-1.3467189030362703</v>
      </c>
      <c r="I51" s="25">
        <v>-0.7197815835194632</v>
      </c>
      <c r="J51" s="25">
        <v>-0.28333333333331323</v>
      </c>
      <c r="K51" s="25">
        <v>-3.3428046130712374E-2</v>
      </c>
    </row>
    <row r="52" spans="1:11">
      <c r="A52" s="19" t="s">
        <v>937</v>
      </c>
      <c r="B52" s="13">
        <v>19018.814117880283</v>
      </c>
      <c r="C52" s="13">
        <v>16965.683524486005</v>
      </c>
      <c r="D52" s="13">
        <v>20536.489575084495</v>
      </c>
      <c r="E52" s="13">
        <v>22391.886785676328</v>
      </c>
      <c r="F52" s="17">
        <v>22581.756534586497</v>
      </c>
      <c r="G52" s="25">
        <v>4.7</v>
      </c>
      <c r="H52" s="25">
        <v>2.8</v>
      </c>
      <c r="I52" s="25">
        <v>3</v>
      </c>
      <c r="J52" s="25">
        <v>4</v>
      </c>
      <c r="K52" s="25">
        <v>2.2000000000000002</v>
      </c>
    </row>
    <row r="53" spans="1:11">
      <c r="A53" s="19" t="s">
        <v>938</v>
      </c>
      <c r="B53" s="13">
        <v>10293.515118373098</v>
      </c>
      <c r="C53" s="13">
        <v>8248.7158083646937</v>
      </c>
      <c r="D53" s="13">
        <v>9579.8004040292635</v>
      </c>
      <c r="E53" s="13">
        <v>10645.790021480523</v>
      </c>
      <c r="F53" s="17">
        <v>10124.417090478404</v>
      </c>
      <c r="G53" s="25">
        <v>5.12</v>
      </c>
      <c r="H53" s="25">
        <v>5.31</v>
      </c>
      <c r="I53" s="25">
        <v>4.1583329999999998</v>
      </c>
      <c r="J53" s="25">
        <v>3.41</v>
      </c>
      <c r="K53" s="25">
        <v>4.1100000000000003</v>
      </c>
    </row>
    <row r="54" spans="1:11">
      <c r="A54" s="83" t="s">
        <v>9</v>
      </c>
      <c r="B54" s="13">
        <v>52757.556866176586</v>
      </c>
      <c r="C54" s="13">
        <v>48103.397112439779</v>
      </c>
      <c r="D54" s="13">
        <v>46608.502497741254</v>
      </c>
      <c r="E54" s="13">
        <v>49786.455247458958</v>
      </c>
      <c r="F54" s="17">
        <v>45859.283636981534</v>
      </c>
      <c r="G54" s="25">
        <v>2.2104575057904308</v>
      </c>
      <c r="H54" s="25">
        <v>0.97433872878009975</v>
      </c>
      <c r="I54" s="25">
        <v>0.9297488348816163</v>
      </c>
      <c r="J54" s="25">
        <v>2.476892921060192</v>
      </c>
      <c r="K54" s="25">
        <v>2.8222575035911301</v>
      </c>
    </row>
    <row r="55" spans="1:11">
      <c r="A55" s="83" t="s">
        <v>939</v>
      </c>
      <c r="B55" s="13">
        <v>11656.411370901074</v>
      </c>
      <c r="C55" s="13">
        <v>8578.6472533154902</v>
      </c>
      <c r="D55" s="13">
        <v>10676.814365715793</v>
      </c>
      <c r="E55" s="13">
        <v>13297.278560093171</v>
      </c>
      <c r="F55" s="17">
        <v>14069.64794225175</v>
      </c>
      <c r="G55" s="25">
        <v>13.3</v>
      </c>
      <c r="H55" s="25">
        <v>8.8000000000000007</v>
      </c>
      <c r="I55" s="25">
        <v>8.8000000000000007</v>
      </c>
      <c r="J55" s="25">
        <v>6.1</v>
      </c>
      <c r="K55" s="25">
        <v>6.6</v>
      </c>
    </row>
    <row r="56" spans="1:11">
      <c r="A56" s="83" t="s">
        <v>940</v>
      </c>
      <c r="B56" s="13">
        <v>20157.300037518864</v>
      </c>
      <c r="C56" s="13">
        <v>16094.676426442957</v>
      </c>
      <c r="D56" s="13">
        <v>19112.694916462748</v>
      </c>
      <c r="E56" s="13">
        <v>23593.821922042724</v>
      </c>
      <c r="F56" s="17">
        <v>24354.437498833315</v>
      </c>
      <c r="G56" s="25">
        <v>6.1</v>
      </c>
      <c r="H56" s="25">
        <v>4.2</v>
      </c>
      <c r="I56" s="25">
        <v>3.8</v>
      </c>
      <c r="J56" s="25">
        <v>3.7</v>
      </c>
      <c r="K56" s="25">
        <v>2.9</v>
      </c>
    </row>
    <row r="57" spans="1:11">
      <c r="A57" s="19" t="s">
        <v>10</v>
      </c>
      <c r="B57" s="13">
        <v>39138.693992939625</v>
      </c>
      <c r="C57" s="13">
        <v>36754.970264833602</v>
      </c>
      <c r="D57" s="13">
        <v>44781.577494628204</v>
      </c>
      <c r="E57" s="13">
        <v>51234.837800410052</v>
      </c>
      <c r="F57" s="17">
        <v>52060.68733604499</v>
      </c>
      <c r="G57" s="25">
        <v>6.5969428801286867</v>
      </c>
      <c r="H57" s="25">
        <v>0.60377358490566468</v>
      </c>
      <c r="I57" s="25">
        <v>2.8257064266066445</v>
      </c>
      <c r="J57" s="25">
        <v>5.2448119325551268</v>
      </c>
      <c r="K57" s="25">
        <v>4.5752137410459692</v>
      </c>
    </row>
    <row r="58" spans="1:11">
      <c r="A58" s="19" t="s">
        <v>941</v>
      </c>
      <c r="B58" s="13">
        <v>5484.0769151068289</v>
      </c>
      <c r="C58" s="13">
        <v>5650.8298016092267</v>
      </c>
      <c r="D58" s="13">
        <v>7113.6598422433608</v>
      </c>
      <c r="E58" s="13">
        <v>7790.3112813240596</v>
      </c>
      <c r="F58" s="17">
        <v>7368.0993536043434</v>
      </c>
      <c r="G58" s="25">
        <v>9</v>
      </c>
      <c r="H58" s="25">
        <v>6.3</v>
      </c>
      <c r="I58" s="25">
        <v>3.5</v>
      </c>
      <c r="J58" s="25">
        <v>6.1</v>
      </c>
      <c r="K58" s="25">
        <v>5.7</v>
      </c>
    </row>
    <row r="59" spans="1:11">
      <c r="A59" s="19" t="s">
        <v>11</v>
      </c>
      <c r="B59" s="13">
        <v>52552.835752218867</v>
      </c>
      <c r="C59" s="13">
        <v>43493.410204390355</v>
      </c>
      <c r="D59" s="13">
        <v>49187.441022813837</v>
      </c>
      <c r="E59" s="13">
        <v>56674.107170339892</v>
      </c>
      <c r="F59" s="17">
        <v>55012.864904664435</v>
      </c>
      <c r="G59" s="25">
        <v>3.3471147789854605</v>
      </c>
      <c r="H59" s="25">
        <v>1.9393200659462595</v>
      </c>
      <c r="I59" s="25">
        <v>1.9070248725711281</v>
      </c>
      <c r="J59" s="25">
        <v>1.3658962189646129</v>
      </c>
      <c r="K59" s="25">
        <v>0.93641712856817882</v>
      </c>
    </row>
    <row r="60" spans="1:11">
      <c r="A60" s="19" t="s">
        <v>12</v>
      </c>
      <c r="B60" s="13">
        <v>67980.234462095541</v>
      </c>
      <c r="C60" s="13">
        <v>65470.232504286614</v>
      </c>
      <c r="D60" s="13">
        <v>69726.036352981653</v>
      </c>
      <c r="E60" s="13">
        <v>83390.09076655074</v>
      </c>
      <c r="F60" s="17">
        <v>78845.05806435179</v>
      </c>
      <c r="G60" s="25">
        <v>2.4260528734486586</v>
      </c>
      <c r="H60" s="25">
        <v>-0.48047661833684474</v>
      </c>
      <c r="I60" s="25">
        <v>0.6882270939915669</v>
      </c>
      <c r="J60" s="25">
        <v>0.23135045595767956</v>
      </c>
      <c r="K60" s="25">
        <v>-0.69254942270874364</v>
      </c>
    </row>
    <row r="61" spans="1:11">
      <c r="A61" s="19" t="s">
        <v>942</v>
      </c>
      <c r="B61" s="13">
        <v>10279.949880145616</v>
      </c>
      <c r="C61" s="13">
        <v>8485.3320079629557</v>
      </c>
      <c r="D61" s="13">
        <v>9933.6454366335802</v>
      </c>
      <c r="E61" s="13">
        <v>10399.189664715697</v>
      </c>
      <c r="F61" s="17">
        <v>10443.849888546983</v>
      </c>
      <c r="G61" s="25">
        <v>10.06</v>
      </c>
      <c r="H61" s="25">
        <v>6.53</v>
      </c>
      <c r="I61" s="25">
        <v>6.4</v>
      </c>
      <c r="J61" s="25">
        <v>10.45</v>
      </c>
      <c r="K61" s="25">
        <v>6.16</v>
      </c>
    </row>
    <row r="62" spans="1:11">
      <c r="A62" s="19" t="s">
        <v>13</v>
      </c>
      <c r="B62" s="13">
        <v>43688.236198180821</v>
      </c>
      <c r="C62" s="13">
        <v>35804.363910101194</v>
      </c>
      <c r="D62" s="13">
        <v>36834.050391114062</v>
      </c>
      <c r="E62" s="13">
        <v>39270.971216467951</v>
      </c>
      <c r="F62" s="17">
        <v>39374.33179933756</v>
      </c>
      <c r="G62" s="25">
        <v>3.613498885705213</v>
      </c>
      <c r="H62" s="25">
        <v>2.1662313719465143</v>
      </c>
      <c r="I62" s="25">
        <v>3.2857142857142696</v>
      </c>
      <c r="J62" s="25">
        <v>4.4842396447550614</v>
      </c>
      <c r="K62" s="25">
        <v>2.8217097470911945</v>
      </c>
    </row>
    <row r="63" spans="1:11">
      <c r="A63" s="19" t="s">
        <v>186</v>
      </c>
      <c r="B63" s="13">
        <v>48406.90707478609</v>
      </c>
      <c r="C63" s="13">
        <v>46998.911243529401</v>
      </c>
      <c r="D63" s="13">
        <v>48357.719687320168</v>
      </c>
      <c r="E63" s="13">
        <v>49853.733134780538</v>
      </c>
      <c r="F63" s="17">
        <v>51748.48843950891</v>
      </c>
      <c r="G63" s="25">
        <v>3.7</v>
      </c>
      <c r="H63" s="25">
        <v>-0.5</v>
      </c>
      <c r="I63" s="25">
        <v>1.4</v>
      </c>
      <c r="J63" s="25">
        <v>3.05</v>
      </c>
      <c r="K63" s="25">
        <v>1.84</v>
      </c>
    </row>
    <row r="64" spans="1:11" ht="14.25">
      <c r="A64" s="85" t="s">
        <v>52</v>
      </c>
      <c r="B64" s="14">
        <v>12528.326237903641</v>
      </c>
      <c r="C64" s="14">
        <v>11894.77538330007</v>
      </c>
      <c r="D64" s="14">
        <v>12856.743770239897</v>
      </c>
      <c r="E64" s="14">
        <v>14089.931278837423</v>
      </c>
      <c r="F64" s="18">
        <v>13180.89385531367</v>
      </c>
      <c r="G64" s="16">
        <v>4.1292406406075379</v>
      </c>
      <c r="H64" s="16">
        <v>0.69664385980599275</v>
      </c>
      <c r="I64" s="16">
        <v>2.2627173653239385</v>
      </c>
      <c r="J64" s="16">
        <v>3.5546055876829685</v>
      </c>
      <c r="K64" s="16">
        <v>2.6073626825028073</v>
      </c>
    </row>
    <row r="65" spans="1:11" ht="12.75" customHeight="1">
      <c r="A65" s="84"/>
      <c r="B65" s="29"/>
      <c r="C65" s="29"/>
      <c r="D65" s="29"/>
      <c r="E65" s="29"/>
      <c r="F65" s="30"/>
      <c r="G65" s="30"/>
      <c r="H65" s="30"/>
      <c r="I65" s="30"/>
      <c r="J65" s="30"/>
      <c r="K65" s="30"/>
    </row>
    <row r="66" spans="1:11" ht="12.75" customHeight="1">
      <c r="A66" s="84"/>
      <c r="B66" s="29"/>
      <c r="C66" s="29"/>
      <c r="D66" s="29"/>
      <c r="E66" s="29"/>
      <c r="F66" s="30"/>
      <c r="G66" s="30"/>
      <c r="H66" s="30"/>
      <c r="I66" s="30"/>
      <c r="J66" s="30"/>
      <c r="K66" s="30"/>
    </row>
    <row r="67" spans="1:11" ht="12.75" customHeight="1">
      <c r="A67" s="84"/>
      <c r="B67" s="29"/>
      <c r="C67" s="29"/>
      <c r="D67" s="29"/>
      <c r="E67" s="29"/>
      <c r="F67" s="30"/>
      <c r="G67" s="30"/>
      <c r="H67" s="30"/>
      <c r="I67" s="30"/>
      <c r="J67" s="30"/>
      <c r="K67" s="30"/>
    </row>
    <row r="68" spans="1:11" ht="12.75" customHeight="1"/>
    <row r="69" spans="1:11" ht="12.75" customHeight="1">
      <c r="A69" s="892" t="s">
        <v>846</v>
      </c>
      <c r="B69" s="892"/>
      <c r="C69" s="892"/>
      <c r="D69" s="892"/>
      <c r="E69" s="892"/>
      <c r="F69" s="892"/>
      <c r="G69" s="892"/>
      <c r="H69" s="892"/>
      <c r="I69" s="892"/>
      <c r="J69" s="892"/>
      <c r="K69" s="892"/>
    </row>
    <row r="70" spans="1:11">
      <c r="A70" s="6"/>
    </row>
    <row r="71" spans="1:11" ht="15" customHeight="1">
      <c r="A71" s="244"/>
      <c r="B71" s="893" t="s">
        <v>870</v>
      </c>
      <c r="C71" s="893"/>
      <c r="D71" s="893"/>
      <c r="E71" s="893"/>
      <c r="F71" s="894"/>
      <c r="G71" s="895" t="s">
        <v>454</v>
      </c>
      <c r="H71" s="895"/>
      <c r="I71" s="895"/>
      <c r="J71" s="895"/>
      <c r="K71" s="895"/>
    </row>
    <row r="72" spans="1:11">
      <c r="A72" s="254"/>
      <c r="B72" s="209">
        <v>39448</v>
      </c>
      <c r="C72" s="231">
        <v>39814</v>
      </c>
      <c r="D72" s="231">
        <v>40179</v>
      </c>
      <c r="E72" s="231">
        <v>40544</v>
      </c>
      <c r="F72" s="232">
        <v>40909</v>
      </c>
      <c r="G72" s="231">
        <v>39448</v>
      </c>
      <c r="H72" s="231">
        <v>39814</v>
      </c>
      <c r="I72" s="231">
        <v>40179</v>
      </c>
      <c r="J72" s="231">
        <v>40544</v>
      </c>
      <c r="K72" s="231">
        <v>40909</v>
      </c>
    </row>
    <row r="73" spans="1:11">
      <c r="A73" s="19" t="s">
        <v>37</v>
      </c>
      <c r="B73" s="618">
        <v>1.173</v>
      </c>
      <c r="C73" s="238">
        <v>1.2521</v>
      </c>
      <c r="D73" s="238">
        <v>1.087</v>
      </c>
      <c r="E73" s="238">
        <v>0.96089999999999998</v>
      </c>
      <c r="F73" s="239">
        <v>0.96223199999999998</v>
      </c>
      <c r="G73" s="238">
        <v>1.4434</v>
      </c>
      <c r="H73" s="238">
        <v>1.115</v>
      </c>
      <c r="I73" s="238">
        <v>0.98399999999999999</v>
      </c>
      <c r="J73" s="238">
        <v>0.98460000000000003</v>
      </c>
      <c r="K73" s="238">
        <v>0.96301999999999999</v>
      </c>
    </row>
    <row r="74" spans="1:11">
      <c r="A74" s="83" t="s">
        <v>528</v>
      </c>
      <c r="B74" s="618">
        <v>0.68349919531250058</v>
      </c>
      <c r="C74" s="238">
        <v>0.71895782421874987</v>
      </c>
      <c r="D74" s="238">
        <v>0.75586824806201591</v>
      </c>
      <c r="E74" s="238">
        <v>0.71920674319066147</v>
      </c>
      <c r="F74" s="239">
        <v>0.77884778906250007</v>
      </c>
      <c r="G74" s="238">
        <v>0.71854600000000002</v>
      </c>
      <c r="H74" s="238">
        <v>0.69415499999999997</v>
      </c>
      <c r="I74" s="238">
        <v>0.74839100000000003</v>
      </c>
      <c r="J74" s="238">
        <v>0.77285700000000002</v>
      </c>
      <c r="K74" s="238">
        <v>0.75792000000000004</v>
      </c>
    </row>
    <row r="75" spans="1:11">
      <c r="A75" s="83" t="s">
        <v>530</v>
      </c>
      <c r="B75" s="238">
        <v>1.8374999999999999</v>
      </c>
      <c r="C75" s="238">
        <v>1.9936</v>
      </c>
      <c r="D75" s="238">
        <v>1.7593000000000001</v>
      </c>
      <c r="E75" s="238">
        <v>1.6746000000000001</v>
      </c>
      <c r="F75" s="239">
        <v>1.9550000000000001</v>
      </c>
      <c r="G75" s="238">
        <v>2.3370000000000002</v>
      </c>
      <c r="H75" s="238">
        <v>1.7412000000000001</v>
      </c>
      <c r="I75" s="238">
        <v>1.6661999999999999</v>
      </c>
      <c r="J75" s="238">
        <v>1.8757999999999999</v>
      </c>
      <c r="K75" s="238">
        <v>2.0434999999999999</v>
      </c>
    </row>
    <row r="76" spans="1:11">
      <c r="A76" s="19" t="s">
        <v>529</v>
      </c>
      <c r="B76" s="238">
        <v>1.0660142857142862</v>
      </c>
      <c r="C76" s="238">
        <v>1.1419772908366537</v>
      </c>
      <c r="D76" s="238">
        <v>1.0299390438247005</v>
      </c>
      <c r="E76" s="238">
        <v>0.98906920000000009</v>
      </c>
      <c r="F76" s="239">
        <v>0.9995800796812746</v>
      </c>
      <c r="G76" s="238">
        <v>1.2245999999999999</v>
      </c>
      <c r="H76" s="238">
        <v>1.0466</v>
      </c>
      <c r="I76" s="238">
        <v>0.99460000000000004</v>
      </c>
      <c r="J76" s="238">
        <v>1.0169999999999999</v>
      </c>
      <c r="K76" s="238">
        <v>0.99490000000000001</v>
      </c>
    </row>
    <row r="77" spans="1:11">
      <c r="A77" s="19" t="s">
        <v>531</v>
      </c>
      <c r="B77" s="238">
        <v>6.8423999999999996</v>
      </c>
      <c r="C77" s="238">
        <v>6.8278999999999996</v>
      </c>
      <c r="D77" s="238">
        <v>6.77</v>
      </c>
      <c r="E77" s="238">
        <v>6.4614000000000003</v>
      </c>
      <c r="F77" s="239">
        <v>6.3125</v>
      </c>
      <c r="G77" s="238">
        <v>6.8346</v>
      </c>
      <c r="H77" s="238">
        <v>6.8281999999999998</v>
      </c>
      <c r="I77" s="238">
        <v>6.6230000000000002</v>
      </c>
      <c r="J77" s="238">
        <v>6.3009000000000004</v>
      </c>
      <c r="K77" s="238">
        <v>6.2854999999999999</v>
      </c>
    </row>
    <row r="78" spans="1:11">
      <c r="A78" s="19" t="s">
        <v>166</v>
      </c>
      <c r="B78" s="238">
        <v>0.68349919531250058</v>
      </c>
      <c r="C78" s="238">
        <v>0.71895782421874987</v>
      </c>
      <c r="D78" s="238">
        <v>0.75586824806201591</v>
      </c>
      <c r="E78" s="238">
        <v>0.71920674319066147</v>
      </c>
      <c r="F78" s="239">
        <v>0.77884778906250007</v>
      </c>
      <c r="G78" s="238">
        <v>0.71854600000000002</v>
      </c>
      <c r="H78" s="238">
        <v>0.69415499999999997</v>
      </c>
      <c r="I78" s="238">
        <v>0.74839100000000003</v>
      </c>
      <c r="J78" s="238">
        <v>0.77285700000000002</v>
      </c>
      <c r="K78" s="238">
        <v>0.75792000000000004</v>
      </c>
    </row>
    <row r="79" spans="1:11">
      <c r="A79" s="19" t="s">
        <v>167</v>
      </c>
      <c r="B79" s="238">
        <v>0.68349919531250058</v>
      </c>
      <c r="C79" s="238">
        <v>0.71895782421874987</v>
      </c>
      <c r="D79" s="238">
        <v>0.75586824806201591</v>
      </c>
      <c r="E79" s="238">
        <v>0.71920674319066147</v>
      </c>
      <c r="F79" s="239">
        <v>0.77884778906250007</v>
      </c>
      <c r="G79" s="238">
        <v>0.71854600000000002</v>
      </c>
      <c r="H79" s="238">
        <v>0.69415499999999997</v>
      </c>
      <c r="I79" s="238">
        <v>0.74839100000000003</v>
      </c>
      <c r="J79" s="238">
        <v>0.77285700000000002</v>
      </c>
      <c r="K79" s="238">
        <v>0.75792000000000004</v>
      </c>
    </row>
    <row r="80" spans="1:11">
      <c r="A80" s="19" t="s">
        <v>745</v>
      </c>
      <c r="B80" s="238">
        <v>7.7868000000000004</v>
      </c>
      <c r="C80" s="238">
        <v>7.7518000000000002</v>
      </c>
      <c r="D80" s="238">
        <v>7.7691999999999997</v>
      </c>
      <c r="E80" s="238">
        <v>7.7839999999999998</v>
      </c>
      <c r="F80" s="239">
        <v>7.7564000000000002</v>
      </c>
      <c r="G80" s="238">
        <v>7.7504999999999997</v>
      </c>
      <c r="H80" s="238">
        <v>7.7554999999999996</v>
      </c>
      <c r="I80" s="238">
        <v>7.7744999999999997</v>
      </c>
      <c r="J80" s="238">
        <v>7.7655000000000003</v>
      </c>
      <c r="K80" s="238">
        <v>7.7504999999999997</v>
      </c>
    </row>
    <row r="81" spans="1:11">
      <c r="A81" s="19" t="s">
        <v>994</v>
      </c>
      <c r="B81" s="95">
        <v>43.416875000000005</v>
      </c>
      <c r="C81" s="95">
        <v>48.3507594936709</v>
      </c>
      <c r="D81" s="95">
        <v>45.737276422764225</v>
      </c>
      <c r="E81" s="95">
        <v>46.671540000000007</v>
      </c>
      <c r="F81" s="220">
        <v>53.49445413223139</v>
      </c>
      <c r="G81" s="95">
        <v>48.45</v>
      </c>
      <c r="H81" s="95">
        <v>46.68</v>
      </c>
      <c r="I81" s="95">
        <v>44.81</v>
      </c>
      <c r="J81" s="95">
        <v>53.265999999999998</v>
      </c>
      <c r="K81" s="95">
        <v>54.777299999999997</v>
      </c>
    </row>
    <row r="82" spans="1:11">
      <c r="A82" s="19" t="s">
        <v>127</v>
      </c>
      <c r="B82" s="238">
        <v>0.68349919531250058</v>
      </c>
      <c r="C82" s="238">
        <v>0.71895782421874987</v>
      </c>
      <c r="D82" s="238">
        <v>0.75586824806201591</v>
      </c>
      <c r="E82" s="238">
        <v>0.71920674319066147</v>
      </c>
      <c r="F82" s="239">
        <v>0.77884778906250007</v>
      </c>
      <c r="G82" s="238">
        <v>0.71854600000000002</v>
      </c>
      <c r="H82" s="238">
        <v>0.69415499999999997</v>
      </c>
      <c r="I82" s="238">
        <v>0.74839100000000003</v>
      </c>
      <c r="J82" s="238">
        <v>0.77285700000000002</v>
      </c>
      <c r="K82" s="238">
        <v>0.75792000000000004</v>
      </c>
    </row>
    <row r="83" spans="1:11">
      <c r="A83" s="19" t="s">
        <v>8</v>
      </c>
      <c r="B83" s="95">
        <v>103.44374999999995</v>
      </c>
      <c r="C83" s="95">
        <v>93.542460937500039</v>
      </c>
      <c r="D83" s="95">
        <v>87.707596899224853</v>
      </c>
      <c r="E83" s="95">
        <v>79.701750972762682</v>
      </c>
      <c r="F83" s="220">
        <v>79.752812499999962</v>
      </c>
      <c r="G83" s="95">
        <v>90.64</v>
      </c>
      <c r="H83" s="95">
        <v>92.43</v>
      </c>
      <c r="I83" s="95">
        <v>81.31</v>
      </c>
      <c r="J83" s="95">
        <v>77.44</v>
      </c>
      <c r="K83" s="95">
        <v>86.11</v>
      </c>
    </row>
    <row r="84" spans="1:11">
      <c r="A84" s="19" t="s">
        <v>937</v>
      </c>
      <c r="B84" s="95">
        <v>1102.5899999999999</v>
      </c>
      <c r="C84" s="95">
        <v>1276.4000000000001</v>
      </c>
      <c r="D84" s="95">
        <v>1156.26</v>
      </c>
      <c r="E84" s="95">
        <v>1108.1099999999999</v>
      </c>
      <c r="F84" s="220">
        <v>1126.8800000000001</v>
      </c>
      <c r="G84" s="95">
        <v>1257.5</v>
      </c>
      <c r="H84" s="95">
        <v>1167.5999999999999</v>
      </c>
      <c r="I84" s="95">
        <v>1138.9000000000001</v>
      </c>
      <c r="J84" s="95">
        <v>1153.3</v>
      </c>
      <c r="K84" s="95">
        <v>1071.0999999999999</v>
      </c>
    </row>
    <row r="85" spans="1:11">
      <c r="A85" s="19" t="s">
        <v>938</v>
      </c>
      <c r="B85" s="95">
        <v>11.138299999999999</v>
      </c>
      <c r="C85" s="95">
        <v>13.509499999999999</v>
      </c>
      <c r="D85" s="95">
        <v>12.63668</v>
      </c>
      <c r="E85" s="95">
        <v>12.427289999999999</v>
      </c>
      <c r="F85" s="220">
        <v>13.1685</v>
      </c>
      <c r="G85" s="95">
        <v>13.5383</v>
      </c>
      <c r="H85" s="95">
        <v>13.0587</v>
      </c>
      <c r="I85" s="95">
        <v>12.357100000000001</v>
      </c>
      <c r="J85" s="95">
        <v>13.9787</v>
      </c>
      <c r="K85" s="95">
        <v>13.0101</v>
      </c>
    </row>
    <row r="86" spans="1:11">
      <c r="A86" s="83" t="s">
        <v>9</v>
      </c>
      <c r="B86" s="238">
        <v>0.68349919531250058</v>
      </c>
      <c r="C86" s="238">
        <v>0.71895782421874987</v>
      </c>
      <c r="D86" s="238">
        <v>0.75586824806201591</v>
      </c>
      <c r="E86" s="238">
        <v>0.71920674319066147</v>
      </c>
      <c r="F86" s="239">
        <v>0.77884778906250007</v>
      </c>
      <c r="G86" s="238">
        <v>0.71854600000000002</v>
      </c>
      <c r="H86" s="238">
        <v>0.69415499999999997</v>
      </c>
      <c r="I86" s="238">
        <v>0.74839100000000003</v>
      </c>
      <c r="J86" s="238">
        <v>0.77285700000000002</v>
      </c>
      <c r="K86" s="238">
        <v>0.75792000000000004</v>
      </c>
    </row>
    <row r="87" spans="1:11">
      <c r="A87" s="83" t="s">
        <v>939</v>
      </c>
      <c r="B87" s="95">
        <v>24.8078</v>
      </c>
      <c r="C87" s="95">
        <v>31.681799999999999</v>
      </c>
      <c r="D87" s="95">
        <v>30.3627</v>
      </c>
      <c r="E87" s="95">
        <v>29.352900000000002</v>
      </c>
      <c r="F87" s="220">
        <v>31.0672</v>
      </c>
      <c r="G87" s="95">
        <v>29.380400000000002</v>
      </c>
      <c r="H87" s="95">
        <v>30.244199999999999</v>
      </c>
      <c r="I87" s="95">
        <v>30.476900000000001</v>
      </c>
      <c r="J87" s="95">
        <v>32.196100000000001</v>
      </c>
      <c r="K87" s="95">
        <v>30.372699999999998</v>
      </c>
    </row>
    <row r="88" spans="1:11">
      <c r="A88" s="83" t="s">
        <v>940</v>
      </c>
      <c r="B88" s="95">
        <v>3.75</v>
      </c>
      <c r="C88" s="95">
        <v>3.75</v>
      </c>
      <c r="D88" s="95">
        <v>3.75</v>
      </c>
      <c r="E88" s="95">
        <v>3.75</v>
      </c>
      <c r="F88" s="220">
        <v>3.75</v>
      </c>
      <c r="G88" s="95">
        <v>3.75</v>
      </c>
      <c r="H88" s="95">
        <v>3.75</v>
      </c>
      <c r="I88" s="95">
        <v>3.75</v>
      </c>
      <c r="J88" s="95">
        <v>3.75</v>
      </c>
      <c r="K88" s="95">
        <v>3.75</v>
      </c>
    </row>
    <row r="89" spans="1:11">
      <c r="A89" s="19" t="s">
        <v>10</v>
      </c>
      <c r="B89" s="238">
        <v>1.4148000000000001</v>
      </c>
      <c r="C89" s="238">
        <v>1.4544999999999999</v>
      </c>
      <c r="D89" s="238">
        <v>1.3634999999999999</v>
      </c>
      <c r="E89" s="238">
        <v>1.2579</v>
      </c>
      <c r="F89" s="239">
        <v>1.2497</v>
      </c>
      <c r="G89" s="238">
        <v>1.4392</v>
      </c>
      <c r="H89" s="238">
        <v>1.4034</v>
      </c>
      <c r="I89" s="238">
        <v>1.2875000000000001</v>
      </c>
      <c r="J89" s="238">
        <v>1.3007</v>
      </c>
      <c r="K89" s="238">
        <v>1.2221</v>
      </c>
    </row>
    <row r="90" spans="1:11">
      <c r="A90" s="19" t="s">
        <v>941</v>
      </c>
      <c r="B90" s="238">
        <v>8.2520000000000007</v>
      </c>
      <c r="C90" s="238">
        <v>8.4369999999999994</v>
      </c>
      <c r="D90" s="238">
        <v>7.3220000000000001</v>
      </c>
      <c r="E90" s="238">
        <v>7.2530000000000001</v>
      </c>
      <c r="F90" s="239">
        <v>8.2117000000000004</v>
      </c>
      <c r="G90" s="238">
        <v>9.3040000000000003</v>
      </c>
      <c r="H90" s="238">
        <v>7.3719999999999999</v>
      </c>
      <c r="I90" s="238">
        <v>6.6219999999999999</v>
      </c>
      <c r="J90" s="238">
        <v>8.1319999999999997</v>
      </c>
      <c r="K90" s="238">
        <v>8.4979999999999993</v>
      </c>
    </row>
    <row r="91" spans="1:11">
      <c r="A91" s="19" t="s">
        <v>11</v>
      </c>
      <c r="B91" s="238">
        <v>6.5874355468749979</v>
      </c>
      <c r="C91" s="238">
        <v>7.6446085937499992</v>
      </c>
      <c r="D91" s="238">
        <v>7.2061720930232562</v>
      </c>
      <c r="E91" s="238">
        <v>6.4939498054474667</v>
      </c>
      <c r="F91" s="239">
        <v>6.7772242187499989</v>
      </c>
      <c r="G91" s="238">
        <v>7.8106</v>
      </c>
      <c r="H91" s="238">
        <v>7.1165000000000003</v>
      </c>
      <c r="I91" s="238">
        <v>6.7096999999999998</v>
      </c>
      <c r="J91" s="238">
        <v>6.8876999999999997</v>
      </c>
      <c r="K91" s="238">
        <v>6.5045000000000002</v>
      </c>
    </row>
    <row r="92" spans="1:11">
      <c r="A92" s="19" t="s">
        <v>12</v>
      </c>
      <c r="B92" s="238">
        <v>1.0832750000000002</v>
      </c>
      <c r="C92" s="238">
        <v>1.0854035156250001</v>
      </c>
      <c r="D92" s="238">
        <v>1.0425887596899235</v>
      </c>
      <c r="E92" s="238">
        <v>0.88676575875486363</v>
      </c>
      <c r="F92" s="239">
        <v>0.93868164062499992</v>
      </c>
      <c r="G92" s="238">
        <v>1.0669999999999999</v>
      </c>
      <c r="H92" s="238">
        <v>1.0298</v>
      </c>
      <c r="I92" s="238">
        <v>0.93579999999999997</v>
      </c>
      <c r="J92" s="238">
        <v>0.9395</v>
      </c>
      <c r="K92" s="238">
        <v>0.91500000000000004</v>
      </c>
    </row>
    <row r="93" spans="1:11">
      <c r="A93" s="19" t="s">
        <v>942</v>
      </c>
      <c r="B93" s="238">
        <v>1.2928999999999999</v>
      </c>
      <c r="C93" s="238">
        <v>1.5470999999999999</v>
      </c>
      <c r="D93" s="238">
        <v>1.5004</v>
      </c>
      <c r="E93" s="238">
        <v>1.67</v>
      </c>
      <c r="F93" s="239">
        <v>1.7925</v>
      </c>
      <c r="G93" s="238">
        <v>1.5123</v>
      </c>
      <c r="H93" s="238">
        <v>1.5057</v>
      </c>
      <c r="I93" s="238">
        <v>1.546</v>
      </c>
      <c r="J93" s="238">
        <v>1.9065000000000001</v>
      </c>
      <c r="K93" s="238">
        <v>1.7826</v>
      </c>
    </row>
    <row r="94" spans="1:11">
      <c r="A94" s="19" t="s">
        <v>13</v>
      </c>
      <c r="B94" s="238">
        <v>0.54506642344496503</v>
      </c>
      <c r="C94" s="238">
        <v>0.64063645912593126</v>
      </c>
      <c r="D94" s="238">
        <v>0.6477892411545475</v>
      </c>
      <c r="E94" s="238">
        <v>0.62384187267360292</v>
      </c>
      <c r="F94" s="239">
        <v>0.63127345636038401</v>
      </c>
      <c r="G94" s="238">
        <v>0.6844158510711108</v>
      </c>
      <c r="H94" s="238">
        <v>0.61648480364959002</v>
      </c>
      <c r="I94" s="238">
        <v>0.64416387528987373</v>
      </c>
      <c r="J94" s="238">
        <v>0.64557779212395094</v>
      </c>
      <c r="K94" s="238">
        <v>0.61854394754747322</v>
      </c>
    </row>
    <row r="95" spans="1:11">
      <c r="A95" s="19" t="s">
        <v>186</v>
      </c>
      <c r="B95" s="238" t="s">
        <v>404</v>
      </c>
      <c r="C95" s="238" t="s">
        <v>404</v>
      </c>
      <c r="D95" s="238" t="s">
        <v>404</v>
      </c>
      <c r="E95" s="238" t="s">
        <v>404</v>
      </c>
      <c r="F95" s="239" t="s">
        <v>404</v>
      </c>
      <c r="G95" s="23" t="s">
        <v>404</v>
      </c>
      <c r="H95" s="23" t="s">
        <v>404</v>
      </c>
      <c r="I95" s="23" t="s">
        <v>404</v>
      </c>
      <c r="J95" s="23" t="s">
        <v>404</v>
      </c>
      <c r="K95" s="23" t="s">
        <v>404</v>
      </c>
    </row>
    <row r="96" spans="1:11">
      <c r="A96" s="263" t="s">
        <v>1071</v>
      </c>
      <c r="B96" s="240" t="s">
        <v>404</v>
      </c>
      <c r="C96" s="240" t="s">
        <v>404</v>
      </c>
      <c r="D96" s="240" t="s">
        <v>404</v>
      </c>
      <c r="E96" s="240" t="s">
        <v>404</v>
      </c>
      <c r="F96" s="241" t="s">
        <v>404</v>
      </c>
      <c r="G96" s="242" t="s">
        <v>404</v>
      </c>
      <c r="H96" s="242" t="s">
        <v>404</v>
      </c>
      <c r="I96" s="242" t="s">
        <v>404</v>
      </c>
      <c r="J96" s="242" t="s">
        <v>404</v>
      </c>
      <c r="K96" s="242" t="s">
        <v>404</v>
      </c>
    </row>
    <row r="97" spans="1:11" ht="14.25" customHeight="1">
      <c r="A97" s="896" t="s">
        <v>901</v>
      </c>
      <c r="B97" s="897"/>
      <c r="C97" s="897"/>
      <c r="D97" s="897"/>
      <c r="E97" s="897"/>
      <c r="F97" s="897"/>
      <c r="G97" s="897"/>
      <c r="H97" s="897"/>
      <c r="I97" s="897"/>
      <c r="J97" s="897"/>
      <c r="K97" s="897"/>
    </row>
    <row r="98" spans="1:11" ht="14.25" customHeight="1">
      <c r="A98" s="898" t="s">
        <v>687</v>
      </c>
      <c r="B98" s="899"/>
      <c r="C98" s="899"/>
      <c r="D98" s="899"/>
      <c r="E98" s="899"/>
      <c r="F98" s="899"/>
      <c r="G98" s="899"/>
      <c r="H98" s="899"/>
      <c r="I98" s="899"/>
      <c r="J98" s="899"/>
      <c r="K98" s="899"/>
    </row>
    <row r="99" spans="1:11" ht="12.75" customHeight="1">
      <c r="A99" s="619"/>
      <c r="B99" s="620"/>
      <c r="C99" s="620"/>
      <c r="D99" s="620"/>
      <c r="E99" s="620"/>
      <c r="F99" s="620"/>
      <c r="G99" s="620"/>
      <c r="H99" s="620"/>
      <c r="I99" s="620"/>
      <c r="J99" s="620"/>
      <c r="K99" s="620"/>
    </row>
    <row r="100" spans="1:11">
      <c r="A100" s="8"/>
      <c r="B100" s="88"/>
      <c r="C100" s="88"/>
      <c r="D100" s="88"/>
      <c r="E100" s="88"/>
      <c r="F100" s="88"/>
      <c r="G100" s="88"/>
      <c r="H100" s="88"/>
      <c r="I100" s="88"/>
      <c r="J100" s="88"/>
    </row>
    <row r="103" spans="1:11">
      <c r="A103" s="892" t="s">
        <v>847</v>
      </c>
      <c r="B103" s="892"/>
      <c r="C103" s="892"/>
      <c r="D103" s="892"/>
      <c r="E103" s="892"/>
      <c r="F103" s="892"/>
      <c r="G103" s="892"/>
      <c r="H103" s="892"/>
      <c r="I103" s="892"/>
      <c r="J103" s="892"/>
      <c r="K103" s="892"/>
    </row>
    <row r="104" spans="1:11" ht="15">
      <c r="A104" s="900" t="s">
        <v>505</v>
      </c>
      <c r="B104" s="900"/>
      <c r="C104" s="900"/>
      <c r="D104" s="900"/>
      <c r="E104" s="900"/>
      <c r="F104" s="900"/>
      <c r="G104" s="900"/>
      <c r="H104" s="900"/>
      <c r="I104" s="900"/>
      <c r="J104" s="900"/>
      <c r="K104" s="900"/>
    </row>
    <row r="105" spans="1:11">
      <c r="A105" s="20" t="s">
        <v>506</v>
      </c>
    </row>
    <row r="106" spans="1:11">
      <c r="A106" s="6"/>
      <c r="B106" s="248"/>
      <c r="C106" s="248"/>
      <c r="D106" s="248"/>
      <c r="E106" s="248"/>
      <c r="F106" s="248"/>
      <c r="G106" s="248"/>
      <c r="H106" s="248"/>
      <c r="I106" s="248"/>
      <c r="J106" s="248"/>
      <c r="K106" s="248"/>
    </row>
    <row r="107" spans="1:11" ht="15" customHeight="1">
      <c r="A107" s="244"/>
      <c r="B107" s="893" t="s">
        <v>116</v>
      </c>
      <c r="C107" s="893"/>
      <c r="D107" s="893"/>
      <c r="E107" s="893"/>
      <c r="F107" s="894"/>
      <c r="G107" s="895" t="s">
        <v>148</v>
      </c>
      <c r="H107" s="895"/>
      <c r="I107" s="895"/>
      <c r="J107" s="895"/>
      <c r="K107" s="895"/>
    </row>
    <row r="108" spans="1:11">
      <c r="A108" s="254"/>
      <c r="B108" s="231">
        <v>39448</v>
      </c>
      <c r="C108" s="231">
        <v>39814</v>
      </c>
      <c r="D108" s="231">
        <v>40179</v>
      </c>
      <c r="E108" s="231">
        <v>40544</v>
      </c>
      <c r="F108" s="232">
        <v>40909</v>
      </c>
      <c r="G108" s="231">
        <v>39448</v>
      </c>
      <c r="H108" s="231">
        <v>39814</v>
      </c>
      <c r="I108" s="231">
        <v>40179</v>
      </c>
      <c r="J108" s="231">
        <v>40544</v>
      </c>
      <c r="K108" s="231">
        <v>40909</v>
      </c>
    </row>
    <row r="109" spans="1:11">
      <c r="A109" s="19" t="s">
        <v>37</v>
      </c>
      <c r="B109" s="311">
        <v>37.831189552445615</v>
      </c>
      <c r="C109" s="95">
        <v>49.02141614349776</v>
      </c>
      <c r="D109" s="95">
        <v>57.184016260162601</v>
      </c>
      <c r="E109" s="95">
        <v>60.011326426975423</v>
      </c>
      <c r="F109" s="220">
        <v>64.774791800793338</v>
      </c>
      <c r="G109" s="25">
        <v>1775.2828659206095</v>
      </c>
      <c r="H109" s="25">
        <v>2255.231052994915</v>
      </c>
      <c r="I109" s="25">
        <v>2591.2430275529796</v>
      </c>
      <c r="J109" s="25">
        <v>2680.2401353192299</v>
      </c>
      <c r="K109" s="25">
        <v>2843.8833755479964</v>
      </c>
    </row>
    <row r="110" spans="1:11">
      <c r="A110" s="83" t="s">
        <v>528</v>
      </c>
      <c r="B110" s="311" t="s">
        <v>404</v>
      </c>
      <c r="C110" s="95" t="s">
        <v>404</v>
      </c>
      <c r="D110" s="95" t="s">
        <v>404</v>
      </c>
      <c r="E110" s="95" t="s">
        <v>404</v>
      </c>
      <c r="F110" s="220" t="s">
        <v>404</v>
      </c>
      <c r="G110" s="25" t="s">
        <v>1066</v>
      </c>
      <c r="H110" s="25" t="s">
        <v>1066</v>
      </c>
      <c r="I110" s="25" t="s">
        <v>1066</v>
      </c>
      <c r="J110" s="25" t="s">
        <v>1066</v>
      </c>
      <c r="K110" s="25" t="s">
        <v>1066</v>
      </c>
    </row>
    <row r="111" spans="1:11">
      <c r="A111" s="83" t="s">
        <v>530</v>
      </c>
      <c r="B111" s="95">
        <v>49.461148480958485</v>
      </c>
      <c r="C111" s="95">
        <v>75.730062600505406</v>
      </c>
      <c r="D111" s="95">
        <v>90.712620333693437</v>
      </c>
      <c r="E111" s="95">
        <v>86.773467320609868</v>
      </c>
      <c r="F111" s="220">
        <v>91.722405676535359</v>
      </c>
      <c r="G111" s="25">
        <v>260.85315079112974</v>
      </c>
      <c r="H111" s="25">
        <v>395.4964858158533</v>
      </c>
      <c r="I111" s="25">
        <v>469.39825168920237</v>
      </c>
      <c r="J111" s="25">
        <v>445.14508739212891</v>
      </c>
      <c r="K111" s="25">
        <v>466.71893630631752</v>
      </c>
    </row>
    <row r="112" spans="1:11">
      <c r="A112" s="19" t="s">
        <v>529</v>
      </c>
      <c r="B112" s="95">
        <v>48.018797974848937</v>
      </c>
      <c r="C112" s="95">
        <v>57.948939422893183</v>
      </c>
      <c r="D112" s="95">
        <v>63.526121053689927</v>
      </c>
      <c r="E112" s="95">
        <v>65.335274336283192</v>
      </c>
      <c r="F112" s="220">
        <v>69.59261232284652</v>
      </c>
      <c r="G112" s="25">
        <v>1446.4125191146018</v>
      </c>
      <c r="H112" s="25">
        <v>1725.6425172416484</v>
      </c>
      <c r="I112" s="25">
        <v>1870.6938577374551</v>
      </c>
      <c r="J112" s="25">
        <v>1904.6404404288908</v>
      </c>
      <c r="K112" s="25">
        <v>2005.4553259945767</v>
      </c>
    </row>
    <row r="113" spans="1:11">
      <c r="A113" s="19" t="s">
        <v>531</v>
      </c>
      <c r="B113" s="95">
        <v>541.07764902115696</v>
      </c>
      <c r="C113" s="95">
        <v>606.59447804692309</v>
      </c>
      <c r="D113" s="95" t="s">
        <v>1066</v>
      </c>
      <c r="E113" s="95" t="s">
        <v>1066</v>
      </c>
      <c r="F113" s="220" t="s">
        <v>1066</v>
      </c>
      <c r="G113" s="25">
        <v>408.46684534551025</v>
      </c>
      <c r="H113" s="25">
        <v>455.61333206666995</v>
      </c>
      <c r="I113" s="25" t="s">
        <v>1066</v>
      </c>
      <c r="J113" s="25" t="s">
        <v>1066</v>
      </c>
      <c r="K113" s="25" t="s">
        <v>1066</v>
      </c>
    </row>
    <row r="114" spans="1:11">
      <c r="A114" s="19" t="s">
        <v>166</v>
      </c>
      <c r="B114" s="95" t="s">
        <v>404</v>
      </c>
      <c r="C114" s="95" t="s">
        <v>404</v>
      </c>
      <c r="D114" s="95" t="s">
        <v>404</v>
      </c>
      <c r="E114" s="95" t="s">
        <v>404</v>
      </c>
      <c r="F114" s="220" t="s">
        <v>404</v>
      </c>
      <c r="G114" s="25" t="s">
        <v>1066</v>
      </c>
      <c r="H114" s="25" t="s">
        <v>1066</v>
      </c>
      <c r="I114" s="25" t="s">
        <v>1066</v>
      </c>
      <c r="J114" s="25" t="s">
        <v>1066</v>
      </c>
      <c r="K114" s="25" t="s">
        <v>1066</v>
      </c>
    </row>
    <row r="115" spans="1:11">
      <c r="A115" s="19" t="s">
        <v>167</v>
      </c>
      <c r="B115" s="95" t="s">
        <v>404</v>
      </c>
      <c r="C115" s="95" t="s">
        <v>404</v>
      </c>
      <c r="D115" s="95" t="s">
        <v>404</v>
      </c>
      <c r="E115" s="95" t="s">
        <v>404</v>
      </c>
      <c r="F115" s="220" t="s">
        <v>404</v>
      </c>
      <c r="G115" s="25" t="s">
        <v>1066</v>
      </c>
      <c r="H115" s="25" t="s">
        <v>1066</v>
      </c>
      <c r="I115" s="25" t="s">
        <v>1066</v>
      </c>
      <c r="J115" s="25" t="s">
        <v>1066</v>
      </c>
      <c r="K115" s="25" t="s">
        <v>1066</v>
      </c>
    </row>
    <row r="116" spans="1:11">
      <c r="A116" s="19" t="s">
        <v>745</v>
      </c>
      <c r="B116" s="95">
        <v>23.972259854202957</v>
      </c>
      <c r="C116" s="95">
        <v>26.937657146541163</v>
      </c>
      <c r="D116" s="95">
        <v>30.341115184256225</v>
      </c>
      <c r="E116" s="95">
        <v>34.768913785332558</v>
      </c>
      <c r="F116" s="220">
        <v>38.955551254757758</v>
      </c>
      <c r="G116" s="25">
        <v>3442.3612995882991</v>
      </c>
      <c r="H116" s="25">
        <v>3850.2168467413476</v>
      </c>
      <c r="I116" s="25">
        <v>4302.4227087330337</v>
      </c>
      <c r="J116" s="25">
        <v>4888.4924618036894</v>
      </c>
      <c r="K116" s="25">
        <v>5427.1515700633554</v>
      </c>
    </row>
    <row r="117" spans="1:11">
      <c r="A117" s="19" t="s">
        <v>994</v>
      </c>
      <c r="B117" s="95">
        <v>142.63570691434467</v>
      </c>
      <c r="C117" s="95">
        <v>171.26628106255356</v>
      </c>
      <c r="D117" s="95">
        <v>211.66815442981476</v>
      </c>
      <c r="E117" s="95">
        <v>200.18172943340966</v>
      </c>
      <c r="F117" s="220">
        <v>215.42445502060161</v>
      </c>
      <c r="G117" s="25">
        <v>123.60113250809763</v>
      </c>
      <c r="H117" s="25">
        <v>146.38143680560134</v>
      </c>
      <c r="I117" s="25">
        <v>178.47230559006303</v>
      </c>
      <c r="J117" s="25">
        <v>166.54054029401803</v>
      </c>
      <c r="K117" s="25">
        <v>177.01269927740478</v>
      </c>
    </row>
    <row r="118" spans="1:11">
      <c r="A118" s="19" t="s">
        <v>127</v>
      </c>
      <c r="B118" s="95" t="s">
        <v>404</v>
      </c>
      <c r="C118" s="95" t="s">
        <v>404</v>
      </c>
      <c r="D118" s="95" t="s">
        <v>404</v>
      </c>
      <c r="E118" s="95" t="s">
        <v>404</v>
      </c>
      <c r="F118" s="220" t="s">
        <v>404</v>
      </c>
      <c r="G118" s="25" t="s">
        <v>1066</v>
      </c>
      <c r="H118" s="25" t="s">
        <v>1066</v>
      </c>
      <c r="I118" s="25" t="s">
        <v>1066</v>
      </c>
      <c r="J118" s="25" t="s">
        <v>1066</v>
      </c>
      <c r="K118" s="25" t="s">
        <v>1066</v>
      </c>
    </row>
    <row r="119" spans="1:11">
      <c r="A119" s="19" t="s">
        <v>8</v>
      </c>
      <c r="B119" s="95">
        <v>949.56643865842898</v>
      </c>
      <c r="C119" s="95">
        <v>925.14004111219299</v>
      </c>
      <c r="D119" s="95">
        <v>1068.204070839995</v>
      </c>
      <c r="E119" s="95">
        <v>1143.4215134297522</v>
      </c>
      <c r="F119" s="220">
        <v>1059.4691092788294</v>
      </c>
      <c r="G119" s="25">
        <v>7436.3641242144513</v>
      </c>
      <c r="H119" s="25">
        <v>7255.4540294392964</v>
      </c>
      <c r="I119" s="25">
        <v>8341.6036155661059</v>
      </c>
      <c r="J119" s="25">
        <v>8947.0512096739021</v>
      </c>
      <c r="K119" s="25" t="s">
        <v>1066</v>
      </c>
    </row>
    <row r="120" spans="1:11">
      <c r="A120" s="19" t="s">
        <v>937</v>
      </c>
      <c r="B120" s="95">
        <v>24.379962624254475</v>
      </c>
      <c r="C120" s="95">
        <v>31.898587701267559</v>
      </c>
      <c r="D120" s="95">
        <v>37.933732548950744</v>
      </c>
      <c r="E120" s="95">
        <v>42.096535159975723</v>
      </c>
      <c r="F120" s="220">
        <v>50.623528148632253</v>
      </c>
      <c r="G120" s="25">
        <v>498.07170822216887</v>
      </c>
      <c r="H120" s="25">
        <v>648.58203728978219</v>
      </c>
      <c r="I120" s="25">
        <v>767.72816210343592</v>
      </c>
      <c r="J120" s="25">
        <v>845.66108337047831</v>
      </c>
      <c r="K120" s="25">
        <v>1012.380643323905</v>
      </c>
    </row>
    <row r="121" spans="1:11">
      <c r="A121" s="19" t="s">
        <v>938</v>
      </c>
      <c r="B121" s="95">
        <v>42.65988174290716</v>
      </c>
      <c r="C121" s="95">
        <v>48.392097222541302</v>
      </c>
      <c r="D121" s="95">
        <v>56.115358781591141</v>
      </c>
      <c r="E121" s="95">
        <v>54.618161917774898</v>
      </c>
      <c r="F121" s="220">
        <v>64.979946349374714</v>
      </c>
      <c r="G121" s="25">
        <v>401.53122316677013</v>
      </c>
      <c r="H121" s="25">
        <v>451.74751425982805</v>
      </c>
      <c r="I121" s="25">
        <v>519.6877057723367</v>
      </c>
      <c r="J121" s="25">
        <v>501.94334445734535</v>
      </c>
      <c r="K121" s="25">
        <v>558.8019231244665</v>
      </c>
    </row>
    <row r="122" spans="1:11">
      <c r="A122" s="83" t="s">
        <v>9</v>
      </c>
      <c r="B122" s="95" t="s">
        <v>404</v>
      </c>
      <c r="C122" s="95" t="s">
        <v>404</v>
      </c>
      <c r="D122" s="95" t="s">
        <v>404</v>
      </c>
      <c r="E122" s="95" t="s">
        <v>404</v>
      </c>
      <c r="F122" s="220" t="s">
        <v>404</v>
      </c>
      <c r="G122" s="25" t="s">
        <v>1066</v>
      </c>
      <c r="H122" s="25" t="s">
        <v>1066</v>
      </c>
      <c r="I122" s="25" t="s">
        <v>1066</v>
      </c>
      <c r="J122" s="25" t="s">
        <v>1066</v>
      </c>
      <c r="K122" s="25" t="s">
        <v>1066</v>
      </c>
    </row>
    <row r="123" spans="1:11">
      <c r="A123" s="83" t="s">
        <v>939</v>
      </c>
      <c r="B123" s="95">
        <v>149.01531820533418</v>
      </c>
      <c r="C123" s="95">
        <v>153.07780919978049</v>
      </c>
      <c r="D123" s="95">
        <v>190.05518182623558</v>
      </c>
      <c r="E123" s="95">
        <v>214.39833222036211</v>
      </c>
      <c r="F123" s="220">
        <v>252.70677275974811</v>
      </c>
      <c r="G123" s="25">
        <v>1043.9459440482472</v>
      </c>
      <c r="H123" s="25">
        <v>1072.0834399312009</v>
      </c>
      <c r="I123" s="25">
        <v>1330.457731668417</v>
      </c>
      <c r="J123" s="25">
        <v>1499.6989891877583</v>
      </c>
      <c r="K123" s="25">
        <v>1764.5506783928852</v>
      </c>
    </row>
    <row r="124" spans="1:11">
      <c r="A124" s="83" t="s">
        <v>940</v>
      </c>
      <c r="B124" s="95">
        <v>25.070188533333333</v>
      </c>
      <c r="C124" s="95">
        <v>26.467100533333333</v>
      </c>
      <c r="D124" s="95">
        <v>29.591771466666668</v>
      </c>
      <c r="E124" s="95">
        <v>37.2922808</v>
      </c>
      <c r="F124" s="220">
        <v>40.749844533333331</v>
      </c>
      <c r="G124" s="25">
        <v>972.20166084817185</v>
      </c>
      <c r="H124" s="25">
        <v>992.73254919499902</v>
      </c>
      <c r="I124" s="25">
        <v>1073.5880592324884</v>
      </c>
      <c r="J124" s="25">
        <v>1314.2026451247878</v>
      </c>
      <c r="K124" s="25">
        <v>1395.7388370294293</v>
      </c>
    </row>
    <row r="125" spans="1:11">
      <c r="A125" s="19" t="s">
        <v>10</v>
      </c>
      <c r="B125" s="95">
        <v>14.407309616453585</v>
      </c>
      <c r="C125" s="95">
        <v>15.846294712840244</v>
      </c>
      <c r="D125" s="95">
        <v>19.041311067961161</v>
      </c>
      <c r="E125" s="95">
        <v>21.127946490351352</v>
      </c>
      <c r="F125" s="220">
        <v>23.822416332542346</v>
      </c>
      <c r="G125" s="25">
        <v>2977.3320141462254</v>
      </c>
      <c r="H125" s="25">
        <v>3176.8834628789582</v>
      </c>
      <c r="I125" s="25">
        <v>3750.5044451371205</v>
      </c>
      <c r="J125" s="25">
        <v>4075.6069618733318</v>
      </c>
      <c r="K125" s="25">
        <v>4484.641628867158</v>
      </c>
    </row>
    <row r="126" spans="1:11">
      <c r="A126" s="19" t="s">
        <v>941</v>
      </c>
      <c r="B126" s="95">
        <v>15.529127257093723</v>
      </c>
      <c r="C126" s="95">
        <v>20.230602278893112</v>
      </c>
      <c r="D126" s="95">
        <v>23.576109936575055</v>
      </c>
      <c r="E126" s="95">
        <v>13.568248893261192</v>
      </c>
      <c r="F126" s="220">
        <v>18.570604848199579</v>
      </c>
      <c r="G126" s="25">
        <v>311.44212540800055</v>
      </c>
      <c r="H126" s="25">
        <v>400.81234455151389</v>
      </c>
      <c r="I126" s="25">
        <v>461.76058006884568</v>
      </c>
      <c r="J126" s="25">
        <v>262.77232290619139</v>
      </c>
      <c r="K126" s="25">
        <v>356.11346261025506</v>
      </c>
    </row>
    <row r="127" spans="1:11">
      <c r="A127" s="19" t="s">
        <v>11</v>
      </c>
      <c r="B127" s="95">
        <v>14.374439863774869</v>
      </c>
      <c r="C127" s="95">
        <v>15.331834469191314</v>
      </c>
      <c r="D127" s="95">
        <v>15.585346587775906</v>
      </c>
      <c r="E127" s="95">
        <v>14.437330313457323</v>
      </c>
      <c r="F127" s="220">
        <v>14.724421554308556</v>
      </c>
      <c r="G127" s="25">
        <v>1552.9861564147438</v>
      </c>
      <c r="H127" s="25">
        <v>1641.3482998813097</v>
      </c>
      <c r="I127" s="25">
        <v>1655.1982357451047</v>
      </c>
      <c r="J127" s="25">
        <v>1526.6289852445091</v>
      </c>
      <c r="K127" s="25">
        <v>1546.5416032682469</v>
      </c>
    </row>
    <row r="128" spans="1:11">
      <c r="A128" s="19" t="s">
        <v>12</v>
      </c>
      <c r="B128" s="95">
        <v>48.570674789128404</v>
      </c>
      <c r="C128" s="95">
        <v>51.154777626723636</v>
      </c>
      <c r="D128" s="95">
        <v>57.984900619790558</v>
      </c>
      <c r="E128" s="95">
        <v>62.332219265566792</v>
      </c>
      <c r="F128" s="220">
        <v>70.714677595628416</v>
      </c>
      <c r="G128" s="25">
        <v>6298.8324288915401</v>
      </c>
      <c r="H128" s="25">
        <v>6557.2287658850382</v>
      </c>
      <c r="I128" s="25">
        <v>7360.7598053448673</v>
      </c>
      <c r="J128" s="25">
        <v>7877.7911911871452</v>
      </c>
      <c r="K128" s="25">
        <v>8842.8043948279719</v>
      </c>
    </row>
    <row r="129" spans="1:11">
      <c r="A129" s="19" t="s">
        <v>942</v>
      </c>
      <c r="B129" s="95">
        <v>21.504395291939435</v>
      </c>
      <c r="C129" s="95">
        <v>26.062432091386068</v>
      </c>
      <c r="D129" s="95">
        <v>32.334588615782664</v>
      </c>
      <c r="E129" s="95">
        <v>29.423942302648832</v>
      </c>
      <c r="F129" s="220">
        <v>34.592621451811965</v>
      </c>
      <c r="G129" s="25">
        <v>300.6888603136793</v>
      </c>
      <c r="H129" s="25">
        <v>359.17808114801221</v>
      </c>
      <c r="I129" s="25">
        <v>438.59572998575698</v>
      </c>
      <c r="J129" s="25">
        <v>393.76687524212451</v>
      </c>
      <c r="K129" s="25">
        <v>457.40869843450827</v>
      </c>
    </row>
    <row r="130" spans="1:11">
      <c r="A130" s="19" t="s">
        <v>13</v>
      </c>
      <c r="B130" s="95">
        <v>71.712123445399996</v>
      </c>
      <c r="C130" s="95">
        <v>85.9803918705</v>
      </c>
      <c r="D130" s="95">
        <v>85.10935975000001</v>
      </c>
      <c r="E130" s="95">
        <v>89.455276659999996</v>
      </c>
      <c r="F130" s="220">
        <v>97.648898254500011</v>
      </c>
      <c r="G130" s="25">
        <v>1167.9879384572787</v>
      </c>
      <c r="H130" s="25">
        <v>1391.4485996650051</v>
      </c>
      <c r="I130" s="25">
        <v>1366.9551211011535</v>
      </c>
      <c r="J130" s="25">
        <v>1425.9229562445205</v>
      </c>
      <c r="K130" s="25">
        <v>1544.0025655319084</v>
      </c>
    </row>
    <row r="131" spans="1:11">
      <c r="A131" s="19" t="s">
        <v>186</v>
      </c>
      <c r="B131" s="95">
        <v>889.885178</v>
      </c>
      <c r="C131" s="95">
        <v>928.22782999999993</v>
      </c>
      <c r="D131" s="95">
        <v>982.71627000000001</v>
      </c>
      <c r="E131" s="95">
        <v>1075.7937400000001</v>
      </c>
      <c r="F131" s="220">
        <v>1169.1290959999999</v>
      </c>
      <c r="G131" s="25">
        <v>2926.3490170802447</v>
      </c>
      <c r="H131" s="25">
        <v>3025.7905871461539</v>
      </c>
      <c r="I131" s="25">
        <v>3176.9598093920331</v>
      </c>
      <c r="J131" s="25">
        <v>3452.6160827759736</v>
      </c>
      <c r="K131" s="25">
        <v>3724.3611180132139</v>
      </c>
    </row>
    <row r="132" spans="1:11">
      <c r="A132" s="83" t="s">
        <v>256</v>
      </c>
      <c r="B132" s="95">
        <v>1092.0135106172743</v>
      </c>
      <c r="C132" s="95">
        <v>1194.6620279332426</v>
      </c>
      <c r="D132" s="95">
        <v>1154.1012652477114</v>
      </c>
      <c r="E132" s="95">
        <v>1182.1397748872041</v>
      </c>
      <c r="F132" s="220">
        <v>1237.8258919147138</v>
      </c>
      <c r="G132" s="25">
        <v>3329.8668302019892</v>
      </c>
      <c r="H132" s="25">
        <v>3630.0010663166777</v>
      </c>
      <c r="I132" s="25">
        <v>3496.4914400969706</v>
      </c>
      <c r="J132" s="25">
        <v>3571.5767973064794</v>
      </c>
      <c r="K132" s="25">
        <v>3730.3474259083264</v>
      </c>
    </row>
    <row r="133" spans="1:11" ht="28.5" customHeight="1">
      <c r="A133" s="103" t="s">
        <v>871</v>
      </c>
      <c r="B133" s="227">
        <v>3109.6717898260058</v>
      </c>
      <c r="C133" s="227">
        <v>3315.3086332415637</v>
      </c>
      <c r="D133" s="227">
        <v>3051.680029302941</v>
      </c>
      <c r="E133" s="227">
        <v>3245.0362387557611</v>
      </c>
      <c r="F133" s="310">
        <v>3378.201753182444</v>
      </c>
      <c r="G133" s="236">
        <v>842.76809093711063</v>
      </c>
      <c r="H133" s="236">
        <v>890.69370136348846</v>
      </c>
      <c r="I133" s="236">
        <v>1262.6265155808878</v>
      </c>
      <c r="J133" s="236">
        <v>1329.0051088566775</v>
      </c>
      <c r="K133" s="236">
        <v>1440.8168777731378</v>
      </c>
    </row>
    <row r="134" spans="1:11" ht="28.5" customHeight="1">
      <c r="A134" s="104" t="s">
        <v>872</v>
      </c>
      <c r="B134" s="213">
        <v>4201.6853004432796</v>
      </c>
      <c r="C134" s="213">
        <v>4509.9706611748061</v>
      </c>
      <c r="D134" s="213">
        <v>4205.7812945506521</v>
      </c>
      <c r="E134" s="213">
        <v>4427.1760136429657</v>
      </c>
      <c r="F134" s="226">
        <v>4616.0276450971578</v>
      </c>
      <c r="G134" s="16">
        <v>1045.773891557348</v>
      </c>
      <c r="H134" s="16">
        <v>1113.2232096104665</v>
      </c>
      <c r="I134" s="16">
        <v>1531.0429070627902</v>
      </c>
      <c r="J134" s="16">
        <v>1596.7086096026505</v>
      </c>
      <c r="K134" s="16">
        <v>1724.6705130838118</v>
      </c>
    </row>
    <row r="135" spans="1:11">
      <c r="C135" s="368"/>
    </row>
    <row r="137" spans="1:11">
      <c r="A137" s="892" t="s">
        <v>257</v>
      </c>
      <c r="B137" s="892"/>
      <c r="C137" s="892"/>
      <c r="D137" s="892"/>
      <c r="E137" s="892"/>
      <c r="F137" s="892"/>
      <c r="G137" s="892"/>
      <c r="H137" s="892"/>
      <c r="I137" s="892"/>
      <c r="J137" s="892"/>
      <c r="K137" s="892"/>
    </row>
    <row r="139" spans="1:11" ht="15" customHeight="1">
      <c r="A139" s="244"/>
      <c r="B139" s="893" t="s">
        <v>1051</v>
      </c>
      <c r="C139" s="893"/>
      <c r="D139" s="893"/>
      <c r="E139" s="893"/>
      <c r="F139" s="894"/>
      <c r="G139" s="895" t="s">
        <v>77</v>
      </c>
      <c r="H139" s="895"/>
      <c r="I139" s="895"/>
      <c r="J139" s="895"/>
      <c r="K139" s="895"/>
    </row>
    <row r="140" spans="1:11">
      <c r="A140" s="254"/>
      <c r="B140" s="209">
        <v>39448</v>
      </c>
      <c r="C140" s="231">
        <v>39814</v>
      </c>
      <c r="D140" s="231">
        <v>40179</v>
      </c>
      <c r="E140" s="231">
        <v>40544</v>
      </c>
      <c r="F140" s="232">
        <v>40909</v>
      </c>
      <c r="G140" s="231">
        <v>39448</v>
      </c>
      <c r="H140" s="231">
        <v>39814</v>
      </c>
      <c r="I140" s="231">
        <v>40179</v>
      </c>
      <c r="J140" s="231">
        <v>40544</v>
      </c>
      <c r="K140" s="231">
        <v>40909</v>
      </c>
    </row>
    <row r="141" spans="1:11">
      <c r="A141" s="19" t="s">
        <v>37</v>
      </c>
      <c r="B141" s="311">
        <v>4.4156481651446624</v>
      </c>
      <c r="C141" s="95">
        <v>4.3489961139896369</v>
      </c>
      <c r="D141" s="95">
        <v>4.1413965428667741</v>
      </c>
      <c r="E141" s="95">
        <v>4.0671726384275138</v>
      </c>
      <c r="F141" s="220">
        <v>4.1545316318110341</v>
      </c>
      <c r="G141" s="95">
        <v>23.523178563539378</v>
      </c>
      <c r="H141" s="95">
        <v>22.584856196863026</v>
      </c>
      <c r="I141" s="95">
        <v>21.4237729787699</v>
      </c>
      <c r="J141" s="95">
        <v>22.452673138726343</v>
      </c>
      <c r="K141" s="95">
        <v>22.942456822808204</v>
      </c>
    </row>
    <row r="142" spans="1:11">
      <c r="A142" s="83" t="s">
        <v>528</v>
      </c>
      <c r="B142" s="311" t="s">
        <v>404</v>
      </c>
      <c r="C142" s="95" t="s">
        <v>404</v>
      </c>
      <c r="D142" s="95" t="s">
        <v>404</v>
      </c>
      <c r="E142" s="95" t="s">
        <v>404</v>
      </c>
      <c r="F142" s="220" t="s">
        <v>404</v>
      </c>
      <c r="G142" s="95" t="s">
        <v>404</v>
      </c>
      <c r="H142" s="95" t="s">
        <v>404</v>
      </c>
      <c r="I142" s="95" t="s">
        <v>404</v>
      </c>
      <c r="J142" s="95" t="s">
        <v>404</v>
      </c>
      <c r="K142" s="95" t="s">
        <v>404</v>
      </c>
    </row>
    <row r="143" spans="1:11">
      <c r="A143" s="83" t="s">
        <v>530</v>
      </c>
      <c r="B143" s="95">
        <v>3.812103081488937</v>
      </c>
      <c r="C143" s="95">
        <v>4.0705384385522771</v>
      </c>
      <c r="D143" s="95">
        <v>4.0090705647220153</v>
      </c>
      <c r="E143" s="95">
        <v>3.9287752657305202</v>
      </c>
      <c r="F143" s="220">
        <v>4.2574255707561335</v>
      </c>
      <c r="G143" s="95">
        <v>51.732338020967404</v>
      </c>
      <c r="H143" s="95">
        <v>52.69509342794867</v>
      </c>
      <c r="I143" s="95">
        <v>53.621245948531737</v>
      </c>
      <c r="J143" s="95">
        <v>57.03673593036622</v>
      </c>
      <c r="K143" s="95">
        <v>57.664167317514163</v>
      </c>
    </row>
    <row r="144" spans="1:11">
      <c r="A144" s="19" t="s">
        <v>529</v>
      </c>
      <c r="B144" s="95">
        <v>3.6535821418541601</v>
      </c>
      <c r="C144" s="95">
        <v>3.7709665465416169</v>
      </c>
      <c r="D144" s="95">
        <v>3.7245214594602238</v>
      </c>
      <c r="E144" s="95">
        <v>3.693708474531046</v>
      </c>
      <c r="F144" s="220">
        <v>3.7704506394296433</v>
      </c>
      <c r="G144" s="35">
        <v>12.055274352429862</v>
      </c>
      <c r="H144" s="35">
        <v>10.992400392214433</v>
      </c>
      <c r="I144" s="35">
        <v>10.500551758981041</v>
      </c>
      <c r="J144" s="35">
        <v>10.178985440641199</v>
      </c>
      <c r="K144" s="35">
        <v>9.8476283263878024</v>
      </c>
    </row>
    <row r="145" spans="1:11">
      <c r="A145" s="19" t="s">
        <v>531</v>
      </c>
      <c r="B145" s="95">
        <v>11.703628392915126</v>
      </c>
      <c r="C145" s="95">
        <v>11.87569988511221</v>
      </c>
      <c r="D145" s="95" t="s">
        <v>1066</v>
      </c>
      <c r="E145" s="95" t="s">
        <v>1066</v>
      </c>
      <c r="F145" s="220" t="s">
        <v>1066</v>
      </c>
      <c r="G145" s="35">
        <v>22.248295001961289</v>
      </c>
      <c r="H145" s="35">
        <v>18.826906461654765</v>
      </c>
      <c r="I145" s="35" t="s">
        <v>1066</v>
      </c>
      <c r="J145" s="35" t="s">
        <v>1066</v>
      </c>
      <c r="K145" s="35" t="s">
        <v>1066</v>
      </c>
    </row>
    <row r="146" spans="1:11">
      <c r="A146" s="19" t="s">
        <v>166</v>
      </c>
      <c r="B146" s="95" t="s">
        <v>404</v>
      </c>
      <c r="C146" s="95" t="s">
        <v>404</v>
      </c>
      <c r="D146" s="95" t="s">
        <v>404</v>
      </c>
      <c r="E146" s="95" t="s">
        <v>404</v>
      </c>
      <c r="F146" s="220" t="s">
        <v>404</v>
      </c>
      <c r="G146" s="95" t="s">
        <v>404</v>
      </c>
      <c r="H146" s="95" t="s">
        <v>404</v>
      </c>
      <c r="I146" s="95" t="s">
        <v>404</v>
      </c>
      <c r="J146" s="95" t="s">
        <v>404</v>
      </c>
      <c r="K146" s="95" t="s">
        <v>404</v>
      </c>
    </row>
    <row r="147" spans="1:11">
      <c r="A147" s="19" t="s">
        <v>167</v>
      </c>
      <c r="B147" s="95" t="s">
        <v>404</v>
      </c>
      <c r="C147" s="95" t="s">
        <v>404</v>
      </c>
      <c r="D147" s="95" t="s">
        <v>404</v>
      </c>
      <c r="E147" s="95" t="s">
        <v>404</v>
      </c>
      <c r="F147" s="220" t="s">
        <v>404</v>
      </c>
      <c r="G147" s="95" t="s">
        <v>404</v>
      </c>
      <c r="H147" s="95" t="s">
        <v>404</v>
      </c>
      <c r="I147" s="95" t="s">
        <v>404</v>
      </c>
      <c r="J147" s="95" t="s">
        <v>404</v>
      </c>
      <c r="K147" s="95" t="s">
        <v>404</v>
      </c>
    </row>
    <row r="148" spans="1:11">
      <c r="A148" s="19" t="s">
        <v>745</v>
      </c>
      <c r="B148" s="95">
        <v>10.88130634007384</v>
      </c>
      <c r="C148" s="95">
        <v>12.590967578627628</v>
      </c>
      <c r="D148" s="95">
        <v>13.276072542341973</v>
      </c>
      <c r="E148" s="95">
        <v>13.945579812435726</v>
      </c>
      <c r="F148" s="220">
        <v>14.786147521113449</v>
      </c>
      <c r="G148" s="35">
        <v>37.832584149532082</v>
      </c>
      <c r="H148" s="35">
        <v>31.123688323280795</v>
      </c>
      <c r="I148" s="35">
        <v>32.309175952390206</v>
      </c>
      <c r="J148" s="35">
        <v>33.973704661126142</v>
      </c>
      <c r="K148" s="35">
        <v>32.785135392809188</v>
      </c>
    </row>
    <row r="149" spans="1:11">
      <c r="A149" s="19" t="s">
        <v>994</v>
      </c>
      <c r="B149" s="95">
        <v>12.274640621250596</v>
      </c>
      <c r="C149" s="95">
        <v>12.341654076282062</v>
      </c>
      <c r="D149" s="95">
        <v>12.167373886414325</v>
      </c>
      <c r="E149" s="95">
        <v>11.880716398659512</v>
      </c>
      <c r="F149" s="220">
        <v>11.776087707147861</v>
      </c>
      <c r="G149" s="35">
        <v>61.226424455485542</v>
      </c>
      <c r="H149" s="35">
        <v>60.065981060685743</v>
      </c>
      <c r="I149" s="35">
        <v>59.600628628485211</v>
      </c>
      <c r="J149" s="35">
        <v>62.803548476822343</v>
      </c>
      <c r="K149" s="35">
        <v>65.114052988396523</v>
      </c>
    </row>
    <row r="150" spans="1:11">
      <c r="A150" s="19" t="s">
        <v>127</v>
      </c>
      <c r="B150" s="95" t="s">
        <v>404</v>
      </c>
      <c r="C150" s="95" t="s">
        <v>404</v>
      </c>
      <c r="D150" s="95" t="s">
        <v>404</v>
      </c>
      <c r="E150" s="95" t="s">
        <v>404</v>
      </c>
      <c r="F150" s="220" t="s">
        <v>404</v>
      </c>
      <c r="G150" s="95" t="s">
        <v>404</v>
      </c>
      <c r="H150" s="95" t="s">
        <v>404</v>
      </c>
      <c r="I150" s="95" t="s">
        <v>404</v>
      </c>
      <c r="J150" s="95" t="s">
        <v>404</v>
      </c>
      <c r="K150" s="95" t="s">
        <v>404</v>
      </c>
    </row>
    <row r="151" spans="1:11">
      <c r="A151" s="19" t="s">
        <v>8</v>
      </c>
      <c r="B151" s="95">
        <v>17.172207698460504</v>
      </c>
      <c r="C151" s="95">
        <v>18.149795835026044</v>
      </c>
      <c r="D151" s="95">
        <v>18.005489605385247</v>
      </c>
      <c r="E151" s="95">
        <v>18.787297469101073</v>
      </c>
      <c r="F151" s="220">
        <v>19.25607331885114</v>
      </c>
      <c r="G151" s="35">
        <v>17.425477375590805</v>
      </c>
      <c r="H151" s="35">
        <v>17.151046724840555</v>
      </c>
      <c r="I151" s="35">
        <v>16.85508253793601</v>
      </c>
      <c r="J151" s="35">
        <v>16.355015699023522</v>
      </c>
      <c r="K151" s="35">
        <v>16.283119889040975</v>
      </c>
    </row>
    <row r="152" spans="1:11">
      <c r="A152" s="19" t="s">
        <v>937</v>
      </c>
      <c r="B152" s="95">
        <v>2.9867741501794529</v>
      </c>
      <c r="C152" s="95">
        <v>3.4970419807011397</v>
      </c>
      <c r="D152" s="95">
        <v>3.6822337474164204</v>
      </c>
      <c r="E152" s="95">
        <v>3.9306563273937569</v>
      </c>
      <c r="F152" s="220">
        <v>4.2612641895478802</v>
      </c>
      <c r="G152" s="35">
        <v>9.2727178965089312</v>
      </c>
      <c r="H152" s="35">
        <v>9.5647963697484162</v>
      </c>
      <c r="I152" s="35">
        <v>10.0990126968365</v>
      </c>
      <c r="J152" s="35">
        <v>10.98222234789149</v>
      </c>
      <c r="K152" s="35">
        <v>11.536518750853705</v>
      </c>
    </row>
    <row r="153" spans="1:11">
      <c r="A153" s="19" t="s">
        <v>938</v>
      </c>
      <c r="B153" s="95">
        <v>4.7413371398078974</v>
      </c>
      <c r="C153" s="95">
        <v>5.2938313263104995</v>
      </c>
      <c r="D153" s="95">
        <v>5.3048066036292418</v>
      </c>
      <c r="E153" s="95">
        <v>5.3035559603023925</v>
      </c>
      <c r="F153" s="220">
        <v>5.4529584743505142</v>
      </c>
      <c r="G153" s="35">
        <v>38.946275415589866</v>
      </c>
      <c r="H153" s="35">
        <v>39.137945131371119</v>
      </c>
      <c r="I153" s="35">
        <v>37.823405866339073</v>
      </c>
      <c r="J153" s="35">
        <v>36.650273723886926</v>
      </c>
      <c r="K153" s="35">
        <v>37.0779545056917</v>
      </c>
    </row>
    <row r="154" spans="1:11">
      <c r="A154" s="83" t="s">
        <v>9</v>
      </c>
      <c r="B154" s="95" t="s">
        <v>404</v>
      </c>
      <c r="C154" s="95" t="s">
        <v>404</v>
      </c>
      <c r="D154" s="95" t="s">
        <v>404</v>
      </c>
      <c r="E154" s="95" t="s">
        <v>404</v>
      </c>
      <c r="F154" s="220" t="s">
        <v>404</v>
      </c>
      <c r="G154" s="95" t="s">
        <v>404</v>
      </c>
      <c r="H154" s="95" t="s">
        <v>404</v>
      </c>
      <c r="I154" s="95" t="s">
        <v>404</v>
      </c>
      <c r="J154" s="95" t="s">
        <v>404</v>
      </c>
      <c r="K154" s="95" t="s">
        <v>404</v>
      </c>
    </row>
    <row r="155" spans="1:11">
      <c r="A155" s="83" t="s">
        <v>939</v>
      </c>
      <c r="B155" s="95">
        <v>10.60675647094736</v>
      </c>
      <c r="C155" s="95">
        <v>11.93004359242615</v>
      </c>
      <c r="D155" s="95">
        <v>12.508055261992938</v>
      </c>
      <c r="E155" s="95">
        <v>12.370680334626057</v>
      </c>
      <c r="F155" s="220">
        <v>12.261177871566844</v>
      </c>
      <c r="G155" s="95" t="s">
        <v>1066</v>
      </c>
      <c r="H155" s="95" t="s">
        <v>1066</v>
      </c>
      <c r="I155" s="95">
        <v>53.33652032707483</v>
      </c>
      <c r="J155" s="95">
        <v>53.687294040785858</v>
      </c>
      <c r="K155" s="95">
        <v>55.806385215507213</v>
      </c>
    </row>
    <row r="156" spans="1:11">
      <c r="A156" s="83" t="s">
        <v>940</v>
      </c>
      <c r="B156" s="95">
        <v>4.8230748117982518</v>
      </c>
      <c r="C156" s="95">
        <v>6.1680801955358131</v>
      </c>
      <c r="D156" s="95">
        <v>5.6171464250588317</v>
      </c>
      <c r="E156" s="95">
        <v>5.5701134367594047</v>
      </c>
      <c r="F156" s="220">
        <v>5.7309426140361133</v>
      </c>
      <c r="G156" s="95">
        <v>22.095072315943348</v>
      </c>
      <c r="H156" s="95">
        <v>19.029835032728865</v>
      </c>
      <c r="I156" s="95">
        <v>17.738261198992316</v>
      </c>
      <c r="J156" s="95">
        <v>18.376978915484539</v>
      </c>
      <c r="K156" s="95">
        <v>17.225716733456203</v>
      </c>
    </row>
    <row r="157" spans="1:11">
      <c r="A157" s="19" t="s">
        <v>10</v>
      </c>
      <c r="B157" s="95">
        <v>7.7383262673911748</v>
      </c>
      <c r="C157" s="95">
        <v>8.3397485177698858</v>
      </c>
      <c r="D157" s="95">
        <v>7.9082864516129021</v>
      </c>
      <c r="E157" s="95">
        <v>8.2254175396587836</v>
      </c>
      <c r="F157" s="220">
        <v>8.4240089699074066</v>
      </c>
      <c r="G157" s="35">
        <v>27.389642263664438</v>
      </c>
      <c r="H157" s="35">
        <v>23.791794556878465</v>
      </c>
      <c r="I157" s="35">
        <v>21.794241112306306</v>
      </c>
      <c r="J157" s="35">
        <v>21.043510355542725</v>
      </c>
      <c r="K157" s="35">
        <v>20.690470623435157</v>
      </c>
    </row>
    <row r="158" spans="1:11">
      <c r="A158" s="19" t="s">
        <v>941</v>
      </c>
      <c r="B158" s="95">
        <v>6.4030117638716852</v>
      </c>
      <c r="C158" s="95">
        <v>6.1976370521787532</v>
      </c>
      <c r="D158" s="95">
        <v>5.870609761875575</v>
      </c>
      <c r="E158" s="95">
        <v>3.7818517593081018</v>
      </c>
      <c r="F158" s="220">
        <v>5.0016876928367342</v>
      </c>
      <c r="G158" s="35">
        <v>19.171654463065501</v>
      </c>
      <c r="H158" s="35">
        <v>18.497730288556159</v>
      </c>
      <c r="I158" s="35">
        <v>18.094951611886099</v>
      </c>
      <c r="J158" s="35">
        <v>11.649076958485583</v>
      </c>
      <c r="K158" s="35">
        <v>15.247101249376151</v>
      </c>
    </row>
    <row r="159" spans="1:11">
      <c r="A159" s="19" t="s">
        <v>11</v>
      </c>
      <c r="B159" s="95">
        <v>3.5038011184900379</v>
      </c>
      <c r="C159" s="95">
        <v>3.5130836276760502</v>
      </c>
      <c r="D159" s="95">
        <v>3.1332443054461514</v>
      </c>
      <c r="E159" s="95">
        <v>2.8570254698763957</v>
      </c>
      <c r="F159" s="220">
        <v>2.6981084928370183</v>
      </c>
      <c r="G159" s="35">
        <v>8.1780847462071655</v>
      </c>
      <c r="H159" s="35">
        <v>7.3426507541915607</v>
      </c>
      <c r="I159" s="35">
        <v>6.5991103415069414</v>
      </c>
      <c r="J159" s="35">
        <v>6.2205674078300079</v>
      </c>
      <c r="K159" s="35">
        <v>5.6582003880246425</v>
      </c>
    </row>
    <row r="160" spans="1:11">
      <c r="A160" s="19" t="s">
        <v>12</v>
      </c>
      <c r="B160" s="95">
        <v>9.1264755678744223</v>
      </c>
      <c r="C160" s="95">
        <v>9.5025051959777613</v>
      </c>
      <c r="D160" s="95">
        <v>9.4754025748694257</v>
      </c>
      <c r="E160" s="95">
        <v>10.008704979869574</v>
      </c>
      <c r="F160" s="220">
        <v>10.932470431841784</v>
      </c>
      <c r="G160" s="35">
        <v>15.76413527522266</v>
      </c>
      <c r="H160" s="35">
        <v>13.280724753503641</v>
      </c>
      <c r="I160" s="35">
        <v>12.538767804490289</v>
      </c>
      <c r="J160" s="35">
        <v>12.142128190720655</v>
      </c>
      <c r="K160" s="35">
        <v>12.050921830213383</v>
      </c>
    </row>
    <row r="161" spans="1:11">
      <c r="A161" s="19" t="s">
        <v>942</v>
      </c>
      <c r="B161" s="95">
        <v>3.4213646071139263</v>
      </c>
      <c r="C161" s="95">
        <v>4.1196569244981944</v>
      </c>
      <c r="D161" s="95">
        <v>4.5494424827084101</v>
      </c>
      <c r="E161" s="95">
        <v>4.3227489963088823</v>
      </c>
      <c r="F161" s="220">
        <v>4.3555051949794814</v>
      </c>
      <c r="G161" s="35">
        <v>38.046948256842875</v>
      </c>
      <c r="H161" s="35">
        <v>36.5565554509908</v>
      </c>
      <c r="I161" s="35">
        <v>36.976894992976838</v>
      </c>
      <c r="J161" s="35">
        <v>34.79669641719007</v>
      </c>
      <c r="K161" s="35">
        <v>34.270686932879904</v>
      </c>
    </row>
    <row r="162" spans="1:11">
      <c r="A162" s="19" t="s">
        <v>13</v>
      </c>
      <c r="B162" s="95">
        <v>3.3569469314054734</v>
      </c>
      <c r="C162" s="95">
        <v>3.7397444825199551</v>
      </c>
      <c r="D162" s="95">
        <v>3.6903487781154607</v>
      </c>
      <c r="E162" s="95">
        <v>3.757495590255163</v>
      </c>
      <c r="F162" s="220">
        <v>3.8422697712645943</v>
      </c>
      <c r="G162" s="35">
        <v>4.3726692995240564</v>
      </c>
      <c r="H162" s="35">
        <v>4.4725449555102372</v>
      </c>
      <c r="I162" s="35">
        <v>4.4391101480775932</v>
      </c>
      <c r="J162" s="35">
        <v>4.5414790892514674</v>
      </c>
      <c r="K162" s="35">
        <v>4.5022627662402206</v>
      </c>
    </row>
    <row r="163" spans="1:11">
      <c r="A163" s="19" t="s">
        <v>186</v>
      </c>
      <c r="B163" s="95">
        <v>6.0453129396579541</v>
      </c>
      <c r="C163" s="95">
        <v>6.438001449581944</v>
      </c>
      <c r="D163" s="95">
        <v>6.569705581516617</v>
      </c>
      <c r="E163" s="95">
        <v>6.9254915643764496</v>
      </c>
      <c r="F163" s="220">
        <v>7.1970432959926605</v>
      </c>
      <c r="G163" s="35">
        <v>54.715025700934575</v>
      </c>
      <c r="H163" s="35">
        <v>53.850892266635725</v>
      </c>
      <c r="I163" s="35">
        <v>52.537624699278275</v>
      </c>
      <c r="J163" s="35">
        <v>48.735785992570449</v>
      </c>
      <c r="K163" s="35">
        <v>46.697918836874898</v>
      </c>
    </row>
    <row r="164" spans="1:11">
      <c r="A164" s="83" t="s">
        <v>256</v>
      </c>
      <c r="B164" s="95">
        <v>8.5030533315548329</v>
      </c>
      <c r="C164" s="95">
        <v>9.2999043768505754</v>
      </c>
      <c r="D164" s="95">
        <v>9.4422448614415764</v>
      </c>
      <c r="E164" s="95">
        <v>9.7166643540234432</v>
      </c>
      <c r="F164" s="220">
        <v>9.7813531495502986</v>
      </c>
      <c r="G164" s="35">
        <v>19.442817206848204</v>
      </c>
      <c r="H164" s="35">
        <v>18.201261980728994</v>
      </c>
      <c r="I164" s="35">
        <v>18.166767976543785</v>
      </c>
      <c r="J164" s="35">
        <v>18.773265595808844</v>
      </c>
      <c r="K164" s="35">
        <v>18.140648016053639</v>
      </c>
    </row>
    <row r="165" spans="1:11" ht="28.5" customHeight="1">
      <c r="A165" s="103" t="s">
        <v>871</v>
      </c>
      <c r="B165" s="227">
        <v>7.9708813863918602</v>
      </c>
      <c r="C165" s="227">
        <v>8.7847781797661728</v>
      </c>
      <c r="D165" s="227">
        <v>8.4391301406044352</v>
      </c>
      <c r="E165" s="227">
        <v>8.2420693481833638</v>
      </c>
      <c r="F165" s="310">
        <v>8.4247253883140569</v>
      </c>
      <c r="G165" s="73">
        <v>23.453804940844844</v>
      </c>
      <c r="H165" s="73">
        <v>22.162291149733797</v>
      </c>
      <c r="I165" s="73">
        <v>22.329927424757596</v>
      </c>
      <c r="J165" s="73">
        <v>21.878234646830546</v>
      </c>
      <c r="K165" s="73">
        <v>22.130159345375514</v>
      </c>
    </row>
    <row r="166" spans="1:11" ht="28.5" customHeight="1">
      <c r="A166" s="104" t="s">
        <v>872</v>
      </c>
      <c r="B166" s="213">
        <v>8.0010743701037637</v>
      </c>
      <c r="C166" s="213">
        <v>8.9943904536271297</v>
      </c>
      <c r="D166" s="213">
        <v>8.7143144261521677</v>
      </c>
      <c r="E166" s="213">
        <v>8.4415154476773022</v>
      </c>
      <c r="F166" s="226">
        <v>8.8069320582391803</v>
      </c>
      <c r="G166" s="22">
        <v>22.260291072417019</v>
      </c>
      <c r="H166" s="22">
        <v>20.954333430752254</v>
      </c>
      <c r="I166" s="22">
        <v>21.008802444670255</v>
      </c>
      <c r="J166" s="22">
        <v>20.952890186375829</v>
      </c>
      <c r="K166" s="22">
        <v>20.897742995232193</v>
      </c>
    </row>
    <row r="167" spans="1:11" ht="14.25" customHeight="1">
      <c r="A167" s="896" t="s">
        <v>901</v>
      </c>
      <c r="B167" s="897"/>
      <c r="C167" s="897"/>
      <c r="D167" s="897"/>
      <c r="E167" s="897"/>
      <c r="F167" s="897"/>
      <c r="G167" s="897"/>
      <c r="H167" s="897"/>
      <c r="I167" s="897"/>
      <c r="J167" s="897"/>
      <c r="K167" s="897"/>
    </row>
    <row r="168" spans="1:11" ht="14.25" customHeight="1">
      <c r="A168" s="898" t="s">
        <v>944</v>
      </c>
      <c r="B168" s="898"/>
      <c r="C168" s="898"/>
      <c r="D168" s="898"/>
      <c r="E168" s="898"/>
      <c r="F168" s="898"/>
      <c r="G168" s="898"/>
      <c r="H168" s="898"/>
      <c r="I168" s="898"/>
      <c r="J168" s="898"/>
      <c r="K168" s="898"/>
    </row>
    <row r="169" spans="1:11" ht="12.75" customHeight="1">
      <c r="B169" s="91"/>
    </row>
    <row r="170" spans="1:11" ht="12.75" customHeight="1"/>
    <row r="171" spans="1:11" ht="12.75" customHeight="1"/>
    <row r="172" spans="1:11" ht="12.75" customHeight="1">
      <c r="A172" s="892" t="s">
        <v>78</v>
      </c>
      <c r="B172" s="892"/>
      <c r="C172" s="892"/>
      <c r="D172" s="892"/>
      <c r="E172" s="892"/>
      <c r="F172" s="892"/>
      <c r="G172" s="892"/>
      <c r="H172" s="892"/>
      <c r="I172" s="892"/>
      <c r="J172" s="892"/>
      <c r="K172" s="892"/>
    </row>
    <row r="173" spans="1:11" ht="15">
      <c r="A173" s="900" t="s">
        <v>79</v>
      </c>
      <c r="B173" s="900"/>
      <c r="C173" s="900"/>
      <c r="D173" s="900"/>
      <c r="E173" s="900"/>
      <c r="F173" s="900"/>
      <c r="G173" s="900"/>
      <c r="H173" s="900"/>
      <c r="I173" s="900"/>
      <c r="J173" s="900"/>
      <c r="K173" s="900"/>
    </row>
    <row r="174" spans="1:11" ht="14.25">
      <c r="A174" s="20" t="s">
        <v>81</v>
      </c>
      <c r="B174" s="71"/>
      <c r="C174" s="71"/>
      <c r="D174" s="71"/>
      <c r="E174" s="71"/>
      <c r="F174" s="71"/>
      <c r="G174" s="71"/>
      <c r="H174" s="71"/>
      <c r="I174" s="71"/>
      <c r="J174" s="71"/>
      <c r="K174" s="69"/>
    </row>
    <row r="175" spans="1:11">
      <c r="A175" s="41"/>
      <c r="B175" s="71"/>
      <c r="C175" s="71"/>
      <c r="D175" s="71"/>
      <c r="E175" s="71"/>
      <c r="F175" s="71"/>
      <c r="G175" s="71"/>
      <c r="H175" s="71"/>
      <c r="I175" s="71"/>
      <c r="J175" s="71"/>
      <c r="K175" s="69"/>
    </row>
    <row r="176" spans="1:11" ht="15" customHeight="1">
      <c r="A176" s="255"/>
      <c r="B176" s="895" t="s">
        <v>479</v>
      </c>
      <c r="C176" s="895"/>
      <c r="D176" s="895"/>
      <c r="E176" s="895"/>
      <c r="F176" s="895"/>
      <c r="G176" s="895"/>
      <c r="H176" s="895"/>
      <c r="I176" s="895"/>
      <c r="J176" s="895"/>
      <c r="K176" s="895"/>
    </row>
    <row r="177" spans="1:11" ht="15" customHeight="1">
      <c r="A177" s="256"/>
      <c r="B177" s="902" t="s">
        <v>82</v>
      </c>
      <c r="C177" s="902"/>
      <c r="D177" s="902"/>
      <c r="E177" s="902"/>
      <c r="F177" s="903"/>
      <c r="G177" s="904" t="s">
        <v>1051</v>
      </c>
      <c r="H177" s="904"/>
      <c r="I177" s="904"/>
      <c r="J177" s="904"/>
      <c r="K177" s="904"/>
    </row>
    <row r="178" spans="1:11">
      <c r="A178" s="257"/>
      <c r="B178" s="231">
        <v>39448</v>
      </c>
      <c r="C178" s="231">
        <v>39814</v>
      </c>
      <c r="D178" s="231">
        <v>40179</v>
      </c>
      <c r="E178" s="231">
        <v>40544</v>
      </c>
      <c r="F178" s="232">
        <v>40909</v>
      </c>
      <c r="G178" s="231">
        <v>39448</v>
      </c>
      <c r="H178" s="231">
        <v>39814</v>
      </c>
      <c r="I178" s="231">
        <v>40179</v>
      </c>
      <c r="J178" s="231">
        <v>40544</v>
      </c>
      <c r="K178" s="231">
        <v>40909</v>
      </c>
    </row>
    <row r="179" spans="1:11">
      <c r="A179" s="19" t="s">
        <v>37</v>
      </c>
      <c r="B179" s="311">
        <v>12.814627393099627</v>
      </c>
      <c r="C179" s="95">
        <v>4.5816292786098654</v>
      </c>
      <c r="D179" s="95">
        <v>2.2674852413414635</v>
      </c>
      <c r="E179" s="95">
        <v>2.896899905281332</v>
      </c>
      <c r="F179" s="220">
        <v>2.3890304105418374</v>
      </c>
      <c r="G179" s="35">
        <v>1.4957205048207358</v>
      </c>
      <c r="H179" s="35">
        <v>0.40646495952072542</v>
      </c>
      <c r="I179" s="35">
        <v>0.16421643937652075</v>
      </c>
      <c r="J179" s="35">
        <v>0.19633280469747011</v>
      </c>
      <c r="K179" s="35">
        <v>0.15322785506557202</v>
      </c>
    </row>
    <row r="180" spans="1:11">
      <c r="A180" s="83" t="s">
        <v>528</v>
      </c>
      <c r="B180" s="311">
        <v>15.642501663080722</v>
      </c>
      <c r="C180" s="95">
        <v>15.226342819687245</v>
      </c>
      <c r="D180" s="95">
        <v>14.50254078416229</v>
      </c>
      <c r="E180" s="95">
        <v>13.067765446906735</v>
      </c>
      <c r="F180" s="220">
        <v>11.615851277179649</v>
      </c>
      <c r="G180" s="35">
        <v>3.244996607722844</v>
      </c>
      <c r="H180" s="35">
        <v>3.1025546791753871</v>
      </c>
      <c r="I180" s="35">
        <v>3.0509841457244051</v>
      </c>
      <c r="J180" s="35">
        <v>2.7350759223201058</v>
      </c>
      <c r="K180" s="35">
        <v>2.3422003240387248</v>
      </c>
    </row>
    <row r="181" spans="1:11">
      <c r="A181" s="83" t="s">
        <v>530</v>
      </c>
      <c r="B181" s="95">
        <v>15.454758237056053</v>
      </c>
      <c r="C181" s="95">
        <v>23.852012405237769</v>
      </c>
      <c r="D181" s="95">
        <v>30.217104789341018</v>
      </c>
      <c r="E181" s="95">
        <v>25.625963855421684</v>
      </c>
      <c r="F181" s="220">
        <v>27.011151455835577</v>
      </c>
      <c r="G181" s="35">
        <v>1.1911395773963682</v>
      </c>
      <c r="H181" s="35">
        <v>1.2820606506629</v>
      </c>
      <c r="I181" s="35">
        <v>1.3354537099296171</v>
      </c>
      <c r="J181" s="35">
        <v>1.1602469748465669</v>
      </c>
      <c r="K181" s="35">
        <v>1.2537609110383399</v>
      </c>
    </row>
    <row r="182" spans="1:11">
      <c r="A182" s="19" t="s">
        <v>529</v>
      </c>
      <c r="B182" s="95">
        <v>0.43851053405193541</v>
      </c>
      <c r="C182" s="95">
        <v>2.8157844448691001</v>
      </c>
      <c r="D182" s="95">
        <v>3.3179167504524432E-2</v>
      </c>
      <c r="E182" s="95">
        <v>2.4582104228121932E-2</v>
      </c>
      <c r="F182" s="220">
        <v>6.332294702985225E-2</v>
      </c>
      <c r="G182" s="35">
        <v>3.3364730559607925E-2</v>
      </c>
      <c r="H182" s="35">
        <v>0.18323422394990063</v>
      </c>
      <c r="I182" s="35">
        <v>1.9452867470561327E-3</v>
      </c>
      <c r="J182" s="35">
        <v>1.3897412635305209E-3</v>
      </c>
      <c r="K182" s="35">
        <v>3.4307671195279261E-3</v>
      </c>
    </row>
    <row r="183" spans="1:11">
      <c r="A183" s="19" t="s">
        <v>531</v>
      </c>
      <c r="B183" s="95">
        <v>1331.731483920054</v>
      </c>
      <c r="C183" s="95">
        <v>1483.0658152953927</v>
      </c>
      <c r="D183" s="95">
        <v>2005.3921183753585</v>
      </c>
      <c r="E183" s="95">
        <v>2664.7382120014599</v>
      </c>
      <c r="F183" s="220">
        <v>3041.0673772969535</v>
      </c>
      <c r="G183" s="35">
        <v>28.805644504336744</v>
      </c>
      <c r="H183" s="35">
        <v>29.034956910628079</v>
      </c>
      <c r="I183" s="35">
        <v>32.972115094590215</v>
      </c>
      <c r="J183" s="35">
        <v>35.525956203218151</v>
      </c>
      <c r="K183" s="35">
        <v>36.228866637086611</v>
      </c>
    </row>
    <row r="184" spans="1:11">
      <c r="A184" s="19" t="s">
        <v>166</v>
      </c>
      <c r="B184" s="95">
        <v>57.832066423026497</v>
      </c>
      <c r="C184" s="95">
        <v>55.04390229847801</v>
      </c>
      <c r="D184" s="95">
        <v>55.047428416429383</v>
      </c>
      <c r="E184" s="95">
        <v>54.218309467340006</v>
      </c>
      <c r="F184" s="220">
        <v>100.17416086130463</v>
      </c>
      <c r="G184" s="35">
        <v>2.1495503557582136</v>
      </c>
      <c r="H184" s="35">
        <v>2.0261803565131395</v>
      </c>
      <c r="I184" s="35">
        <v>2.1271542231991325</v>
      </c>
      <c r="J184" s="35">
        <v>2.0936844209053662</v>
      </c>
      <c r="K184" s="35">
        <v>3.7358731208446017</v>
      </c>
    </row>
    <row r="185" spans="1:11">
      <c r="A185" s="19" t="s">
        <v>167</v>
      </c>
      <c r="B185" s="95">
        <v>200.88971339343618</v>
      </c>
      <c r="C185" s="95">
        <v>137.01825961060572</v>
      </c>
      <c r="D185" s="95">
        <v>106.21567068551064</v>
      </c>
      <c r="E185" s="95">
        <v>202.07620297157172</v>
      </c>
      <c r="F185" s="220">
        <v>282.77566629723452</v>
      </c>
      <c r="G185" s="35">
        <v>5.8350917616622198</v>
      </c>
      <c r="H185" s="35">
        <v>4.0060614101592122</v>
      </c>
      <c r="I185" s="35">
        <v>3.1860060921843689</v>
      </c>
      <c r="J185" s="35">
        <v>5.9839843672171344</v>
      </c>
      <c r="K185" s="35">
        <v>8.0378537728772876</v>
      </c>
    </row>
    <row r="186" spans="1:11" ht="14.25">
      <c r="A186" s="19" t="s">
        <v>340</v>
      </c>
      <c r="B186" s="95">
        <v>20.390942519837431</v>
      </c>
      <c r="C186" s="95">
        <v>34.113854683772807</v>
      </c>
      <c r="D186" s="95">
        <v>19.126631937745195</v>
      </c>
      <c r="E186" s="95">
        <v>19.146223681668921</v>
      </c>
      <c r="F186" s="220">
        <v>33.010773498483971</v>
      </c>
      <c r="G186" s="35">
        <v>9.2557019434397194</v>
      </c>
      <c r="H186" s="35">
        <v>15.945203993382531</v>
      </c>
      <c r="I186" s="35">
        <v>8.3690580110232933</v>
      </c>
      <c r="J186" s="35">
        <v>7.6794228346615299</v>
      </c>
      <c r="K186" s="35">
        <v>12.529720438111703</v>
      </c>
    </row>
    <row r="187" spans="1:11">
      <c r="A187" s="19" t="s">
        <v>994</v>
      </c>
      <c r="B187" s="95">
        <v>60.118679050567593</v>
      </c>
      <c r="C187" s="95">
        <v>75.471079691516721</v>
      </c>
      <c r="D187" s="95">
        <v>94.512385628207994</v>
      </c>
      <c r="E187" s="95">
        <v>66.888822137949163</v>
      </c>
      <c r="F187" s="220">
        <v>58.54085542733943</v>
      </c>
      <c r="G187" s="35">
        <v>5.173565553351712</v>
      </c>
      <c r="H187" s="35">
        <v>5.4385367191806759</v>
      </c>
      <c r="I187" s="35">
        <v>5.4328792913280983</v>
      </c>
      <c r="J187" s="35">
        <v>3.9698284569257067</v>
      </c>
      <c r="K187" s="35">
        <v>3.2001113703543296</v>
      </c>
    </row>
    <row r="188" spans="1:11">
      <c r="A188" s="19" t="s">
        <v>127</v>
      </c>
      <c r="B188" s="95">
        <v>43.881672154601098</v>
      </c>
      <c r="C188" s="95">
        <v>43.843233859872797</v>
      </c>
      <c r="D188" s="95">
        <v>35.239600690013646</v>
      </c>
      <c r="E188" s="95">
        <v>47.863964485021157</v>
      </c>
      <c r="F188" s="220">
        <v>50.171522060375764</v>
      </c>
      <c r="G188" s="35">
        <v>2.0017852336040391</v>
      </c>
      <c r="H188" s="35">
        <v>2.0026385555892099</v>
      </c>
      <c r="I188" s="35">
        <v>1.6994165033814348</v>
      </c>
      <c r="J188" s="35">
        <v>2.3406581405257949</v>
      </c>
      <c r="K188" s="35">
        <v>2.4266596894723071</v>
      </c>
    </row>
    <row r="189" spans="1:11">
      <c r="A189" s="19" t="s">
        <v>8</v>
      </c>
      <c r="B189" s="95">
        <v>111.35701676963812</v>
      </c>
      <c r="C189" s="95">
        <v>154.58509142053444</v>
      </c>
      <c r="D189" s="95">
        <v>217.69893002090762</v>
      </c>
      <c r="E189" s="95">
        <v>396.64772727272731</v>
      </c>
      <c r="F189" s="220">
        <v>497.95610265938916</v>
      </c>
      <c r="G189" s="35">
        <v>2.0138094005837481</v>
      </c>
      <c r="H189" s="35">
        <v>3.0327169117537811</v>
      </c>
      <c r="I189" s="35">
        <v>3.6695009208423821</v>
      </c>
      <c r="J189" s="35">
        <v>6.5172281220799526</v>
      </c>
      <c r="K189" s="35">
        <v>9.050456628136601</v>
      </c>
    </row>
    <row r="190" spans="1:11">
      <c r="A190" s="19" t="s">
        <v>937</v>
      </c>
      <c r="B190" s="95">
        <v>24.259280318091452</v>
      </c>
      <c r="C190" s="95">
        <v>28.260095923261392</v>
      </c>
      <c r="D190" s="95">
        <v>31.549525858284305</v>
      </c>
      <c r="E190" s="95">
        <v>33.190502384461979</v>
      </c>
      <c r="F190" s="220">
        <v>36.683324246102146</v>
      </c>
      <c r="G190" s="35">
        <v>2.9719894354533869</v>
      </c>
      <c r="H190" s="35">
        <v>3.0981541486352118</v>
      </c>
      <c r="I190" s="35">
        <v>3.0625177388080371</v>
      </c>
      <c r="J190" s="35">
        <v>3.0990782901986056</v>
      </c>
      <c r="K190" s="35">
        <v>3.0878396208287966</v>
      </c>
    </row>
    <row r="191" spans="1:11">
      <c r="A191" s="19" t="s">
        <v>938</v>
      </c>
      <c r="B191" s="95">
        <v>20.688336054009735</v>
      </c>
      <c r="C191" s="95">
        <v>21.40454256549274</v>
      </c>
      <c r="D191" s="95">
        <v>22.610871482791264</v>
      </c>
      <c r="E191" s="95">
        <v>20.011116913589966</v>
      </c>
      <c r="F191" s="220">
        <v>21.481933267230843</v>
      </c>
      <c r="G191" s="35">
        <v>2.2993588375338643</v>
      </c>
      <c r="H191" s="35">
        <v>2.3415401369662194</v>
      </c>
      <c r="I191" s="35">
        <v>2.1374950273876188</v>
      </c>
      <c r="J191" s="35">
        <v>1.9431279752539454</v>
      </c>
      <c r="K191" s="35">
        <v>1.8027113999934208</v>
      </c>
    </row>
    <row r="192" spans="1:11">
      <c r="A192" s="83" t="s">
        <v>9</v>
      </c>
      <c r="B192" s="95">
        <v>31.849039588279666</v>
      </c>
      <c r="C192" s="95">
        <v>30.438446744603155</v>
      </c>
      <c r="D192" s="95">
        <v>28.100284476964582</v>
      </c>
      <c r="E192" s="95">
        <v>29.014423108026453</v>
      </c>
      <c r="F192" s="220">
        <v>148.06180071775387</v>
      </c>
      <c r="G192" s="35">
        <v>3.849576353155105</v>
      </c>
      <c r="H192" s="35">
        <v>3.6859228763072736</v>
      </c>
      <c r="I192" s="35">
        <v>3.5839117638537874</v>
      </c>
      <c r="J192" s="35">
        <v>3.7432789079988718</v>
      </c>
      <c r="K192" s="35">
        <v>18.723825287233584</v>
      </c>
    </row>
    <row r="193" spans="1:11">
      <c r="A193" s="83" t="s">
        <v>939</v>
      </c>
      <c r="B193" s="95">
        <v>21.977162530122119</v>
      </c>
      <c r="C193" s="95">
        <v>20.294800325351641</v>
      </c>
      <c r="D193" s="95">
        <v>20.536722960668573</v>
      </c>
      <c r="E193" s="95">
        <v>26.561023353760234</v>
      </c>
      <c r="F193" s="220">
        <v>28.945088056050338</v>
      </c>
      <c r="G193" s="35">
        <v>1.5643117344367778</v>
      </c>
      <c r="H193" s="35">
        <v>1.5816652579933623</v>
      </c>
      <c r="I193" s="35">
        <v>1.3515783322716133</v>
      </c>
      <c r="J193" s="35">
        <v>1.532558233392354</v>
      </c>
      <c r="K193" s="35">
        <v>1.4043979482133131</v>
      </c>
    </row>
    <row r="194" spans="1:11">
      <c r="A194" s="83" t="s">
        <v>940</v>
      </c>
      <c r="B194" s="95">
        <v>22.977066666666666</v>
      </c>
      <c r="C194" s="95">
        <v>39.803199999999997</v>
      </c>
      <c r="D194" s="95">
        <v>38.363466666666667</v>
      </c>
      <c r="E194" s="95">
        <v>42.468533333333333</v>
      </c>
      <c r="F194" s="220">
        <v>52.743733333333338</v>
      </c>
      <c r="G194" s="35">
        <v>4.4203940206378078</v>
      </c>
      <c r="H194" s="35">
        <v>9.27601908375836</v>
      </c>
      <c r="I194" s="35">
        <v>7.2822003874377819</v>
      </c>
      <c r="J194" s="35">
        <v>6.3432577221038375</v>
      </c>
      <c r="K194" s="35">
        <v>7.4177291335700541</v>
      </c>
    </row>
    <row r="195" spans="1:11">
      <c r="A195" s="19" t="s">
        <v>10</v>
      </c>
      <c r="B195" s="95">
        <v>9.3593663146192334</v>
      </c>
      <c r="C195" s="95">
        <v>9.975773122416987</v>
      </c>
      <c r="D195" s="95">
        <v>12.333980582524271</v>
      </c>
      <c r="E195" s="95">
        <v>13.700315214884293</v>
      </c>
      <c r="F195" s="220">
        <v>15.95614106865232</v>
      </c>
      <c r="G195" s="35">
        <v>5.027019764733982</v>
      </c>
      <c r="H195" s="35">
        <v>5.2501509418395784</v>
      </c>
      <c r="I195" s="35">
        <v>5.1225806451612907</v>
      </c>
      <c r="J195" s="35">
        <v>5.3337324154444774</v>
      </c>
      <c r="K195" s="35">
        <v>5.6423611111111107</v>
      </c>
    </row>
    <row r="196" spans="1:11">
      <c r="A196" s="19" t="s">
        <v>941</v>
      </c>
      <c r="B196" s="95">
        <v>5.0232158211521929</v>
      </c>
      <c r="C196" s="95">
        <v>6.2953065653825284</v>
      </c>
      <c r="D196" s="95">
        <v>8.0303533675626699</v>
      </c>
      <c r="E196" s="95">
        <v>6.7759468765371382</v>
      </c>
      <c r="F196" s="220">
        <v>7.2002824193927992</v>
      </c>
      <c r="G196" s="35">
        <v>2.0711859374203683</v>
      </c>
      <c r="H196" s="35">
        <v>1.9285646905898062</v>
      </c>
      <c r="I196" s="35">
        <v>1.9996119375821153</v>
      </c>
      <c r="J196" s="35">
        <v>1.8886465613655894</v>
      </c>
      <c r="K196" s="35">
        <v>1.9392779210159752</v>
      </c>
    </row>
    <row r="197" spans="1:11" ht="14.25">
      <c r="A197" s="19" t="s">
        <v>585</v>
      </c>
      <c r="B197" s="95">
        <v>26.463523929019537</v>
      </c>
      <c r="C197" s="95">
        <v>24.051570294386288</v>
      </c>
      <c r="D197" s="95">
        <v>0.76635319015753323</v>
      </c>
      <c r="E197" s="95">
        <v>2.4500196001568013</v>
      </c>
      <c r="F197" s="220">
        <v>4.0209086017372586</v>
      </c>
      <c r="G197" s="35">
        <v>6.4505417686123723</v>
      </c>
      <c r="H197" s="35">
        <v>5.511093795781429</v>
      </c>
      <c r="I197" s="35">
        <v>0.15406598470546043</v>
      </c>
      <c r="J197" s="35">
        <v>0.4848381416347966</v>
      </c>
      <c r="K197" s="35">
        <v>0.73679279062030156</v>
      </c>
    </row>
    <row r="198" spans="1:11">
      <c r="A198" s="19" t="s">
        <v>12</v>
      </c>
      <c r="B198" s="95">
        <v>35.913776944704779</v>
      </c>
      <c r="C198" s="95">
        <v>39.34744610604001</v>
      </c>
      <c r="D198" s="95">
        <v>31.107074161145544</v>
      </c>
      <c r="E198" s="95">
        <v>188.52304417243215</v>
      </c>
      <c r="F198" s="220">
        <v>311.46109289617482</v>
      </c>
      <c r="G198" s="35">
        <v>6.7482325345272738</v>
      </c>
      <c r="H198" s="35">
        <v>7.3091767459032475</v>
      </c>
      <c r="I198" s="35">
        <v>5.0832552518434815</v>
      </c>
      <c r="J198" s="35">
        <v>30.271207302755677</v>
      </c>
      <c r="K198" s="35">
        <v>48.151802490393571</v>
      </c>
    </row>
    <row r="199" spans="1:11">
      <c r="A199" s="19" t="s">
        <v>942</v>
      </c>
      <c r="B199" s="95">
        <v>16.492329564239899</v>
      </c>
      <c r="C199" s="95">
        <v>15.766653383808196</v>
      </c>
      <c r="D199" s="95">
        <v>21.649417852522639</v>
      </c>
      <c r="E199" s="95">
        <v>19.955415683189091</v>
      </c>
      <c r="F199" s="220">
        <v>14.324582071132054</v>
      </c>
      <c r="G199" s="35">
        <v>2.6239413800721705</v>
      </c>
      <c r="H199" s="35">
        <v>2.4922157134458724</v>
      </c>
      <c r="I199" s="35">
        <v>3.0460502366217694</v>
      </c>
      <c r="J199" s="35">
        <v>2.9317027687233663</v>
      </c>
      <c r="K199" s="35">
        <v>1.8035866901164721</v>
      </c>
    </row>
    <row r="200" spans="1:11">
      <c r="A200" s="19" t="s">
        <v>13</v>
      </c>
      <c r="B200" s="95" t="s">
        <v>1066</v>
      </c>
      <c r="C200" s="95" t="s">
        <v>1066</v>
      </c>
      <c r="D200" s="95" t="s">
        <v>1066</v>
      </c>
      <c r="E200" s="95" t="s">
        <v>1066</v>
      </c>
      <c r="F200" s="220" t="s">
        <v>1066</v>
      </c>
      <c r="G200" s="35" t="s">
        <v>1066</v>
      </c>
      <c r="H200" s="35" t="s">
        <v>1066</v>
      </c>
      <c r="I200" s="35" t="s">
        <v>1066</v>
      </c>
      <c r="J200" s="35" t="s">
        <v>1066</v>
      </c>
      <c r="K200" s="35" t="s">
        <v>1066</v>
      </c>
    </row>
    <row r="201" spans="1:11">
      <c r="A201" s="19" t="s">
        <v>186</v>
      </c>
      <c r="B201" s="95">
        <v>820.61092900000006</v>
      </c>
      <c r="C201" s="95">
        <v>1089.4668999999999</v>
      </c>
      <c r="D201" s="95">
        <v>1022.4236999999999</v>
      </c>
      <c r="E201" s="95">
        <v>1524.5358000000001</v>
      </c>
      <c r="F201" s="220">
        <v>1510.3510000000001</v>
      </c>
      <c r="G201" s="35">
        <v>5.574707827652384</v>
      </c>
      <c r="H201" s="35">
        <v>7.5563231943514841</v>
      </c>
      <c r="I201" s="35">
        <v>6.8351597440885659</v>
      </c>
      <c r="J201" s="35">
        <v>9.8142975088234881</v>
      </c>
      <c r="K201" s="35">
        <v>9.2975716508434356</v>
      </c>
    </row>
    <row r="202" spans="1:11" ht="14.25">
      <c r="A202" s="85" t="s">
        <v>826</v>
      </c>
      <c r="B202" s="213">
        <v>2906.1659987893545</v>
      </c>
      <c r="C202" s="213">
        <v>3354.7217408393199</v>
      </c>
      <c r="D202" s="213">
        <v>3817.7248263358101</v>
      </c>
      <c r="E202" s="213">
        <v>5400.3808139699477</v>
      </c>
      <c r="F202" s="226">
        <v>6256.0057008692274</v>
      </c>
      <c r="G202" s="22">
        <v>6.2552969842582149</v>
      </c>
      <c r="H202" s="22">
        <v>7.4820536811307301</v>
      </c>
      <c r="I202" s="22">
        <v>7.7943160492264552</v>
      </c>
      <c r="J202" s="22">
        <v>9.9678679890879494</v>
      </c>
      <c r="K202" s="22">
        <v>11.320304937418987</v>
      </c>
    </row>
    <row r="206" spans="1:11">
      <c r="A206" s="892" t="s">
        <v>258</v>
      </c>
      <c r="B206" s="892"/>
      <c r="C206" s="892"/>
      <c r="D206" s="892"/>
      <c r="E206" s="892"/>
      <c r="F206" s="892"/>
      <c r="G206" s="892"/>
      <c r="H206" s="892"/>
      <c r="I206" s="892"/>
      <c r="J206" s="892"/>
      <c r="K206" s="892"/>
    </row>
    <row r="208" spans="1:11" ht="15" customHeight="1">
      <c r="A208" s="244"/>
      <c r="B208" s="895" t="s">
        <v>895</v>
      </c>
      <c r="C208" s="895"/>
      <c r="D208" s="895"/>
      <c r="E208" s="895"/>
      <c r="F208" s="895"/>
      <c r="G208" s="895"/>
      <c r="H208" s="895"/>
      <c r="I208" s="895"/>
      <c r="J208" s="895"/>
      <c r="K208" s="895"/>
    </row>
    <row r="209" spans="1:11" ht="15" customHeight="1">
      <c r="A209" s="245"/>
      <c r="B209" s="902" t="s">
        <v>82</v>
      </c>
      <c r="C209" s="902"/>
      <c r="D209" s="902"/>
      <c r="E209" s="902"/>
      <c r="F209" s="903"/>
      <c r="G209" s="904" t="s">
        <v>1051</v>
      </c>
      <c r="H209" s="904"/>
      <c r="I209" s="904"/>
      <c r="J209" s="904"/>
      <c r="K209" s="904"/>
    </row>
    <row r="210" spans="1:11">
      <c r="A210" s="254"/>
      <c r="B210" s="231">
        <v>39448</v>
      </c>
      <c r="C210" s="231">
        <v>39814</v>
      </c>
      <c r="D210" s="231">
        <v>40179</v>
      </c>
      <c r="E210" s="231">
        <v>40544</v>
      </c>
      <c r="F210" s="232">
        <v>40909</v>
      </c>
      <c r="G210" s="231">
        <v>39448</v>
      </c>
      <c r="H210" s="231">
        <v>39814</v>
      </c>
      <c r="I210" s="231">
        <v>40179</v>
      </c>
      <c r="J210" s="231">
        <v>40544</v>
      </c>
      <c r="K210" s="231">
        <v>40909</v>
      </c>
    </row>
    <row r="211" spans="1:11">
      <c r="A211" s="19" t="s">
        <v>37</v>
      </c>
      <c r="B211" s="311" t="s">
        <v>404</v>
      </c>
      <c r="C211" s="95" t="s">
        <v>404</v>
      </c>
      <c r="D211" s="95" t="s">
        <v>404</v>
      </c>
      <c r="E211" s="95" t="s">
        <v>404</v>
      </c>
      <c r="F211" s="220" t="s">
        <v>404</v>
      </c>
      <c r="G211" s="35" t="s">
        <v>1066</v>
      </c>
      <c r="H211" s="35" t="s">
        <v>404</v>
      </c>
      <c r="I211" s="35" t="s">
        <v>404</v>
      </c>
      <c r="J211" s="35" t="s">
        <v>404</v>
      </c>
      <c r="K211" s="35" t="s">
        <v>404</v>
      </c>
    </row>
    <row r="212" spans="1:11">
      <c r="A212" s="83" t="s">
        <v>528</v>
      </c>
      <c r="B212" s="311">
        <v>52.897100533577529</v>
      </c>
      <c r="C212" s="95">
        <v>71.076344620437808</v>
      </c>
      <c r="D212" s="95">
        <v>71.091180946857989</v>
      </c>
      <c r="E212" s="95">
        <v>78.150291709850592</v>
      </c>
      <c r="F212" s="220">
        <v>90.157272535359937</v>
      </c>
      <c r="G212" s="35">
        <v>10.973367015517864</v>
      </c>
      <c r="H212" s="35">
        <v>14.482679668534562</v>
      </c>
      <c r="I212" s="35">
        <v>14.955866644178331</v>
      </c>
      <c r="J212" s="35">
        <v>16.356811885424591</v>
      </c>
      <c r="K212" s="35">
        <v>18.179157765356589</v>
      </c>
    </row>
    <row r="213" spans="1:11">
      <c r="A213" s="83" t="s">
        <v>530</v>
      </c>
      <c r="B213" s="95" t="s">
        <v>404</v>
      </c>
      <c r="C213" s="95" t="s">
        <v>404</v>
      </c>
      <c r="D213" s="95" t="s">
        <v>404</v>
      </c>
      <c r="E213" s="95" t="s">
        <v>404</v>
      </c>
      <c r="F213" s="220" t="s">
        <v>404</v>
      </c>
      <c r="G213" s="35" t="s">
        <v>404</v>
      </c>
      <c r="H213" s="35" t="s">
        <v>404</v>
      </c>
      <c r="I213" s="35" t="s">
        <v>404</v>
      </c>
      <c r="J213" s="35" t="s">
        <v>404</v>
      </c>
      <c r="K213" s="35" t="s">
        <v>404</v>
      </c>
    </row>
    <row r="214" spans="1:11">
      <c r="A214" s="19" t="s">
        <v>529</v>
      </c>
      <c r="B214" s="95">
        <v>1.1668316184876697</v>
      </c>
      <c r="C214" s="95">
        <v>1.1777689661761896</v>
      </c>
      <c r="D214" s="95">
        <v>1.5413683893022323</v>
      </c>
      <c r="E214" s="95">
        <v>1.9010393313667651</v>
      </c>
      <c r="F214" s="220">
        <v>1.8954377324354208</v>
      </c>
      <c r="G214" s="35">
        <v>8.8780130774832197E-2</v>
      </c>
      <c r="H214" s="35">
        <v>7.6642082068041018E-2</v>
      </c>
      <c r="I214" s="35">
        <v>9.0370064276989973E-2</v>
      </c>
      <c r="J214" s="35">
        <v>0.10747464000142309</v>
      </c>
      <c r="K214" s="35">
        <v>0.10269271653586186</v>
      </c>
    </row>
    <row r="215" spans="1:11">
      <c r="A215" s="19" t="s">
        <v>531</v>
      </c>
      <c r="B215" s="95" t="s">
        <v>1066</v>
      </c>
      <c r="C215" s="95" t="s">
        <v>1066</v>
      </c>
      <c r="D215" s="95" t="s">
        <v>1066</v>
      </c>
      <c r="E215" s="95" t="s">
        <v>1066</v>
      </c>
      <c r="F215" s="220" t="s">
        <v>1066</v>
      </c>
      <c r="G215" s="35" t="s">
        <v>1066</v>
      </c>
      <c r="H215" s="35" t="s">
        <v>1066</v>
      </c>
      <c r="I215" s="35" t="s">
        <v>1066</v>
      </c>
      <c r="J215" s="35" t="s">
        <v>1066</v>
      </c>
      <c r="K215" s="35" t="s">
        <v>1066</v>
      </c>
    </row>
    <row r="216" spans="1:11" ht="14.25">
      <c r="A216" s="19" t="s">
        <v>830</v>
      </c>
      <c r="B216" s="95">
        <v>418.24044667982292</v>
      </c>
      <c r="C216" s="95">
        <v>517.70281853476524</v>
      </c>
      <c r="D216" s="95">
        <v>468.24721302100107</v>
      </c>
      <c r="E216" s="95">
        <v>329.99895194065653</v>
      </c>
      <c r="F216" s="220">
        <v>175.68213004010974</v>
      </c>
      <c r="G216" s="35">
        <v>15.545508859685652</v>
      </c>
      <c r="H216" s="35">
        <v>19.056775367026113</v>
      </c>
      <c r="I216" s="35">
        <v>18.094106579219805</v>
      </c>
      <c r="J216" s="35">
        <v>12.743179774158088</v>
      </c>
      <c r="K216" s="35">
        <v>6.5518507146596754</v>
      </c>
    </row>
    <row r="217" spans="1:11">
      <c r="A217" s="19" t="s">
        <v>167</v>
      </c>
      <c r="B217" s="95">
        <v>451.87503653210786</v>
      </c>
      <c r="C217" s="95">
        <v>421.69112085917413</v>
      </c>
      <c r="D217" s="95">
        <v>130.20733814276227</v>
      </c>
      <c r="E217" s="95">
        <v>133.82682695505119</v>
      </c>
      <c r="F217" s="220">
        <v>157.26329955668143</v>
      </c>
      <c r="G217" s="35">
        <v>13.125272859568275</v>
      </c>
      <c r="H217" s="35">
        <v>12.329163507707859</v>
      </c>
      <c r="I217" s="35">
        <v>3.9056513026052104</v>
      </c>
      <c r="J217" s="35">
        <v>3.9629487719836005</v>
      </c>
      <c r="K217" s="35">
        <v>4.4701845184518447</v>
      </c>
    </row>
    <row r="218" spans="1:11">
      <c r="A218" s="19" t="s">
        <v>745</v>
      </c>
      <c r="B218" s="95" t="s">
        <v>404</v>
      </c>
      <c r="C218" s="95" t="s">
        <v>404</v>
      </c>
      <c r="D218" s="95" t="s">
        <v>404</v>
      </c>
      <c r="E218" s="95" t="s">
        <v>404</v>
      </c>
      <c r="F218" s="220" t="s">
        <v>404</v>
      </c>
      <c r="G218" s="35" t="s">
        <v>404</v>
      </c>
      <c r="H218" s="35" t="s">
        <v>404</v>
      </c>
      <c r="I218" s="35" t="s">
        <v>404</v>
      </c>
      <c r="J218" s="35" t="s">
        <v>404</v>
      </c>
      <c r="K218" s="35" t="s">
        <v>404</v>
      </c>
    </row>
    <row r="219" spans="1:11">
      <c r="A219" s="19" t="s">
        <v>994</v>
      </c>
      <c r="B219" s="95" t="s">
        <v>1066</v>
      </c>
      <c r="C219" s="95" t="s">
        <v>1066</v>
      </c>
      <c r="D219" s="95" t="s">
        <v>1066</v>
      </c>
      <c r="E219" s="95" t="s">
        <v>1066</v>
      </c>
      <c r="F219" s="220" t="s">
        <v>1066</v>
      </c>
      <c r="G219" s="35" t="s">
        <v>1066</v>
      </c>
      <c r="H219" s="35" t="s">
        <v>1066</v>
      </c>
      <c r="I219" s="35" t="s">
        <v>1066</v>
      </c>
      <c r="J219" s="35" t="s">
        <v>1066</v>
      </c>
      <c r="K219" s="35" t="s">
        <v>1066</v>
      </c>
    </row>
    <row r="220" spans="1:11" ht="14.25">
      <c r="A220" s="19" t="s">
        <v>827</v>
      </c>
      <c r="B220" s="95">
        <v>347.14548546648371</v>
      </c>
      <c r="C220" s="95">
        <v>304.09778795802094</v>
      </c>
      <c r="D220" s="95">
        <v>148.47853595246335</v>
      </c>
      <c r="E220" s="95">
        <v>131.42275996723845</v>
      </c>
      <c r="F220" s="220">
        <v>154.07562803462108</v>
      </c>
      <c r="G220" s="35">
        <v>15.836012453464573</v>
      </c>
      <c r="H220" s="35">
        <v>13.890352084441149</v>
      </c>
      <c r="I220" s="35">
        <v>7.1603216113352683</v>
      </c>
      <c r="J220" s="35">
        <v>6.4268757566864601</v>
      </c>
      <c r="K220" s="35">
        <v>7.4522179182009047</v>
      </c>
    </row>
    <row r="221" spans="1:11" ht="14.25">
      <c r="A221" s="19" t="s">
        <v>828</v>
      </c>
      <c r="B221" s="95">
        <v>86.953422053231932</v>
      </c>
      <c r="C221" s="95">
        <v>86.073064462071272</v>
      </c>
      <c r="D221" s="95">
        <v>125.68015367991354</v>
      </c>
      <c r="E221" s="95">
        <v>107.38745771532656</v>
      </c>
      <c r="F221" s="220">
        <v>68.815599639314698</v>
      </c>
      <c r="G221" s="35">
        <v>1.8250858473695519</v>
      </c>
      <c r="H221" s="35">
        <v>1.6352725079201746</v>
      </c>
      <c r="I221" s="35">
        <v>2.1700328617592111</v>
      </c>
      <c r="J221" s="35">
        <v>1.7512435530864132</v>
      </c>
      <c r="K221" s="35">
        <v>1.1275669238621024</v>
      </c>
    </row>
    <row r="222" spans="1:11">
      <c r="A222" s="19" t="s">
        <v>937</v>
      </c>
      <c r="B222" s="95" t="s">
        <v>404</v>
      </c>
      <c r="C222" s="95" t="s">
        <v>404</v>
      </c>
      <c r="D222" s="95" t="s">
        <v>404</v>
      </c>
      <c r="E222" s="95" t="s">
        <v>404</v>
      </c>
      <c r="F222" s="220" t="s">
        <v>404</v>
      </c>
      <c r="G222" s="35" t="s">
        <v>404</v>
      </c>
      <c r="H222" s="35" t="s">
        <v>404</v>
      </c>
      <c r="I222" s="35" t="s">
        <v>404</v>
      </c>
      <c r="J222" s="35" t="s">
        <v>404</v>
      </c>
      <c r="K222" s="35" t="s">
        <v>404</v>
      </c>
    </row>
    <row r="223" spans="1:11">
      <c r="A223" s="19" t="s">
        <v>938</v>
      </c>
      <c r="B223" s="95">
        <v>0.27270425385757446</v>
      </c>
      <c r="C223" s="95">
        <v>0.45160192055870796</v>
      </c>
      <c r="D223" s="95">
        <v>0.80493400555146433</v>
      </c>
      <c r="E223" s="95">
        <v>0.76218532481561241</v>
      </c>
      <c r="F223" s="220">
        <v>1.03031260328514</v>
      </c>
      <c r="G223" s="35">
        <v>3.0309104342828994E-2</v>
      </c>
      <c r="H223" s="35">
        <v>4.9402785398647092E-2</v>
      </c>
      <c r="I223" s="35">
        <v>7.6093592215184053E-2</v>
      </c>
      <c r="J223" s="35">
        <v>7.4010043186117105E-2</v>
      </c>
      <c r="K223" s="35">
        <v>8.646131855982836E-2</v>
      </c>
    </row>
    <row r="224" spans="1:11" ht="14.25">
      <c r="A224" s="83" t="s">
        <v>829</v>
      </c>
      <c r="B224" s="95">
        <v>44.14887842949512</v>
      </c>
      <c r="C224" s="95">
        <v>65.955010048188086</v>
      </c>
      <c r="D224" s="95">
        <v>42.463097498500112</v>
      </c>
      <c r="E224" s="95">
        <v>60.479493619130061</v>
      </c>
      <c r="F224" s="220">
        <v>47.948332277812959</v>
      </c>
      <c r="G224" s="35">
        <v>5.3362512847340788</v>
      </c>
      <c r="H224" s="35">
        <v>7.986776801835199</v>
      </c>
      <c r="I224" s="35">
        <v>5.4157456939376845</v>
      </c>
      <c r="J224" s="35">
        <v>7.8027266641849478</v>
      </c>
      <c r="K224" s="35">
        <v>6.0635234208409949</v>
      </c>
    </row>
    <row r="225" spans="1:11">
      <c r="A225" s="83" t="s">
        <v>939</v>
      </c>
      <c r="B225" s="95">
        <v>5.0370822044628385</v>
      </c>
      <c r="C225" s="95">
        <v>4.4601813570866486</v>
      </c>
      <c r="D225" s="95">
        <v>5.3436419386486156</v>
      </c>
      <c r="E225" s="95">
        <v>7.1041780215616184</v>
      </c>
      <c r="F225" s="220">
        <v>9.2576575345622878</v>
      </c>
      <c r="G225" s="35">
        <v>0.35853430983021933</v>
      </c>
      <c r="H225" s="35">
        <v>0.3476020351893464</v>
      </c>
      <c r="I225" s="35">
        <v>0.35167980176425495</v>
      </c>
      <c r="J225" s="35">
        <v>0.40990764449924372</v>
      </c>
      <c r="K225" s="35">
        <v>0.44917587473302334</v>
      </c>
    </row>
    <row r="226" spans="1:11">
      <c r="A226" s="83" t="s">
        <v>940</v>
      </c>
      <c r="B226" s="95">
        <v>91.330053333333339</v>
      </c>
      <c r="C226" s="95">
        <v>115.50992000000001</v>
      </c>
      <c r="D226" s="95">
        <v>141.35253333333333</v>
      </c>
      <c r="E226" s="95">
        <v>170.94834666666668</v>
      </c>
      <c r="F226" s="220">
        <v>201.05866666666668</v>
      </c>
      <c r="G226" s="35">
        <v>17.570337742235687</v>
      </c>
      <c r="H226" s="35">
        <v>26.919248258516941</v>
      </c>
      <c r="I226" s="35">
        <v>26.831711585118619</v>
      </c>
      <c r="J226" s="35">
        <v>25.533479377850359</v>
      </c>
      <c r="K226" s="35">
        <v>28.276320901758002</v>
      </c>
    </row>
    <row r="227" spans="1:11">
      <c r="A227" s="19" t="s">
        <v>10</v>
      </c>
      <c r="B227" s="95" t="s">
        <v>404</v>
      </c>
      <c r="C227" s="95" t="s">
        <v>404</v>
      </c>
      <c r="D227" s="95" t="s">
        <v>404</v>
      </c>
      <c r="E227" s="95" t="s">
        <v>404</v>
      </c>
      <c r="F227" s="220" t="s">
        <v>404</v>
      </c>
      <c r="G227" s="35" t="s">
        <v>404</v>
      </c>
      <c r="H227" s="35" t="s">
        <v>404</v>
      </c>
      <c r="I227" s="35" t="s">
        <v>404</v>
      </c>
      <c r="J227" s="35" t="s">
        <v>404</v>
      </c>
      <c r="K227" s="35" t="s">
        <v>404</v>
      </c>
    </row>
    <row r="228" spans="1:11">
      <c r="A228" s="19" t="s">
        <v>941</v>
      </c>
      <c r="B228" s="95">
        <v>15.379880374032675</v>
      </c>
      <c r="C228" s="95">
        <v>19.403370320130225</v>
      </c>
      <c r="D228" s="95">
        <v>13.700260042283299</v>
      </c>
      <c r="E228" s="95">
        <v>13.191796360059026</v>
      </c>
      <c r="F228" s="220">
        <v>10.202874205695458</v>
      </c>
      <c r="G228" s="35">
        <v>6.34147388526846</v>
      </c>
      <c r="H228" s="35">
        <v>5.9442148669319881</v>
      </c>
      <c r="I228" s="35">
        <v>3.4114567908290927</v>
      </c>
      <c r="J228" s="35">
        <v>3.6769238731684477</v>
      </c>
      <c r="K228" s="35">
        <v>2.7479767494560559</v>
      </c>
    </row>
    <row r="229" spans="1:11" ht="14.25">
      <c r="A229" s="19" t="s">
        <v>585</v>
      </c>
      <c r="B229" s="95" t="s">
        <v>1066</v>
      </c>
      <c r="C229" s="95" t="s">
        <v>1066</v>
      </c>
      <c r="D229" s="95" t="s">
        <v>1066</v>
      </c>
      <c r="E229" s="95" t="s">
        <v>1066</v>
      </c>
      <c r="F229" s="220" t="s">
        <v>1066</v>
      </c>
      <c r="G229" s="35" t="s">
        <v>1066</v>
      </c>
      <c r="H229" s="35" t="s">
        <v>1066</v>
      </c>
      <c r="I229" s="35" t="s">
        <v>1066</v>
      </c>
      <c r="J229" s="35" t="s">
        <v>1066</v>
      </c>
      <c r="K229" s="35" t="s">
        <v>1066</v>
      </c>
    </row>
    <row r="230" spans="1:11" ht="14.25">
      <c r="A230" s="19" t="s">
        <v>83</v>
      </c>
      <c r="B230" s="95">
        <v>136.10121836925961</v>
      </c>
      <c r="C230" s="95">
        <v>103.89395999223149</v>
      </c>
      <c r="D230" s="95">
        <v>111.57298568070101</v>
      </c>
      <c r="E230" s="95">
        <v>117.7221926556679</v>
      </c>
      <c r="F230" s="220">
        <v>105.91256830601093</v>
      </c>
      <c r="G230" s="35">
        <v>25.573547198957481</v>
      </c>
      <c r="H230" s="35">
        <v>19.299329221228735</v>
      </c>
      <c r="I230" s="35">
        <v>18.232314697525865</v>
      </c>
      <c r="J230" s="35">
        <v>18.902691252721514</v>
      </c>
      <c r="K230" s="35">
        <v>16.374055015665778</v>
      </c>
    </row>
    <row r="231" spans="1:11">
      <c r="A231" s="19" t="s">
        <v>942</v>
      </c>
      <c r="B231" s="95">
        <v>28.832903524432982</v>
      </c>
      <c r="C231" s="95">
        <v>31.474397290296871</v>
      </c>
      <c r="D231" s="95">
        <v>18.2496765847348</v>
      </c>
      <c r="E231" s="95">
        <v>17.445056386047732</v>
      </c>
      <c r="F231" s="220">
        <v>18.591383372601818</v>
      </c>
      <c r="G231" s="35">
        <v>4.5873354865180476</v>
      </c>
      <c r="H231" s="35">
        <v>4.9751196775006292</v>
      </c>
      <c r="I231" s="35">
        <v>2.5677102293410994</v>
      </c>
      <c r="J231" s="35">
        <v>2.562899261005926</v>
      </c>
      <c r="K231" s="35">
        <v>2.3408132562032504</v>
      </c>
    </row>
    <row r="232" spans="1:11">
      <c r="A232" s="19" t="s">
        <v>13</v>
      </c>
      <c r="B232" s="95">
        <v>753.3712072756</v>
      </c>
      <c r="C232" s="95">
        <v>1128.0523881255001</v>
      </c>
      <c r="D232" s="95">
        <v>1023.6756519500001</v>
      </c>
      <c r="E232" s="95">
        <v>966.71942190999994</v>
      </c>
      <c r="F232" s="220">
        <v>1057.6911561321001</v>
      </c>
      <c r="G232" s="35">
        <v>35.266382320955906</v>
      </c>
      <c r="H232" s="35">
        <v>49.064997294263492</v>
      </c>
      <c r="I232" s="35">
        <v>44.386659733511038</v>
      </c>
      <c r="J232" s="35">
        <v>40.606257120493545</v>
      </c>
      <c r="K232" s="35">
        <v>41.61782497482492</v>
      </c>
    </row>
    <row r="233" spans="1:11" ht="14.25">
      <c r="A233" s="19" t="s">
        <v>84</v>
      </c>
      <c r="B233" s="95">
        <v>33.902205000000002</v>
      </c>
      <c r="C233" s="95">
        <v>29.430139</v>
      </c>
      <c r="D233" s="95">
        <v>32.345258000000001</v>
      </c>
      <c r="E233" s="95">
        <v>40.829921999999996</v>
      </c>
      <c r="F233" s="220">
        <v>38.029341000000002</v>
      </c>
      <c r="G233" s="35">
        <v>0.23030998114841802</v>
      </c>
      <c r="H233" s="35">
        <v>0.20412152213039994</v>
      </c>
      <c r="I233" s="35">
        <v>0.21623618994137037</v>
      </c>
      <c r="J233" s="35">
        <v>0.26284525543451143</v>
      </c>
      <c r="K233" s="35">
        <v>0.23410486885621817</v>
      </c>
    </row>
    <row r="234" spans="1:11" ht="14.25">
      <c r="A234" s="85" t="s">
        <v>826</v>
      </c>
      <c r="B234" s="213">
        <v>2466.6544556481858</v>
      </c>
      <c r="C234" s="213">
        <v>2900.4498734546378</v>
      </c>
      <c r="D234" s="213">
        <v>2334.7538291660535</v>
      </c>
      <c r="E234" s="213">
        <v>2177.8899205634389</v>
      </c>
      <c r="F234" s="226">
        <v>2137.6116596372576</v>
      </c>
      <c r="G234" s="22">
        <v>6.374354467780976</v>
      </c>
      <c r="H234" s="22">
        <v>7.9825755751768517</v>
      </c>
      <c r="I234" s="22">
        <v>6.0970709470527789</v>
      </c>
      <c r="J234" s="22">
        <v>5.2793268198106142</v>
      </c>
      <c r="K234" s="22">
        <v>5.1487243149707691</v>
      </c>
    </row>
    <row r="235" spans="1:11" ht="14.25" customHeight="1">
      <c r="A235" s="896" t="s">
        <v>901</v>
      </c>
      <c r="B235" s="897"/>
      <c r="C235" s="897"/>
      <c r="D235" s="897"/>
      <c r="E235" s="897"/>
      <c r="F235" s="897"/>
      <c r="G235" s="897"/>
      <c r="H235" s="897"/>
      <c r="I235" s="897"/>
      <c r="J235" s="897"/>
      <c r="K235" s="897"/>
    </row>
    <row r="236" spans="1:11" ht="27" customHeight="1">
      <c r="A236" s="898" t="s">
        <v>276</v>
      </c>
      <c r="B236" s="898"/>
      <c r="C236" s="898"/>
      <c r="D236" s="898"/>
      <c r="E236" s="898"/>
      <c r="F236" s="898"/>
      <c r="G236" s="898"/>
      <c r="H236" s="898"/>
      <c r="I236" s="898"/>
      <c r="J236" s="898"/>
      <c r="K236" s="898"/>
    </row>
    <row r="237" spans="1:11" ht="12.75" customHeight="1"/>
    <row r="238" spans="1:11" ht="12.75" customHeight="1"/>
    <row r="239" spans="1:11" ht="12.75" customHeight="1"/>
    <row r="240" spans="1:11" ht="12.75" customHeight="1"/>
    <row r="241" spans="1:11" ht="12.75" customHeight="1">
      <c r="A241" s="892" t="s">
        <v>1144</v>
      </c>
      <c r="B241" s="892"/>
      <c r="C241" s="892"/>
      <c r="D241" s="892"/>
      <c r="E241" s="892"/>
      <c r="F241" s="892"/>
      <c r="G241" s="892"/>
      <c r="H241" s="892"/>
      <c r="I241" s="892"/>
      <c r="J241" s="892"/>
      <c r="K241" s="892"/>
    </row>
    <row r="242" spans="1:11" ht="15">
      <c r="A242" s="900" t="s">
        <v>1111</v>
      </c>
      <c r="B242" s="900"/>
      <c r="C242" s="900"/>
      <c r="D242" s="900"/>
      <c r="E242" s="900"/>
      <c r="F242" s="900"/>
      <c r="G242" s="900"/>
      <c r="H242" s="900"/>
      <c r="I242" s="900"/>
      <c r="J242" s="900"/>
      <c r="K242" s="900"/>
    </row>
    <row r="243" spans="1:11" ht="14.25">
      <c r="A243" s="20" t="s">
        <v>722</v>
      </c>
      <c r="B243" s="71"/>
      <c r="C243" s="71"/>
      <c r="D243" s="71"/>
      <c r="E243" s="71"/>
      <c r="F243" s="71"/>
      <c r="G243" s="71"/>
      <c r="H243" s="71"/>
      <c r="I243" s="71"/>
      <c r="J243" s="71"/>
      <c r="K243" s="69"/>
    </row>
    <row r="244" spans="1:11">
      <c r="A244" s="42"/>
      <c r="B244" s="71"/>
      <c r="C244" s="71"/>
      <c r="D244" s="71"/>
      <c r="E244" s="71"/>
      <c r="F244" s="71"/>
      <c r="G244" s="71"/>
      <c r="H244" s="71"/>
      <c r="I244" s="71"/>
      <c r="J244" s="71"/>
      <c r="K244" s="69"/>
    </row>
    <row r="245" spans="1:11" ht="15" customHeight="1">
      <c r="A245" s="255"/>
      <c r="B245" s="895" t="s">
        <v>779</v>
      </c>
      <c r="C245" s="895"/>
      <c r="D245" s="895"/>
      <c r="E245" s="895"/>
      <c r="F245" s="895"/>
      <c r="G245" s="895"/>
      <c r="H245" s="895"/>
      <c r="I245" s="895"/>
      <c r="J245" s="895"/>
      <c r="K245" s="895"/>
    </row>
    <row r="246" spans="1:11" ht="15" customHeight="1">
      <c r="A246" s="256"/>
      <c r="B246" s="902" t="s">
        <v>646</v>
      </c>
      <c r="C246" s="902"/>
      <c r="D246" s="902"/>
      <c r="E246" s="902"/>
      <c r="F246" s="903"/>
      <c r="G246" s="904" t="s">
        <v>85</v>
      </c>
      <c r="H246" s="904"/>
      <c r="I246" s="904"/>
      <c r="J246" s="904"/>
      <c r="K246" s="904"/>
    </row>
    <row r="247" spans="1:11">
      <c r="A247" s="257"/>
      <c r="B247" s="231">
        <v>39448</v>
      </c>
      <c r="C247" s="231">
        <v>39814</v>
      </c>
      <c r="D247" s="231">
        <v>40179</v>
      </c>
      <c r="E247" s="231">
        <v>40544</v>
      </c>
      <c r="F247" s="232">
        <v>40909</v>
      </c>
      <c r="G247" s="231">
        <v>39448</v>
      </c>
      <c r="H247" s="231">
        <v>39814</v>
      </c>
      <c r="I247" s="231">
        <v>40179</v>
      </c>
      <c r="J247" s="231">
        <v>40544</v>
      </c>
      <c r="K247" s="231">
        <v>40909</v>
      </c>
    </row>
    <row r="248" spans="1:11">
      <c r="A248" s="621" t="s">
        <v>37</v>
      </c>
      <c r="B248" s="12">
        <v>204</v>
      </c>
      <c r="C248" s="13">
        <v>186</v>
      </c>
      <c r="D248" s="13">
        <v>175</v>
      </c>
      <c r="E248" s="13">
        <v>170</v>
      </c>
      <c r="F248" s="17">
        <v>168</v>
      </c>
      <c r="G248" s="25">
        <v>9.5729927853773358</v>
      </c>
      <c r="H248" s="25">
        <v>8.55693304797955</v>
      </c>
      <c r="I248" s="25">
        <v>7.9299699370308279</v>
      </c>
      <c r="J248" s="25">
        <v>7.5925804366066476</v>
      </c>
      <c r="K248" s="25">
        <v>7.3759003125998746</v>
      </c>
    </row>
    <row r="249" spans="1:11">
      <c r="A249" s="83" t="s">
        <v>528</v>
      </c>
      <c r="B249" s="12">
        <v>107</v>
      </c>
      <c r="C249" s="13">
        <v>106</v>
      </c>
      <c r="D249" s="13">
        <v>108</v>
      </c>
      <c r="E249" s="13">
        <v>110</v>
      </c>
      <c r="F249" s="17">
        <v>105</v>
      </c>
      <c r="G249" s="25">
        <v>9.992528950317519</v>
      </c>
      <c r="H249" s="25">
        <v>9.8239110287303042</v>
      </c>
      <c r="I249" s="25">
        <v>9.9237342644491395</v>
      </c>
      <c r="J249" s="25">
        <v>10.020040080160321</v>
      </c>
      <c r="K249" s="25">
        <v>9.4594594594594597</v>
      </c>
    </row>
    <row r="250" spans="1:11" ht="14.25">
      <c r="A250" s="83" t="s">
        <v>912</v>
      </c>
      <c r="B250" s="13">
        <v>109641</v>
      </c>
      <c r="C250" s="13">
        <v>151025</v>
      </c>
      <c r="D250" s="13">
        <v>166711</v>
      </c>
      <c r="E250" s="13">
        <v>162440</v>
      </c>
      <c r="F250" s="17">
        <v>158154</v>
      </c>
      <c r="G250" s="25">
        <v>578.23566949523502</v>
      </c>
      <c r="H250" s="25">
        <v>788.72055190854451</v>
      </c>
      <c r="I250" s="25">
        <v>862.65672460453391</v>
      </c>
      <c r="J250" s="25">
        <v>833.31195846778132</v>
      </c>
      <c r="K250" s="25">
        <v>804.74848111700226</v>
      </c>
    </row>
    <row r="251" spans="1:11">
      <c r="A251" s="19" t="s">
        <v>529</v>
      </c>
      <c r="B251" s="13">
        <v>1113</v>
      </c>
      <c r="C251" s="13">
        <v>1054</v>
      </c>
      <c r="D251" s="13">
        <v>986</v>
      </c>
      <c r="E251" s="13">
        <v>936</v>
      </c>
      <c r="F251" s="17">
        <v>882</v>
      </c>
      <c r="G251" s="25">
        <v>33.525560856766042</v>
      </c>
      <c r="H251" s="25">
        <v>31.386721332369298</v>
      </c>
      <c r="I251" s="25">
        <v>29.035365502172315</v>
      </c>
      <c r="J251" s="25">
        <v>27.286078926761554</v>
      </c>
      <c r="K251" s="25">
        <v>25.416657580283626</v>
      </c>
    </row>
    <row r="252" spans="1:11">
      <c r="A252" s="19" t="s">
        <v>531</v>
      </c>
      <c r="B252" s="13">
        <v>5635</v>
      </c>
      <c r="C252" s="13">
        <v>3859</v>
      </c>
      <c r="D252" s="13">
        <v>3770</v>
      </c>
      <c r="E252" s="13">
        <v>3801</v>
      </c>
      <c r="F252" s="17">
        <v>3748</v>
      </c>
      <c r="G252" s="25">
        <v>4.25393781777142</v>
      </c>
      <c r="H252" s="25">
        <v>2.8984962970752148</v>
      </c>
      <c r="I252" s="25">
        <v>2.8192607105733494</v>
      </c>
      <c r="J252" s="25">
        <v>2.8291038194018019</v>
      </c>
      <c r="K252" s="25">
        <v>2.7748677532677624</v>
      </c>
    </row>
    <row r="253" spans="1:11">
      <c r="A253" s="19" t="s">
        <v>166</v>
      </c>
      <c r="B253" s="13">
        <v>730</v>
      </c>
      <c r="C253" s="13">
        <v>714</v>
      </c>
      <c r="D253" s="13">
        <v>688</v>
      </c>
      <c r="E253" s="13">
        <v>662</v>
      </c>
      <c r="F253" s="17">
        <v>641</v>
      </c>
      <c r="G253" s="25">
        <v>11.413026484475157</v>
      </c>
      <c r="H253" s="25">
        <v>11.103335665966876</v>
      </c>
      <c r="I253" s="25">
        <v>10.648012009967035</v>
      </c>
      <c r="J253" s="25">
        <v>10.192612665322022</v>
      </c>
      <c r="K253" s="25">
        <v>9.8190897811001658</v>
      </c>
    </row>
    <row r="254" spans="1:11">
      <c r="A254" s="19" t="s">
        <v>167</v>
      </c>
      <c r="B254" s="13">
        <v>1982</v>
      </c>
      <c r="C254" s="13">
        <v>1940</v>
      </c>
      <c r="D254" s="13">
        <v>1931</v>
      </c>
      <c r="E254" s="13">
        <v>1942</v>
      </c>
      <c r="F254" s="17">
        <v>1915</v>
      </c>
      <c r="G254" s="25">
        <v>24.135411592791037</v>
      </c>
      <c r="H254" s="25">
        <v>23.694656488549619</v>
      </c>
      <c r="I254" s="25">
        <v>23.618772704477902</v>
      </c>
      <c r="J254" s="25">
        <v>23.746927695374119</v>
      </c>
      <c r="K254" s="25">
        <v>23.377035572157521</v>
      </c>
    </row>
    <row r="255" spans="1:11">
      <c r="A255" s="19" t="s">
        <v>745</v>
      </c>
      <c r="B255" s="13">
        <v>201</v>
      </c>
      <c r="C255" s="13">
        <v>200</v>
      </c>
      <c r="D255" s="13">
        <v>194</v>
      </c>
      <c r="E255" s="13">
        <v>199</v>
      </c>
      <c r="F255" s="17">
        <v>201</v>
      </c>
      <c r="G255" s="25">
        <v>28.863137035281955</v>
      </c>
      <c r="H255" s="25">
        <v>28.586130009719287</v>
      </c>
      <c r="I255" s="25">
        <v>27.509536166531955</v>
      </c>
      <c r="J255" s="25">
        <v>27.979303751195097</v>
      </c>
      <c r="K255" s="25">
        <v>28.002619150447902</v>
      </c>
    </row>
    <row r="256" spans="1:11">
      <c r="A256" s="19" t="s">
        <v>994</v>
      </c>
      <c r="B256" s="13">
        <v>1894</v>
      </c>
      <c r="C256" s="13">
        <v>1845</v>
      </c>
      <c r="D256" s="13">
        <v>1814</v>
      </c>
      <c r="E256" s="13">
        <v>1789</v>
      </c>
      <c r="F256" s="17">
        <v>1758</v>
      </c>
      <c r="G256" s="25">
        <v>1.6412478336221836</v>
      </c>
      <c r="H256" s="25">
        <v>1.5769230769230769</v>
      </c>
      <c r="I256" s="25">
        <v>1.5295109612141653</v>
      </c>
      <c r="J256" s="25">
        <v>1.4883527454242929</v>
      </c>
      <c r="K256" s="25">
        <v>1.4445357436318818</v>
      </c>
    </row>
    <row r="257" spans="1:11">
      <c r="A257" s="19" t="s">
        <v>127</v>
      </c>
      <c r="B257" s="13">
        <v>831</v>
      </c>
      <c r="C257" s="13">
        <v>830</v>
      </c>
      <c r="D257" s="13">
        <v>803</v>
      </c>
      <c r="E257" s="13">
        <v>797</v>
      </c>
      <c r="F257" s="17">
        <v>760</v>
      </c>
      <c r="G257" s="25">
        <v>14.00487052657302</v>
      </c>
      <c r="H257" s="25">
        <v>13.890632191121711</v>
      </c>
      <c r="I257" s="25">
        <v>13.371855823751279</v>
      </c>
      <c r="J257" s="25">
        <v>13.21111258453786</v>
      </c>
      <c r="K257" s="25">
        <v>12.558921585233353</v>
      </c>
    </row>
    <row r="258" spans="1:11">
      <c r="A258" s="852" t="s">
        <v>8</v>
      </c>
      <c r="B258" s="13">
        <v>1587</v>
      </c>
      <c r="C258" s="13">
        <v>1543</v>
      </c>
      <c r="D258" s="13">
        <v>1525</v>
      </c>
      <c r="E258" s="13">
        <v>1507</v>
      </c>
      <c r="F258" s="17" t="s">
        <v>1066</v>
      </c>
      <c r="G258" s="25">
        <v>12.428314001705662</v>
      </c>
      <c r="H258" s="25">
        <v>12.101049646457991</v>
      </c>
      <c r="I258" s="25">
        <v>11.908722182396332</v>
      </c>
      <c r="J258" s="25">
        <v>11.791982234561072</v>
      </c>
      <c r="K258" s="25" t="s">
        <v>1066</v>
      </c>
    </row>
    <row r="259" spans="1:11">
      <c r="A259" s="19" t="s">
        <v>937</v>
      </c>
      <c r="B259" s="13">
        <v>4011</v>
      </c>
      <c r="C259" s="13">
        <v>3976</v>
      </c>
      <c r="D259" s="13">
        <v>3924</v>
      </c>
      <c r="E259" s="13">
        <v>3871</v>
      </c>
      <c r="F259" s="17">
        <v>3837</v>
      </c>
      <c r="G259" s="25">
        <v>81.942932090127016</v>
      </c>
      <c r="H259" s="25">
        <v>80.842518935774109</v>
      </c>
      <c r="I259" s="25">
        <v>79.41652734031338</v>
      </c>
      <c r="J259" s="25">
        <v>77.763028270305966</v>
      </c>
      <c r="K259" s="25">
        <v>76.733184558547507</v>
      </c>
    </row>
    <row r="260" spans="1:11">
      <c r="A260" s="19" t="s">
        <v>938</v>
      </c>
      <c r="B260" s="13" t="s">
        <v>1066</v>
      </c>
      <c r="C260" s="13">
        <v>122</v>
      </c>
      <c r="D260" s="13">
        <v>141</v>
      </c>
      <c r="E260" s="13">
        <v>156</v>
      </c>
      <c r="F260" s="17">
        <v>163</v>
      </c>
      <c r="G260" s="25" t="s">
        <v>1066</v>
      </c>
      <c r="H260" s="25">
        <v>1.1388883702694124</v>
      </c>
      <c r="I260" s="25">
        <v>1.3058094629511294</v>
      </c>
      <c r="J260" s="25">
        <v>1.4336469589223386</v>
      </c>
      <c r="K260" s="25">
        <v>1.4017357444334753</v>
      </c>
    </row>
    <row r="261" spans="1:11">
      <c r="A261" s="83" t="s">
        <v>9</v>
      </c>
      <c r="B261" s="13">
        <v>323</v>
      </c>
      <c r="C261" s="13">
        <v>319</v>
      </c>
      <c r="D261" s="13">
        <v>309</v>
      </c>
      <c r="E261" s="13">
        <v>306</v>
      </c>
      <c r="F261" s="17">
        <v>287</v>
      </c>
      <c r="G261" s="25">
        <v>19.592381414533541</v>
      </c>
      <c r="H261" s="25">
        <v>19.245852187028657</v>
      </c>
      <c r="I261" s="25">
        <v>18.551873198847264</v>
      </c>
      <c r="J261" s="25">
        <v>18.290496114763897</v>
      </c>
      <c r="K261" s="25">
        <v>17.103694874851012</v>
      </c>
    </row>
    <row r="262" spans="1:11">
      <c r="A262" s="83" t="s">
        <v>939</v>
      </c>
      <c r="B262" s="13">
        <v>1110</v>
      </c>
      <c r="C262" s="13">
        <v>1060</v>
      </c>
      <c r="D262" s="13">
        <v>1014</v>
      </c>
      <c r="E262" s="13">
        <v>980</v>
      </c>
      <c r="F262" s="17">
        <v>958</v>
      </c>
      <c r="G262" s="25">
        <v>7.7762475150160393</v>
      </c>
      <c r="H262" s="25">
        <v>7.4237307959114842</v>
      </c>
      <c r="I262" s="25">
        <v>7.0983812540571556</v>
      </c>
      <c r="J262" s="25">
        <v>6.8550207186006293</v>
      </c>
      <c r="K262" s="25">
        <v>6.6893321909797363</v>
      </c>
    </row>
    <row r="263" spans="1:11">
      <c r="A263" s="83" t="s">
        <v>940</v>
      </c>
      <c r="B263" s="13" t="s">
        <v>404</v>
      </c>
      <c r="C263" s="13" t="s">
        <v>404</v>
      </c>
      <c r="D263" s="13" t="s">
        <v>404</v>
      </c>
      <c r="E263" s="13" t="s">
        <v>404</v>
      </c>
      <c r="F263" s="17" t="s">
        <v>404</v>
      </c>
      <c r="G263" s="25" t="s">
        <v>1066</v>
      </c>
      <c r="H263" s="25" t="s">
        <v>1066</v>
      </c>
      <c r="I263" s="25" t="s">
        <v>1066</v>
      </c>
      <c r="J263" s="25" t="s">
        <v>1066</v>
      </c>
      <c r="K263" s="25" t="s">
        <v>1066</v>
      </c>
    </row>
    <row r="264" spans="1:11">
      <c r="A264" s="19" t="s">
        <v>10</v>
      </c>
      <c r="B264" s="13">
        <v>166</v>
      </c>
      <c r="C264" s="13">
        <v>168</v>
      </c>
      <c r="D264" s="13">
        <v>170</v>
      </c>
      <c r="E264" s="13">
        <v>171</v>
      </c>
      <c r="F264" s="17">
        <v>173</v>
      </c>
      <c r="G264" s="25">
        <v>34.304608390163253</v>
      </c>
      <c r="H264" s="25">
        <v>33.680834001603849</v>
      </c>
      <c r="I264" s="25">
        <v>33.484341146346267</v>
      </c>
      <c r="J264" s="25">
        <v>32.986111111111107</v>
      </c>
      <c r="K264" s="25">
        <v>32.567771084337345</v>
      </c>
    </row>
    <row r="265" spans="1:11">
      <c r="A265" s="19" t="s">
        <v>941</v>
      </c>
      <c r="B265" s="13">
        <v>36</v>
      </c>
      <c r="C265" s="13">
        <v>33</v>
      </c>
      <c r="D265" s="13">
        <v>31</v>
      </c>
      <c r="E265" s="13">
        <v>31</v>
      </c>
      <c r="F265" s="17">
        <v>32</v>
      </c>
      <c r="G265" s="25">
        <v>0.72199269985159031</v>
      </c>
      <c r="H265" s="25">
        <v>0.65380195744343617</v>
      </c>
      <c r="I265" s="25">
        <v>0.60716454159077105</v>
      </c>
      <c r="J265" s="25">
        <v>0.60036796746392951</v>
      </c>
      <c r="K265" s="25">
        <v>0.61363810692644005</v>
      </c>
    </row>
    <row r="266" spans="1:11">
      <c r="A266" s="19" t="s">
        <v>11</v>
      </c>
      <c r="B266" s="13">
        <v>129</v>
      </c>
      <c r="C266" s="13">
        <v>113</v>
      </c>
      <c r="D266" s="13">
        <v>114</v>
      </c>
      <c r="E266" s="13">
        <v>114</v>
      </c>
      <c r="F266" s="17">
        <v>117</v>
      </c>
      <c r="G266" s="25">
        <v>13.936905790838376</v>
      </c>
      <c r="H266" s="25">
        <v>12.097205866609569</v>
      </c>
      <c r="I266" s="25">
        <v>12.107051826677994</v>
      </c>
      <c r="J266" s="25">
        <v>12.054562757745584</v>
      </c>
      <c r="K266" s="25">
        <v>12.288792935939677</v>
      </c>
    </row>
    <row r="267" spans="1:11">
      <c r="A267" s="19" t="s">
        <v>12</v>
      </c>
      <c r="B267" s="13">
        <v>329</v>
      </c>
      <c r="C267" s="13">
        <v>327</v>
      </c>
      <c r="D267" s="13">
        <v>322</v>
      </c>
      <c r="E267" s="13">
        <v>314</v>
      </c>
      <c r="F267" s="17">
        <v>299</v>
      </c>
      <c r="G267" s="25">
        <v>42.665988852375676</v>
      </c>
      <c r="H267" s="25">
        <v>41.916198367447393</v>
      </c>
      <c r="I267" s="25">
        <v>40.875549185853004</v>
      </c>
      <c r="J267" s="25">
        <v>39.684555807228094</v>
      </c>
      <c r="K267" s="25">
        <v>37.389670772069188</v>
      </c>
    </row>
    <row r="268" spans="1:11">
      <c r="A268" s="19" t="s">
        <v>942</v>
      </c>
      <c r="B268" s="13">
        <v>51</v>
      </c>
      <c r="C268" s="13">
        <v>51</v>
      </c>
      <c r="D268" s="13">
        <v>51</v>
      </c>
      <c r="E268" s="13">
        <v>50</v>
      </c>
      <c r="F268" s="17">
        <v>51</v>
      </c>
      <c r="G268" s="25">
        <v>0.71311616382655318</v>
      </c>
      <c r="H268" s="25">
        <v>0.70285390382284985</v>
      </c>
      <c r="I268" s="25">
        <v>0.69177877891279227</v>
      </c>
      <c r="J268" s="25">
        <v>0.66912664386015408</v>
      </c>
      <c r="K268" s="25">
        <v>0.67435894248881822</v>
      </c>
    </row>
    <row r="269" spans="1:11">
      <c r="A269" s="19" t="s">
        <v>13</v>
      </c>
      <c r="B269" s="13">
        <v>377</v>
      </c>
      <c r="C269" s="13">
        <v>366</v>
      </c>
      <c r="D269" s="13">
        <v>382</v>
      </c>
      <c r="E269" s="13">
        <v>367</v>
      </c>
      <c r="F269" s="17">
        <v>363</v>
      </c>
      <c r="G269" s="25">
        <v>6.140265155216782</v>
      </c>
      <c r="H269" s="25">
        <v>5.9230968410150178</v>
      </c>
      <c r="I269" s="25">
        <v>6.1353634640711832</v>
      </c>
      <c r="J269" s="25">
        <v>5.8500039850163388</v>
      </c>
      <c r="K269" s="25">
        <v>5.739674909872873</v>
      </c>
    </row>
    <row r="270" spans="1:11">
      <c r="A270" s="19" t="s">
        <v>186</v>
      </c>
      <c r="B270" s="13">
        <v>16512</v>
      </c>
      <c r="C270" s="13">
        <v>15954</v>
      </c>
      <c r="D270" s="13">
        <v>15379</v>
      </c>
      <c r="E270" s="13">
        <v>14867</v>
      </c>
      <c r="F270" s="17">
        <v>14267</v>
      </c>
      <c r="G270" s="25">
        <v>54.298999651423571</v>
      </c>
      <c r="H270" s="25">
        <v>52.006050095836649</v>
      </c>
      <c r="I270" s="25">
        <v>49.717773481698913</v>
      </c>
      <c r="J270" s="25">
        <v>47.713647508889942</v>
      </c>
      <c r="K270" s="25">
        <v>45.448753480252556</v>
      </c>
    </row>
    <row r="271" spans="1:11" ht="14.25">
      <c r="A271" s="85" t="s">
        <v>714</v>
      </c>
      <c r="B271" s="14">
        <v>146969</v>
      </c>
      <c r="C271" s="14">
        <v>185791</v>
      </c>
      <c r="D271" s="14">
        <v>200542</v>
      </c>
      <c r="E271" s="14">
        <v>195580</v>
      </c>
      <c r="F271" s="18">
        <v>188879</v>
      </c>
      <c r="G271" s="16">
        <v>38.773870638169413</v>
      </c>
      <c r="H271" s="16">
        <v>47.289487267836698</v>
      </c>
      <c r="I271" s="16">
        <v>50.634794940203918</v>
      </c>
      <c r="J271" s="16">
        <v>48.997576374079209</v>
      </c>
      <c r="K271" s="16">
        <v>48.408961718630046</v>
      </c>
    </row>
    <row r="272" spans="1:11" ht="12.75" customHeight="1">
      <c r="A272" s="84"/>
      <c r="B272" s="249"/>
      <c r="C272" s="29"/>
      <c r="D272" s="29"/>
      <c r="E272" s="29"/>
      <c r="F272" s="249"/>
      <c r="G272" s="250"/>
      <c r="H272" s="250"/>
      <c r="I272" s="250"/>
      <c r="J272" s="250"/>
      <c r="K272" s="250"/>
    </row>
    <row r="273" spans="1:11" ht="12.75" customHeight="1"/>
    <row r="274" spans="1:11" ht="12.75" customHeight="1"/>
    <row r="275" spans="1:11" ht="12.75" customHeight="1">
      <c r="A275" s="892" t="s">
        <v>259</v>
      </c>
      <c r="B275" s="892"/>
      <c r="C275" s="892"/>
      <c r="D275" s="892"/>
      <c r="E275" s="892"/>
      <c r="F275" s="892"/>
      <c r="G275" s="892"/>
      <c r="H275" s="892"/>
      <c r="I275" s="892"/>
      <c r="J275" s="892"/>
      <c r="K275" s="892"/>
    </row>
    <row r="276" spans="1:11">
      <c r="A276" s="7"/>
      <c r="B276" s="248"/>
      <c r="C276" s="248"/>
      <c r="D276" s="248"/>
      <c r="E276" s="248"/>
      <c r="F276" s="248"/>
      <c r="G276" s="248"/>
      <c r="H276" s="248"/>
      <c r="I276" s="248"/>
      <c r="J276" s="248"/>
      <c r="K276" s="248"/>
    </row>
    <row r="277" spans="1:11" ht="15" customHeight="1">
      <c r="A277" s="258"/>
      <c r="B277" s="895" t="s">
        <v>645</v>
      </c>
      <c r="C277" s="895"/>
      <c r="D277" s="895"/>
      <c r="E277" s="895"/>
      <c r="F277" s="895"/>
      <c r="G277" s="895"/>
      <c r="H277" s="895"/>
      <c r="I277" s="895"/>
      <c r="J277" s="895"/>
      <c r="K277" s="895"/>
    </row>
    <row r="278" spans="1:11" ht="15" customHeight="1">
      <c r="A278" s="245"/>
      <c r="B278" s="902" t="s">
        <v>646</v>
      </c>
      <c r="C278" s="902"/>
      <c r="D278" s="902"/>
      <c r="E278" s="902"/>
      <c r="F278" s="903"/>
      <c r="G278" s="904" t="s">
        <v>85</v>
      </c>
      <c r="H278" s="904"/>
      <c r="I278" s="904"/>
      <c r="J278" s="904"/>
      <c r="K278" s="904"/>
    </row>
    <row r="279" spans="1:11">
      <c r="A279" s="254"/>
      <c r="B279" s="231">
        <v>39448</v>
      </c>
      <c r="C279" s="231">
        <v>39814</v>
      </c>
      <c r="D279" s="231">
        <v>40179</v>
      </c>
      <c r="E279" s="231">
        <v>40544</v>
      </c>
      <c r="F279" s="232">
        <v>40909</v>
      </c>
      <c r="G279" s="231">
        <v>39448</v>
      </c>
      <c r="H279" s="231">
        <v>39814</v>
      </c>
      <c r="I279" s="231">
        <v>40179</v>
      </c>
      <c r="J279" s="231">
        <v>40544</v>
      </c>
      <c r="K279" s="231">
        <v>40909</v>
      </c>
    </row>
    <row r="280" spans="1:11">
      <c r="A280" s="621" t="s">
        <v>37</v>
      </c>
      <c r="B280" s="12">
        <v>6589</v>
      </c>
      <c r="C280" s="13">
        <v>6596</v>
      </c>
      <c r="D280" s="13">
        <v>6593</v>
      </c>
      <c r="E280" s="13">
        <v>6601</v>
      </c>
      <c r="F280" s="17">
        <v>6632</v>
      </c>
      <c r="G280" s="25">
        <v>309.1982816806435</v>
      </c>
      <c r="H280" s="25">
        <v>303.44908808856513</v>
      </c>
      <c r="I280" s="25">
        <v>298.75595311339572</v>
      </c>
      <c r="J280" s="25">
        <v>294.81543212964988</v>
      </c>
      <c r="K280" s="25">
        <v>291.17244567358551</v>
      </c>
    </row>
    <row r="281" spans="1:11">
      <c r="A281" s="83" t="s">
        <v>528</v>
      </c>
      <c r="B281" s="12">
        <v>5678</v>
      </c>
      <c r="C281" s="13">
        <v>5608</v>
      </c>
      <c r="D281" s="13">
        <v>5487</v>
      </c>
      <c r="E281" s="13">
        <v>5260</v>
      </c>
      <c r="F281" s="17">
        <v>5166</v>
      </c>
      <c r="G281" s="25">
        <v>530.25775121404558</v>
      </c>
      <c r="H281" s="25">
        <v>519.74050046339198</v>
      </c>
      <c r="I281" s="25">
        <v>504.18083249104103</v>
      </c>
      <c r="J281" s="25">
        <v>479.14009837857532</v>
      </c>
      <c r="K281" s="25">
        <v>465.40540540540542</v>
      </c>
    </row>
    <row r="282" spans="1:11" ht="14.25">
      <c r="A282" s="83" t="s">
        <v>912</v>
      </c>
      <c r="B282" s="13">
        <v>140325</v>
      </c>
      <c r="C282" s="13">
        <v>181813</v>
      </c>
      <c r="D282" s="13">
        <v>198251</v>
      </c>
      <c r="E282" s="13">
        <v>195649</v>
      </c>
      <c r="F282" s="17">
        <v>194039</v>
      </c>
      <c r="G282" s="25">
        <v>740.06001698195803</v>
      </c>
      <c r="H282" s="25">
        <v>949.50935079720705</v>
      </c>
      <c r="I282" s="25">
        <v>1025.8624704403035</v>
      </c>
      <c r="J282" s="25">
        <v>1003.6730568964722</v>
      </c>
      <c r="K282" s="25">
        <v>987.34518587871321</v>
      </c>
    </row>
    <row r="283" spans="1:11">
      <c r="A283" s="19" t="s">
        <v>529</v>
      </c>
      <c r="B283" s="13" t="s">
        <v>1066</v>
      </c>
      <c r="C283" s="13" t="s">
        <v>1066</v>
      </c>
      <c r="D283" s="13" t="s">
        <v>1066</v>
      </c>
      <c r="E283" s="13" t="s">
        <v>1066</v>
      </c>
      <c r="F283" s="17" t="s">
        <v>1066</v>
      </c>
      <c r="G283" s="25" t="s">
        <v>1066</v>
      </c>
      <c r="H283" s="25" t="s">
        <v>1066</v>
      </c>
      <c r="I283" s="25" t="s">
        <v>1066</v>
      </c>
      <c r="J283" s="25" t="s">
        <v>1066</v>
      </c>
      <c r="K283" s="25" t="s">
        <v>1066</v>
      </c>
    </row>
    <row r="284" spans="1:11">
      <c r="A284" s="19" t="s">
        <v>531</v>
      </c>
      <c r="B284" s="13">
        <v>195461</v>
      </c>
      <c r="C284" s="13">
        <v>195081</v>
      </c>
      <c r="D284" s="13" t="s">
        <v>1066</v>
      </c>
      <c r="E284" s="13" t="s">
        <v>1066</v>
      </c>
      <c r="F284" s="17" t="s">
        <v>1066</v>
      </c>
      <c r="G284" s="25">
        <v>147.55615613121907</v>
      </c>
      <c r="H284" s="25">
        <v>146.52540972524747</v>
      </c>
      <c r="I284" s="25" t="s">
        <v>1066</v>
      </c>
      <c r="J284" s="25" t="s">
        <v>1066</v>
      </c>
      <c r="K284" s="25" t="s">
        <v>1066</v>
      </c>
    </row>
    <row r="285" spans="1:11">
      <c r="A285" s="19" t="s">
        <v>166</v>
      </c>
      <c r="B285" s="13">
        <v>39121</v>
      </c>
      <c r="C285" s="13">
        <v>38334</v>
      </c>
      <c r="D285" s="13">
        <v>38823</v>
      </c>
      <c r="E285" s="13">
        <v>38171</v>
      </c>
      <c r="F285" s="17">
        <v>38026</v>
      </c>
      <c r="G285" s="25">
        <v>611.62877958788022</v>
      </c>
      <c r="H285" s="25">
        <v>596.12782831817117</v>
      </c>
      <c r="I285" s="25">
        <v>600.85431724266016</v>
      </c>
      <c r="J285" s="25">
        <v>587.70727801813734</v>
      </c>
      <c r="K285" s="25">
        <v>582.49720439331497</v>
      </c>
    </row>
    <row r="286" spans="1:11">
      <c r="A286" s="19" t="s">
        <v>167</v>
      </c>
      <c r="B286" s="13">
        <v>41601</v>
      </c>
      <c r="C286" s="13">
        <v>40862</v>
      </c>
      <c r="D286" s="13">
        <v>40130</v>
      </c>
      <c r="E286" s="13">
        <v>39643</v>
      </c>
      <c r="F286" s="17">
        <v>38173</v>
      </c>
      <c r="G286" s="25">
        <v>506.58792011690207</v>
      </c>
      <c r="H286" s="25">
        <v>499.07786259541984</v>
      </c>
      <c r="I286" s="25">
        <v>490.84482062697992</v>
      </c>
      <c r="J286" s="25">
        <v>484.75770063219164</v>
      </c>
      <c r="K286" s="25">
        <v>465.99038062452695</v>
      </c>
    </row>
    <row r="287" spans="1:11">
      <c r="A287" s="19" t="s">
        <v>745</v>
      </c>
      <c r="B287" s="13">
        <v>1587</v>
      </c>
      <c r="C287" s="13">
        <v>1578</v>
      </c>
      <c r="D287" s="13">
        <v>1606</v>
      </c>
      <c r="E287" s="13">
        <v>1620</v>
      </c>
      <c r="F287" s="17">
        <v>1604</v>
      </c>
      <c r="G287" s="25">
        <v>227.8895446517038</v>
      </c>
      <c r="H287" s="25">
        <v>225.54456577668518</v>
      </c>
      <c r="I287" s="25">
        <v>227.73358290438307</v>
      </c>
      <c r="J287" s="25">
        <v>227.77121646701536</v>
      </c>
      <c r="K287" s="25">
        <v>223.46368715083798</v>
      </c>
    </row>
    <row r="288" spans="1:11">
      <c r="A288" s="19" t="s">
        <v>994</v>
      </c>
      <c r="B288" s="13">
        <v>87913</v>
      </c>
      <c r="C288" s="13">
        <v>90379</v>
      </c>
      <c r="D288" s="13">
        <v>101272</v>
      </c>
      <c r="E288" s="13">
        <v>108148</v>
      </c>
      <c r="F288" s="17">
        <v>115275</v>
      </c>
      <c r="G288" s="25">
        <v>76.18110918544194</v>
      </c>
      <c r="H288" s="25">
        <v>77.247008547008548</v>
      </c>
      <c r="I288" s="25">
        <v>85.389544688026987</v>
      </c>
      <c r="J288" s="25">
        <v>89.973377703826955</v>
      </c>
      <c r="K288" s="25">
        <v>94.720624486442077</v>
      </c>
    </row>
    <row r="289" spans="1:11">
      <c r="A289" s="19" t="s">
        <v>127</v>
      </c>
      <c r="B289" s="13">
        <v>47264</v>
      </c>
      <c r="C289" s="13">
        <v>48258</v>
      </c>
      <c r="D289" s="13">
        <v>48042</v>
      </c>
      <c r="E289" s="13">
        <v>46966</v>
      </c>
      <c r="F289" s="17">
        <v>46603</v>
      </c>
      <c r="G289" s="25">
        <v>796.54175760282453</v>
      </c>
      <c r="H289" s="25">
        <v>807.63147985439946</v>
      </c>
      <c r="I289" s="25">
        <v>800.01332189870357</v>
      </c>
      <c r="J289" s="25">
        <v>778.51080758520084</v>
      </c>
      <c r="K289" s="25">
        <v>770.10976662714461</v>
      </c>
    </row>
    <row r="290" spans="1:11">
      <c r="A290" s="19" t="s">
        <v>8</v>
      </c>
      <c r="B290" s="13">
        <v>55341</v>
      </c>
      <c r="C290" s="13">
        <v>55067</v>
      </c>
      <c r="D290" s="13">
        <v>54960</v>
      </c>
      <c r="E290" s="13">
        <v>54733</v>
      </c>
      <c r="F290" s="17" t="s">
        <v>1066</v>
      </c>
      <c r="G290" s="25">
        <v>433.39339960201204</v>
      </c>
      <c r="H290" s="25">
        <v>431.86552228224383</v>
      </c>
      <c r="I290" s="25">
        <v>429.18253845541142</v>
      </c>
      <c r="J290" s="25">
        <v>428.27509200015339</v>
      </c>
      <c r="K290" s="25" t="s">
        <v>1066</v>
      </c>
    </row>
    <row r="291" spans="1:11">
      <c r="A291" s="19" t="s">
        <v>937</v>
      </c>
      <c r="B291" s="13">
        <v>18677</v>
      </c>
      <c r="C291" s="13">
        <v>18558</v>
      </c>
      <c r="D291" s="13">
        <v>18820</v>
      </c>
      <c r="E291" s="13">
        <v>19047</v>
      </c>
      <c r="F291" s="17">
        <v>19020</v>
      </c>
      <c r="G291" s="25">
        <v>381.5627381319627</v>
      </c>
      <c r="H291" s="25">
        <v>377.33286378523542</v>
      </c>
      <c r="I291" s="25">
        <v>380.89170350272627</v>
      </c>
      <c r="J291" s="25">
        <v>382.62784796293408</v>
      </c>
      <c r="K291" s="25">
        <v>380.36621587270616</v>
      </c>
    </row>
    <row r="292" spans="1:11">
      <c r="A292" s="19" t="s">
        <v>938</v>
      </c>
      <c r="B292" s="13" t="s">
        <v>1066</v>
      </c>
      <c r="C292" s="13">
        <v>14179</v>
      </c>
      <c r="D292" s="13">
        <v>15199</v>
      </c>
      <c r="E292" s="13">
        <v>15884</v>
      </c>
      <c r="F292" s="17">
        <v>16722</v>
      </c>
      <c r="G292" s="25" t="s">
        <v>1066</v>
      </c>
      <c r="H292" s="25">
        <v>132.36310001680326</v>
      </c>
      <c r="I292" s="25">
        <v>140.75885125811502</v>
      </c>
      <c r="J292" s="25">
        <v>145.9746685610412</v>
      </c>
      <c r="K292" s="25">
        <v>143.80260808844523</v>
      </c>
    </row>
    <row r="293" spans="1:11">
      <c r="A293" s="83" t="s">
        <v>9</v>
      </c>
      <c r="B293" s="13">
        <v>3672</v>
      </c>
      <c r="C293" s="13">
        <v>3555</v>
      </c>
      <c r="D293" s="13">
        <v>2906</v>
      </c>
      <c r="E293" s="13">
        <v>2706</v>
      </c>
      <c r="F293" s="17">
        <v>2515</v>
      </c>
      <c r="G293" s="25">
        <v>222.73444134417079</v>
      </c>
      <c r="H293" s="25">
        <v>214.47963800904978</v>
      </c>
      <c r="I293" s="25">
        <v>174.47166186359271</v>
      </c>
      <c r="J293" s="25">
        <v>161.74536760310818</v>
      </c>
      <c r="K293" s="25">
        <v>149.88081048867699</v>
      </c>
    </row>
    <row r="294" spans="1:11">
      <c r="A294" s="83" t="s">
        <v>939</v>
      </c>
      <c r="B294" s="13">
        <v>82668</v>
      </c>
      <c r="C294" s="13">
        <v>81788</v>
      </c>
      <c r="D294" s="13">
        <v>83467</v>
      </c>
      <c r="E294" s="13">
        <v>85477</v>
      </c>
      <c r="F294" s="17">
        <v>87111</v>
      </c>
      <c r="G294" s="25">
        <v>579.1412879021135</v>
      </c>
      <c r="H294" s="25">
        <v>572.80386258114004</v>
      </c>
      <c r="I294" s="25">
        <v>584.30038277355879</v>
      </c>
      <c r="J294" s="25">
        <v>597.90469996308775</v>
      </c>
      <c r="K294" s="25">
        <v>608.26139508187453</v>
      </c>
    </row>
    <row r="295" spans="1:11">
      <c r="A295" s="83" t="s">
        <v>940</v>
      </c>
      <c r="B295" s="13" t="s">
        <v>404</v>
      </c>
      <c r="C295" s="13" t="s">
        <v>404</v>
      </c>
      <c r="D295" s="13" t="s">
        <v>404</v>
      </c>
      <c r="E295" s="13" t="s">
        <v>404</v>
      </c>
      <c r="F295" s="17" t="s">
        <v>404</v>
      </c>
      <c r="G295" s="25" t="s">
        <v>1066</v>
      </c>
      <c r="H295" s="25" t="s">
        <v>1066</v>
      </c>
      <c r="I295" s="25" t="s">
        <v>1066</v>
      </c>
      <c r="J295" s="25" t="s">
        <v>1066</v>
      </c>
      <c r="K295" s="25" t="s">
        <v>1066</v>
      </c>
    </row>
    <row r="296" spans="1:11">
      <c r="A296" s="19" t="s">
        <v>10</v>
      </c>
      <c r="B296" s="13">
        <v>497</v>
      </c>
      <c r="C296" s="13">
        <v>499</v>
      </c>
      <c r="D296" s="13">
        <v>507</v>
      </c>
      <c r="E296" s="13">
        <v>515</v>
      </c>
      <c r="F296" s="17">
        <v>518</v>
      </c>
      <c r="G296" s="25">
        <v>102.70717090307915</v>
      </c>
      <c r="H296" s="25">
        <v>100.04009623095428</v>
      </c>
      <c r="I296" s="25">
        <v>99.8621233011621</v>
      </c>
      <c r="J296" s="25">
        <v>99.34413580246914</v>
      </c>
      <c r="K296" s="25">
        <v>97.515060240963848</v>
      </c>
    </row>
    <row r="297" spans="1:11">
      <c r="A297" s="19" t="s">
        <v>941</v>
      </c>
      <c r="B297" s="13">
        <v>2975</v>
      </c>
      <c r="C297" s="13">
        <v>3172</v>
      </c>
      <c r="D297" s="13">
        <v>3436</v>
      </c>
      <c r="E297" s="13">
        <v>3725</v>
      </c>
      <c r="F297" s="17">
        <v>3713</v>
      </c>
      <c r="G297" s="25">
        <v>59.664674501624482</v>
      </c>
      <c r="H297" s="25">
        <v>62.844236636684229</v>
      </c>
      <c r="I297" s="25">
        <v>67.297334351802888</v>
      </c>
      <c r="J297" s="25">
        <v>72.140989638810893</v>
      </c>
      <c r="K297" s="25">
        <v>71.201196594308499</v>
      </c>
    </row>
    <row r="298" spans="1:11">
      <c r="A298" s="19" t="s">
        <v>11</v>
      </c>
      <c r="B298" s="13">
        <v>1987</v>
      </c>
      <c r="C298" s="13">
        <v>1934</v>
      </c>
      <c r="D298" s="13">
        <v>1883</v>
      </c>
      <c r="E298" s="13">
        <v>1830</v>
      </c>
      <c r="F298" s="17">
        <v>1839</v>
      </c>
      <c r="G298" s="25">
        <v>214.67156439066551</v>
      </c>
      <c r="H298" s="25">
        <v>207.04421368161866</v>
      </c>
      <c r="I298" s="25">
        <v>199.97875955819879</v>
      </c>
      <c r="J298" s="25">
        <v>193.50745479538963</v>
      </c>
      <c r="K298" s="25">
        <v>193.15461717259032</v>
      </c>
    </row>
    <row r="299" spans="1:11">
      <c r="A299" s="19" t="s">
        <v>12</v>
      </c>
      <c r="B299" s="13">
        <v>5043</v>
      </c>
      <c r="C299" s="13">
        <v>4959</v>
      </c>
      <c r="D299" s="13">
        <v>4931</v>
      </c>
      <c r="E299" s="13">
        <v>4863</v>
      </c>
      <c r="F299" s="17">
        <v>4821</v>
      </c>
      <c r="G299" s="25">
        <v>653.99568930860346</v>
      </c>
      <c r="H299" s="25">
        <v>635.66491652651871</v>
      </c>
      <c r="I299" s="25">
        <v>625.95445042062465</v>
      </c>
      <c r="J299" s="25">
        <v>614.60507926926823</v>
      </c>
      <c r="K299" s="25">
        <v>602.86154779981791</v>
      </c>
    </row>
    <row r="300" spans="1:11">
      <c r="A300" s="19" t="s">
        <v>942</v>
      </c>
      <c r="B300" s="13">
        <v>12535</v>
      </c>
      <c r="C300" s="13">
        <v>12860</v>
      </c>
      <c r="D300" s="13">
        <v>13375</v>
      </c>
      <c r="E300" s="13">
        <v>13894</v>
      </c>
      <c r="F300" s="17">
        <v>14488</v>
      </c>
      <c r="G300" s="25">
        <v>175.27276693266361</v>
      </c>
      <c r="H300" s="25">
        <v>177.22943535611469</v>
      </c>
      <c r="I300" s="25">
        <v>181.42237584232541</v>
      </c>
      <c r="J300" s="25">
        <v>185.93691179585963</v>
      </c>
      <c r="K300" s="25">
        <v>191.57083056427447</v>
      </c>
    </row>
    <row r="301" spans="1:11">
      <c r="A301" s="19" t="s">
        <v>13</v>
      </c>
      <c r="B301" s="13">
        <v>24554</v>
      </c>
      <c r="C301" s="13">
        <v>22743</v>
      </c>
      <c r="D301" s="13">
        <v>22533</v>
      </c>
      <c r="E301" s="13">
        <v>22364</v>
      </c>
      <c r="F301" s="17" t="s">
        <v>1066</v>
      </c>
      <c r="G301" s="25">
        <v>399.9153066875142</v>
      </c>
      <c r="H301" s="25">
        <v>368.05735370274471</v>
      </c>
      <c r="I301" s="25">
        <v>361.90613857569627</v>
      </c>
      <c r="J301" s="25">
        <v>356.48362158284851</v>
      </c>
      <c r="K301" s="25" t="s">
        <v>1066</v>
      </c>
    </row>
    <row r="302" spans="1:11">
      <c r="A302" s="19" t="s">
        <v>186</v>
      </c>
      <c r="B302" s="13">
        <v>116570</v>
      </c>
      <c r="C302" s="13">
        <v>110906</v>
      </c>
      <c r="D302" s="13">
        <v>110465</v>
      </c>
      <c r="E302" s="13">
        <v>118190</v>
      </c>
      <c r="F302" s="17">
        <v>117007</v>
      </c>
      <c r="G302" s="25">
        <v>383.33541602267718</v>
      </c>
      <c r="H302" s="25">
        <v>361.52582373880279</v>
      </c>
      <c r="I302" s="25">
        <v>357.11514712633272</v>
      </c>
      <c r="J302" s="25">
        <v>379.314992875207</v>
      </c>
      <c r="K302" s="25">
        <v>372.73584484922623</v>
      </c>
    </row>
    <row r="303" spans="1:11" ht="14.25">
      <c r="A303" s="85" t="s">
        <v>714</v>
      </c>
      <c r="B303" s="14">
        <v>890058</v>
      </c>
      <c r="C303" s="14">
        <v>938729</v>
      </c>
      <c r="D303" s="14">
        <v>772686</v>
      </c>
      <c r="E303" s="14">
        <v>785286</v>
      </c>
      <c r="F303" s="18">
        <v>713272</v>
      </c>
      <c r="G303" s="16">
        <v>236.89302538394526</v>
      </c>
      <c r="H303" s="16">
        <v>240.99510224356405</v>
      </c>
      <c r="I303" s="16">
        <v>298.40711211117087</v>
      </c>
      <c r="J303" s="16">
        <v>300.4398446866993</v>
      </c>
      <c r="K303" s="16">
        <v>290.76404730756144</v>
      </c>
    </row>
    <row r="304" spans="1:11" ht="14.25" customHeight="1">
      <c r="A304" s="896" t="s">
        <v>901</v>
      </c>
      <c r="B304" s="897"/>
      <c r="C304" s="897"/>
      <c r="D304" s="897"/>
      <c r="E304" s="897"/>
      <c r="F304" s="897"/>
      <c r="G304" s="897"/>
      <c r="H304" s="897"/>
      <c r="I304" s="897"/>
      <c r="J304" s="897"/>
      <c r="K304" s="897"/>
    </row>
    <row r="305" spans="1:11" ht="26.25" customHeight="1">
      <c r="A305" s="898" t="s">
        <v>573</v>
      </c>
      <c r="B305" s="898"/>
      <c r="C305" s="898"/>
      <c r="D305" s="898"/>
      <c r="E305" s="898"/>
      <c r="F305" s="898"/>
      <c r="G305" s="898"/>
      <c r="H305" s="898"/>
      <c r="I305" s="898"/>
      <c r="J305" s="898"/>
      <c r="K305" s="898"/>
    </row>
    <row r="307" spans="1:11" ht="12.75" customHeight="1">
      <c r="G307" s="100"/>
    </row>
    <row r="308" spans="1:11" ht="12.75" customHeight="1"/>
    <row r="309" spans="1:11" ht="12.75" customHeight="1"/>
    <row r="310" spans="1:11" ht="12.75" customHeight="1">
      <c r="A310" s="892" t="s">
        <v>812</v>
      </c>
      <c r="B310" s="892"/>
      <c r="C310" s="892"/>
      <c r="D310" s="892"/>
      <c r="E310" s="892"/>
      <c r="F310" s="892"/>
      <c r="G310" s="892"/>
      <c r="H310" s="892"/>
      <c r="I310" s="892"/>
      <c r="J310" s="892"/>
      <c r="K310" s="892"/>
    </row>
    <row r="311" spans="1:11" ht="15">
      <c r="A311" s="900" t="s">
        <v>208</v>
      </c>
      <c r="B311" s="900"/>
      <c r="C311" s="900"/>
      <c r="D311" s="900"/>
      <c r="E311" s="900"/>
      <c r="F311" s="900"/>
      <c r="G311" s="900"/>
      <c r="H311" s="900"/>
      <c r="I311" s="900"/>
      <c r="J311" s="900"/>
      <c r="K311" s="900"/>
    </row>
    <row r="312" spans="1:11" ht="14.25">
      <c r="A312" s="20" t="s">
        <v>722</v>
      </c>
    </row>
    <row r="313" spans="1:11">
      <c r="A313" s="20"/>
    </row>
    <row r="314" spans="1:11" ht="15" customHeight="1">
      <c r="A314" s="243"/>
      <c r="B314" s="895" t="s">
        <v>251</v>
      </c>
      <c r="C314" s="895"/>
      <c r="D314" s="895"/>
      <c r="E314" s="895"/>
      <c r="F314" s="895"/>
      <c r="G314" s="895"/>
      <c r="H314" s="895"/>
      <c r="I314" s="895"/>
      <c r="J314" s="895"/>
      <c r="K314" s="895"/>
    </row>
    <row r="315" spans="1:11" ht="15" customHeight="1">
      <c r="A315" s="245"/>
      <c r="B315" s="902" t="s">
        <v>342</v>
      </c>
      <c r="C315" s="902"/>
      <c r="D315" s="902"/>
      <c r="E315" s="902"/>
      <c r="F315" s="903"/>
      <c r="G315" s="904" t="s">
        <v>216</v>
      </c>
      <c r="H315" s="904"/>
      <c r="I315" s="904"/>
      <c r="J315" s="904"/>
      <c r="K315" s="904"/>
    </row>
    <row r="316" spans="1:11">
      <c r="A316" s="254"/>
      <c r="B316" s="231">
        <v>39448</v>
      </c>
      <c r="C316" s="231">
        <v>39814</v>
      </c>
      <c r="D316" s="231">
        <v>40179</v>
      </c>
      <c r="E316" s="231">
        <v>40544</v>
      </c>
      <c r="F316" s="232">
        <v>40909</v>
      </c>
      <c r="G316" s="231">
        <v>39448</v>
      </c>
      <c r="H316" s="231">
        <v>39814</v>
      </c>
      <c r="I316" s="231">
        <v>40179</v>
      </c>
      <c r="J316" s="231">
        <v>40544</v>
      </c>
      <c r="K316" s="231">
        <v>40909</v>
      </c>
    </row>
    <row r="317" spans="1:11">
      <c r="A317" s="621" t="s">
        <v>37</v>
      </c>
      <c r="B317" s="13" t="s">
        <v>1066</v>
      </c>
      <c r="C317" s="13" t="s">
        <v>1066</v>
      </c>
      <c r="D317" s="13" t="s">
        <v>1066</v>
      </c>
      <c r="E317" s="13" t="s">
        <v>1066</v>
      </c>
      <c r="F317" s="17" t="s">
        <v>1066</v>
      </c>
      <c r="G317" s="35" t="s">
        <v>1066</v>
      </c>
      <c r="H317" s="35" t="s">
        <v>1066</v>
      </c>
      <c r="I317" s="35" t="s">
        <v>1066</v>
      </c>
      <c r="J317" s="35" t="s">
        <v>1066</v>
      </c>
      <c r="K317" s="35" t="s">
        <v>1066</v>
      </c>
    </row>
    <row r="318" spans="1:11" ht="12.75" customHeight="1">
      <c r="A318" s="83" t="s">
        <v>528</v>
      </c>
      <c r="B318" s="13">
        <v>15119.625</v>
      </c>
      <c r="C318" s="13">
        <v>15833.943000000001</v>
      </c>
      <c r="D318" s="13">
        <v>16642.370999999999</v>
      </c>
      <c r="E318" s="13">
        <v>16601.490000000002</v>
      </c>
      <c r="F318" s="17">
        <v>16551.928</v>
      </c>
      <c r="G318" s="35">
        <v>1.4119933694434068</v>
      </c>
      <c r="H318" s="35">
        <v>1.4674645968489342</v>
      </c>
      <c r="I318" s="35">
        <v>1.5292080308738398</v>
      </c>
      <c r="J318" s="35">
        <v>1.5122508653670981</v>
      </c>
      <c r="K318" s="35">
        <v>1.4911646846846847</v>
      </c>
    </row>
    <row r="319" spans="1:11" ht="12.75" customHeight="1">
      <c r="A319" s="83" t="s">
        <v>530</v>
      </c>
      <c r="B319" s="13">
        <v>125666.82399999999</v>
      </c>
      <c r="C319" s="13">
        <v>133628.18900000001</v>
      </c>
      <c r="D319" s="13">
        <v>141261.12700000001</v>
      </c>
      <c r="E319" s="13">
        <v>150085.23199999999</v>
      </c>
      <c r="F319" s="17">
        <v>162881.111</v>
      </c>
      <c r="G319" s="35">
        <v>0.66275426262967196</v>
      </c>
      <c r="H319" s="35">
        <v>0.69786657161807186</v>
      </c>
      <c r="I319" s="35">
        <v>0.73096473017236474</v>
      </c>
      <c r="J319" s="35">
        <v>0.769932397285221</v>
      </c>
      <c r="K319" s="35">
        <v>0.8288018430131382</v>
      </c>
    </row>
    <row r="320" spans="1:11">
      <c r="A320" s="19" t="s">
        <v>529</v>
      </c>
      <c r="B320" s="13" t="s">
        <v>1066</v>
      </c>
      <c r="C320" s="13" t="s">
        <v>1066</v>
      </c>
      <c r="D320" s="13" t="s">
        <v>1066</v>
      </c>
      <c r="E320" s="13" t="s">
        <v>1066</v>
      </c>
      <c r="F320" s="17" t="s">
        <v>1066</v>
      </c>
      <c r="G320" s="25" t="s">
        <v>1066</v>
      </c>
      <c r="H320" s="25" t="s">
        <v>1066</v>
      </c>
      <c r="I320" s="25" t="s">
        <v>1066</v>
      </c>
      <c r="J320" s="25" t="s">
        <v>1066</v>
      </c>
      <c r="K320" s="25" t="s">
        <v>1066</v>
      </c>
    </row>
    <row r="321" spans="1:11">
      <c r="A321" s="19" t="s">
        <v>531</v>
      </c>
      <c r="B321" s="13" t="s">
        <v>1066</v>
      </c>
      <c r="C321" s="13" t="s">
        <v>1066</v>
      </c>
      <c r="D321" s="13" t="s">
        <v>1066</v>
      </c>
      <c r="E321" s="13" t="s">
        <v>1066</v>
      </c>
      <c r="F321" s="17" t="s">
        <v>1066</v>
      </c>
      <c r="G321" s="25" t="s">
        <v>1066</v>
      </c>
      <c r="H321" s="25" t="s">
        <v>1066</v>
      </c>
      <c r="I321" s="25" t="s">
        <v>1066</v>
      </c>
      <c r="J321" s="25" t="s">
        <v>1066</v>
      </c>
      <c r="K321" s="25" t="s">
        <v>1066</v>
      </c>
    </row>
    <row r="322" spans="1:11">
      <c r="A322" s="19" t="s">
        <v>166</v>
      </c>
      <c r="B322" s="13">
        <v>74431</v>
      </c>
      <c r="C322" s="13">
        <v>75778</v>
      </c>
      <c r="D322" s="13">
        <v>76875</v>
      </c>
      <c r="E322" s="13">
        <v>77795</v>
      </c>
      <c r="F322" s="17">
        <v>78412</v>
      </c>
      <c r="G322" s="35">
        <v>1.1636753072136581</v>
      </c>
      <c r="H322" s="35">
        <v>1.1784153642796049</v>
      </c>
      <c r="I322" s="35">
        <v>1.1897760512590345</v>
      </c>
      <c r="J322" s="35">
        <v>1.1977859551340282</v>
      </c>
      <c r="K322" s="35">
        <v>1.2011458157810082</v>
      </c>
    </row>
    <row r="323" spans="1:11">
      <c r="A323" s="852" t="s">
        <v>167</v>
      </c>
      <c r="B323" s="13">
        <v>91520.092000000004</v>
      </c>
      <c r="C323" s="13">
        <v>93945.778999999995</v>
      </c>
      <c r="D323" s="13">
        <v>94737.172999999995</v>
      </c>
      <c r="E323" s="13">
        <v>95651.703999999998</v>
      </c>
      <c r="F323" s="17">
        <v>96140.421000000002</v>
      </c>
      <c r="G323" s="35">
        <v>1.1144677545056016</v>
      </c>
      <c r="H323" s="35">
        <v>1.147429361832061</v>
      </c>
      <c r="I323" s="35">
        <v>1.1587652800371833</v>
      </c>
      <c r="J323" s="35">
        <v>1.169636508150014</v>
      </c>
      <c r="K323" s="35">
        <v>1.1736177763128983</v>
      </c>
    </row>
    <row r="324" spans="1:11">
      <c r="A324" s="19" t="s">
        <v>745</v>
      </c>
      <c r="B324" s="13" t="s">
        <v>1066</v>
      </c>
      <c r="C324" s="13" t="s">
        <v>1066</v>
      </c>
      <c r="D324" s="13" t="s">
        <v>1066</v>
      </c>
      <c r="E324" s="13" t="s">
        <v>1066</v>
      </c>
      <c r="F324" s="17" t="s">
        <v>1066</v>
      </c>
      <c r="G324" s="25" t="s">
        <v>1066</v>
      </c>
      <c r="H324" s="25" t="s">
        <v>1066</v>
      </c>
      <c r="I324" s="25" t="s">
        <v>1066</v>
      </c>
      <c r="J324" s="25" t="s">
        <v>1066</v>
      </c>
      <c r="K324" s="25" t="s">
        <v>1066</v>
      </c>
    </row>
    <row r="325" spans="1:11">
      <c r="A325" s="19" t="s">
        <v>994</v>
      </c>
      <c r="B325" s="13" t="s">
        <v>1066</v>
      </c>
      <c r="C325" s="13" t="s">
        <v>1066</v>
      </c>
      <c r="D325" s="13" t="s">
        <v>1066</v>
      </c>
      <c r="E325" s="13" t="s">
        <v>1066</v>
      </c>
      <c r="F325" s="17" t="s">
        <v>1066</v>
      </c>
      <c r="G325" s="35" t="s">
        <v>1066</v>
      </c>
      <c r="H325" s="35" t="s">
        <v>1066</v>
      </c>
      <c r="I325" s="35" t="s">
        <v>1066</v>
      </c>
      <c r="J325" s="25" t="s">
        <v>1066</v>
      </c>
      <c r="K325" s="25" t="s">
        <v>1066</v>
      </c>
    </row>
    <row r="326" spans="1:11" ht="14.25">
      <c r="A326" s="852" t="s">
        <v>1180</v>
      </c>
      <c r="B326" s="13">
        <v>34408</v>
      </c>
      <c r="C326" s="13">
        <v>34704</v>
      </c>
      <c r="D326" s="13">
        <v>36393</v>
      </c>
      <c r="E326" s="13">
        <v>38467</v>
      </c>
      <c r="F326" s="17">
        <v>38970</v>
      </c>
      <c r="G326" s="35">
        <v>0.57987916375249637</v>
      </c>
      <c r="H326" s="35">
        <v>0.58079578260323839</v>
      </c>
      <c r="I326" s="35">
        <v>0.60602982440072273</v>
      </c>
      <c r="J326" s="35">
        <v>0.63763095080228083</v>
      </c>
      <c r="K326" s="35">
        <v>0.64397522917966277</v>
      </c>
    </row>
    <row r="327" spans="1:11">
      <c r="A327" s="852" t="s">
        <v>8</v>
      </c>
      <c r="B327" s="13">
        <v>402316.00900000002</v>
      </c>
      <c r="C327" s="13">
        <v>400268.549</v>
      </c>
      <c r="D327" s="13">
        <v>396751.93700000003</v>
      </c>
      <c r="E327" s="13">
        <v>391805.06300000002</v>
      </c>
      <c r="F327" s="17">
        <v>389435.587</v>
      </c>
      <c r="G327" s="35">
        <v>3.1506677301607064</v>
      </c>
      <c r="H327" s="35">
        <v>3.1391248109946233</v>
      </c>
      <c r="I327" s="35">
        <v>3.0982351429905655</v>
      </c>
      <c r="J327" s="35">
        <v>3.0657985018626954</v>
      </c>
      <c r="K327" s="35" t="s">
        <v>1066</v>
      </c>
    </row>
    <row r="328" spans="1:11">
      <c r="A328" s="19" t="s">
        <v>937</v>
      </c>
      <c r="B328" s="13">
        <v>28922</v>
      </c>
      <c r="C328" s="13">
        <v>30086</v>
      </c>
      <c r="D328" s="13">
        <v>31089</v>
      </c>
      <c r="E328" s="13">
        <v>32299</v>
      </c>
      <c r="F328" s="17">
        <v>33869</v>
      </c>
      <c r="G328" s="35">
        <v>0.5908634958640373</v>
      </c>
      <c r="H328" s="35">
        <v>0.61172737039781189</v>
      </c>
      <c r="I328" s="35">
        <v>0.62919990277344617</v>
      </c>
      <c r="J328" s="35">
        <v>0.6488421725917366</v>
      </c>
      <c r="K328" s="35">
        <v>0.67731984045177107</v>
      </c>
    </row>
    <row r="329" spans="1:11">
      <c r="A329" s="19" t="s">
        <v>938</v>
      </c>
      <c r="B329" s="13" t="s">
        <v>1066</v>
      </c>
      <c r="C329" s="13">
        <v>60904.58</v>
      </c>
      <c r="D329" s="13">
        <v>74211.97</v>
      </c>
      <c r="E329" s="13">
        <v>77018.899999999994</v>
      </c>
      <c r="F329" s="17">
        <v>86198.19</v>
      </c>
      <c r="G329" s="35" t="s">
        <v>1066</v>
      </c>
      <c r="H329" s="35">
        <v>0.56855342506674633</v>
      </c>
      <c r="I329" s="35">
        <v>0.6872815084414563</v>
      </c>
      <c r="J329" s="35">
        <v>0.70780712669579304</v>
      </c>
      <c r="K329" s="35">
        <v>0.74127045416238135</v>
      </c>
    </row>
    <row r="330" spans="1:11">
      <c r="A330" s="83" t="s">
        <v>9</v>
      </c>
      <c r="B330" s="13">
        <v>23825</v>
      </c>
      <c r="C330" s="13">
        <v>23819</v>
      </c>
      <c r="D330" s="13">
        <v>24049</v>
      </c>
      <c r="E330" s="13">
        <v>23431</v>
      </c>
      <c r="F330" s="17">
        <v>22729</v>
      </c>
      <c r="G330" s="35">
        <v>1.4451655950503457</v>
      </c>
      <c r="H330" s="35">
        <v>1.4370437405731524</v>
      </c>
      <c r="I330" s="35">
        <v>1.4438640730067245</v>
      </c>
      <c r="J330" s="35">
        <v>1.4005379557680813</v>
      </c>
      <c r="K330" s="35">
        <v>1.3545292014302739</v>
      </c>
    </row>
    <row r="331" spans="1:11">
      <c r="A331" s="83" t="s">
        <v>939</v>
      </c>
      <c r="B331" s="13">
        <v>467915.89600000001</v>
      </c>
      <c r="C331" s="13">
        <v>505109.228</v>
      </c>
      <c r="D331" s="13">
        <v>539465.34400000004</v>
      </c>
      <c r="E331" s="13">
        <v>601525.68099999998</v>
      </c>
      <c r="F331" s="17">
        <v>670978.80700000003</v>
      </c>
      <c r="G331" s="35">
        <v>3.2780448860418954</v>
      </c>
      <c r="H331" s="35">
        <v>3.5375423879270524</v>
      </c>
      <c r="I331" s="35">
        <v>3.7764602416795814</v>
      </c>
      <c r="J331" s="35">
        <v>4.2076234755360744</v>
      </c>
      <c r="K331" s="35">
        <v>4.6851775919940293</v>
      </c>
    </row>
    <row r="332" spans="1:11">
      <c r="A332" s="83" t="s">
        <v>940</v>
      </c>
      <c r="B332" s="13" t="s">
        <v>404</v>
      </c>
      <c r="C332" s="13" t="s">
        <v>404</v>
      </c>
      <c r="D332" s="13" t="s">
        <v>404</v>
      </c>
      <c r="E332" s="13" t="s">
        <v>404</v>
      </c>
      <c r="F332" s="17" t="s">
        <v>404</v>
      </c>
      <c r="G332" s="35" t="s">
        <v>1066</v>
      </c>
      <c r="H332" s="35" t="s">
        <v>1066</v>
      </c>
      <c r="I332" s="35" t="s">
        <v>1066</v>
      </c>
      <c r="J332" s="35" t="s">
        <v>1066</v>
      </c>
      <c r="K332" s="35" t="s">
        <v>1066</v>
      </c>
    </row>
    <row r="333" spans="1:11">
      <c r="A333" s="19" t="s">
        <v>10</v>
      </c>
      <c r="B333" s="13" t="s">
        <v>1066</v>
      </c>
      <c r="C333" s="13" t="s">
        <v>1066</v>
      </c>
      <c r="D333" s="13" t="s">
        <v>1066</v>
      </c>
      <c r="E333" s="13" t="s">
        <v>1066</v>
      </c>
      <c r="F333" s="17" t="s">
        <v>1066</v>
      </c>
      <c r="G333" s="25" t="s">
        <v>1066</v>
      </c>
      <c r="H333" s="25" t="s">
        <v>1066</v>
      </c>
      <c r="I333" s="25" t="s">
        <v>1066</v>
      </c>
      <c r="J333" s="25" t="s">
        <v>1066</v>
      </c>
      <c r="K333" s="25" t="s">
        <v>1066</v>
      </c>
    </row>
    <row r="334" spans="1:11">
      <c r="A334" s="19" t="s">
        <v>941</v>
      </c>
      <c r="B334" s="95" t="s">
        <v>1066</v>
      </c>
      <c r="C334" s="95" t="s">
        <v>1066</v>
      </c>
      <c r="D334" s="95" t="s">
        <v>1066</v>
      </c>
      <c r="E334" s="95" t="s">
        <v>1066</v>
      </c>
      <c r="F334" s="220" t="s">
        <v>1066</v>
      </c>
      <c r="G334" s="25" t="s">
        <v>1066</v>
      </c>
      <c r="H334" s="25" t="s">
        <v>1066</v>
      </c>
      <c r="I334" s="25" t="s">
        <v>1066</v>
      </c>
      <c r="J334" s="25" t="s">
        <v>1066</v>
      </c>
      <c r="K334" s="25" t="s">
        <v>1066</v>
      </c>
    </row>
    <row r="335" spans="1:11">
      <c r="A335" s="19" t="s">
        <v>11</v>
      </c>
      <c r="B335" s="13" t="s">
        <v>1066</v>
      </c>
      <c r="C335" s="13" t="s">
        <v>1066</v>
      </c>
      <c r="D335" s="13" t="s">
        <v>1066</v>
      </c>
      <c r="E335" s="13" t="s">
        <v>1066</v>
      </c>
      <c r="F335" s="17" t="s">
        <v>1066</v>
      </c>
      <c r="G335" s="25" t="s">
        <v>1066</v>
      </c>
      <c r="H335" s="25" t="s">
        <v>1066</v>
      </c>
      <c r="I335" s="25" t="s">
        <v>1066</v>
      </c>
      <c r="J335" s="25" t="s">
        <v>1066</v>
      </c>
      <c r="K335" s="25" t="s">
        <v>1066</v>
      </c>
    </row>
    <row r="336" spans="1:11">
      <c r="A336" s="19" t="s">
        <v>12</v>
      </c>
      <c r="B336" s="13" t="s">
        <v>1066</v>
      </c>
      <c r="C336" s="13" t="s">
        <v>1066</v>
      </c>
      <c r="D336" s="13" t="s">
        <v>1066</v>
      </c>
      <c r="E336" s="13" t="s">
        <v>1066</v>
      </c>
      <c r="F336" s="17" t="s">
        <v>1066</v>
      </c>
      <c r="G336" s="25" t="s">
        <v>1066</v>
      </c>
      <c r="H336" s="25" t="s">
        <v>1066</v>
      </c>
      <c r="I336" s="25" t="s">
        <v>1066</v>
      </c>
      <c r="J336" s="25" t="s">
        <v>1066</v>
      </c>
      <c r="K336" s="25" t="s">
        <v>1066</v>
      </c>
    </row>
    <row r="337" spans="1:11">
      <c r="A337" s="19" t="s">
        <v>942</v>
      </c>
      <c r="B337" s="13">
        <v>102.1707</v>
      </c>
      <c r="C337" s="13">
        <v>110.66687</v>
      </c>
      <c r="D337" s="13">
        <v>125.83621000000001</v>
      </c>
      <c r="E337" s="13">
        <v>141.76646</v>
      </c>
      <c r="F337" s="17">
        <v>146.54172</v>
      </c>
      <c r="G337" s="25">
        <v>1.4286191694014437E-3</v>
      </c>
      <c r="H337" s="25">
        <v>1.5251498353599183E-3</v>
      </c>
      <c r="I337" s="25">
        <v>1.7068788175845823E-3</v>
      </c>
      <c r="J337" s="25">
        <v>1.8971943118346957E-3</v>
      </c>
      <c r="K337" s="25">
        <v>1.9376807711704413E-3</v>
      </c>
    </row>
    <row r="338" spans="1:11">
      <c r="A338" s="19" t="s">
        <v>13</v>
      </c>
      <c r="B338" s="13">
        <v>125696</v>
      </c>
      <c r="C338" s="13">
        <v>127355</v>
      </c>
      <c r="D338" s="13">
        <v>133183</v>
      </c>
      <c r="E338" s="13">
        <v>128260.59600000001</v>
      </c>
      <c r="F338" s="17" t="s">
        <v>1066</v>
      </c>
      <c r="G338" s="35">
        <v>2.047232808886283</v>
      </c>
      <c r="H338" s="35">
        <v>2.0610273174520972</v>
      </c>
      <c r="I338" s="35">
        <v>2.1390735922392468</v>
      </c>
      <c r="J338" s="35">
        <v>2.0444822826173592</v>
      </c>
      <c r="K338" s="35" t="s">
        <v>1066</v>
      </c>
    </row>
    <row r="339" spans="1:11">
      <c r="A339" s="19" t="s">
        <v>186</v>
      </c>
      <c r="B339" s="13" t="s">
        <v>1066</v>
      </c>
      <c r="C339" s="13" t="s">
        <v>1066</v>
      </c>
      <c r="D339" s="13" t="s">
        <v>1066</v>
      </c>
      <c r="E339" s="13" t="s">
        <v>1066</v>
      </c>
      <c r="F339" s="17" t="s">
        <v>1066</v>
      </c>
      <c r="G339" s="25" t="s">
        <v>1066</v>
      </c>
      <c r="H339" s="25" t="s">
        <v>1066</v>
      </c>
      <c r="I339" s="25" t="s">
        <v>1066</v>
      </c>
      <c r="J339" s="25" t="s">
        <v>1066</v>
      </c>
      <c r="K339" s="25" t="s">
        <v>1066</v>
      </c>
    </row>
    <row r="340" spans="1:11" ht="14.25">
      <c r="A340" s="85" t="s">
        <v>714</v>
      </c>
      <c r="B340" s="14">
        <v>1389922.6166999999</v>
      </c>
      <c r="C340" s="14">
        <v>1501542.93487</v>
      </c>
      <c r="D340" s="14">
        <v>1564784.7582100001</v>
      </c>
      <c r="E340" s="14">
        <v>1633082.43246</v>
      </c>
      <c r="F340" s="18">
        <v>1596312.5857200001</v>
      </c>
      <c r="G340" s="22">
        <v>1.5893476501278745</v>
      </c>
      <c r="H340" s="22">
        <v>1.5232789062389038</v>
      </c>
      <c r="I340" s="22">
        <v>1.5782078420225187</v>
      </c>
      <c r="J340" s="22">
        <v>1.6388039559352776</v>
      </c>
      <c r="K340" s="22">
        <v>1.9532754974768272</v>
      </c>
    </row>
    <row r="341" spans="1:11" ht="12.75" customHeight="1">
      <c r="A341" s="84"/>
      <c r="B341" s="249"/>
      <c r="C341" s="30"/>
      <c r="D341" s="30"/>
      <c r="E341" s="148"/>
      <c r="F341" s="249"/>
      <c r="G341" s="250"/>
      <c r="H341" s="250"/>
      <c r="I341" s="250"/>
      <c r="J341" s="250"/>
      <c r="K341" s="250"/>
    </row>
    <row r="342" spans="1:11" ht="12.75" customHeight="1"/>
    <row r="343" spans="1:11">
      <c r="A343" s="892" t="s">
        <v>260</v>
      </c>
      <c r="B343" s="892"/>
      <c r="C343" s="892"/>
      <c r="D343" s="892"/>
      <c r="E343" s="892"/>
      <c r="F343" s="892"/>
      <c r="G343" s="892"/>
      <c r="H343" s="892"/>
      <c r="I343" s="892"/>
      <c r="J343" s="892"/>
      <c r="K343" s="892"/>
    </row>
    <row r="344" spans="1:11">
      <c r="A344" s="6"/>
      <c r="B344" s="90"/>
      <c r="C344" s="90"/>
      <c r="D344" s="90"/>
      <c r="E344" s="90"/>
      <c r="F344" s="90"/>
      <c r="G344" s="90"/>
      <c r="H344" s="90"/>
      <c r="I344" s="90"/>
      <c r="J344" s="90"/>
      <c r="K344" s="90"/>
    </row>
    <row r="345" spans="1:11" ht="15" customHeight="1">
      <c r="A345" s="244"/>
      <c r="B345" s="895" t="s">
        <v>252</v>
      </c>
      <c r="C345" s="895"/>
      <c r="D345" s="895"/>
      <c r="E345" s="895"/>
      <c r="F345" s="895"/>
      <c r="G345" s="895"/>
      <c r="H345" s="895"/>
      <c r="I345" s="895"/>
      <c r="J345" s="895"/>
      <c r="K345" s="895"/>
    </row>
    <row r="346" spans="1:11" ht="15" customHeight="1">
      <c r="A346" s="245"/>
      <c r="B346" s="904" t="s">
        <v>1209</v>
      </c>
      <c r="C346" s="904"/>
      <c r="D346" s="904"/>
      <c r="E346" s="904"/>
      <c r="F346" s="906"/>
      <c r="G346" s="904" t="s">
        <v>1210</v>
      </c>
      <c r="H346" s="904"/>
      <c r="I346" s="904"/>
      <c r="J346" s="904"/>
      <c r="K346" s="904"/>
    </row>
    <row r="347" spans="1:11">
      <c r="A347" s="254"/>
      <c r="B347" s="231">
        <v>39448</v>
      </c>
      <c r="C347" s="231">
        <v>39814</v>
      </c>
      <c r="D347" s="231">
        <v>40179</v>
      </c>
      <c r="E347" s="231">
        <v>40544</v>
      </c>
      <c r="F347" s="232">
        <v>40909</v>
      </c>
      <c r="G347" s="231">
        <v>39448</v>
      </c>
      <c r="H347" s="231">
        <v>39814</v>
      </c>
      <c r="I347" s="231">
        <v>40179</v>
      </c>
      <c r="J347" s="231">
        <v>40544</v>
      </c>
      <c r="K347" s="231">
        <v>40909</v>
      </c>
    </row>
    <row r="348" spans="1:11">
      <c r="A348" s="19" t="s">
        <v>37</v>
      </c>
      <c r="B348" s="29">
        <v>963.5790494665373</v>
      </c>
      <c r="C348" s="29">
        <v>1324.7730941704037</v>
      </c>
      <c r="D348" s="29">
        <v>1583.6686991869917</v>
      </c>
      <c r="E348" s="29">
        <v>1698.7446678854358</v>
      </c>
      <c r="F348" s="34">
        <v>1876.7471080559076</v>
      </c>
      <c r="G348" s="29">
        <v>45217.329846489774</v>
      </c>
      <c r="H348" s="29">
        <v>60946.207906348674</v>
      </c>
      <c r="I348" s="29">
        <v>71762.543855826065</v>
      </c>
      <c r="J348" s="29">
        <v>75869.738424569514</v>
      </c>
      <c r="K348" s="29">
        <v>82397.021315360005</v>
      </c>
    </row>
    <row r="349" spans="1:11">
      <c r="A349" s="83" t="s">
        <v>528</v>
      </c>
      <c r="B349" s="29">
        <v>177.81603404653285</v>
      </c>
      <c r="C349" s="29">
        <v>198.14882843169033</v>
      </c>
      <c r="D349" s="29">
        <v>190.71314326334763</v>
      </c>
      <c r="E349" s="29">
        <v>186.07193827577419</v>
      </c>
      <c r="F349" s="34">
        <v>205.94257969178804</v>
      </c>
      <c r="G349" s="29">
        <v>16605.905308790891</v>
      </c>
      <c r="H349" s="29">
        <v>18364.117556227095</v>
      </c>
      <c r="I349" s="29">
        <v>17523.949578548894</v>
      </c>
      <c r="J349" s="29">
        <v>16949.529811967041</v>
      </c>
      <c r="K349" s="29">
        <v>18553.385557818743</v>
      </c>
    </row>
    <row r="350" spans="1:11">
      <c r="A350" s="83" t="s">
        <v>530</v>
      </c>
      <c r="B350" s="29">
        <v>57.782616602481816</v>
      </c>
      <c r="C350" s="29">
        <v>85.684009878244879</v>
      </c>
      <c r="D350" s="29">
        <v>99.666278958108279</v>
      </c>
      <c r="E350" s="29">
        <v>85.729714788356972</v>
      </c>
      <c r="F350" s="34">
        <v>89.991680939564475</v>
      </c>
      <c r="G350" s="29">
        <v>304.73974148651104</v>
      </c>
      <c r="H350" s="29">
        <v>447.4804804562587</v>
      </c>
      <c r="I350" s="29">
        <v>515.72953050202727</v>
      </c>
      <c r="J350" s="29">
        <v>439.7906705809533</v>
      </c>
      <c r="K350" s="29">
        <v>457.91234207974765</v>
      </c>
    </row>
    <row r="351" spans="1:11">
      <c r="A351" s="19" t="s">
        <v>529</v>
      </c>
      <c r="B351" s="29">
        <v>354.48439898742447</v>
      </c>
      <c r="C351" s="29">
        <v>484.5466806802981</v>
      </c>
      <c r="D351" s="29">
        <v>554.3816730343857</v>
      </c>
      <c r="E351" s="29">
        <v>583.6092379547689</v>
      </c>
      <c r="F351" s="34">
        <v>635.30341139813049</v>
      </c>
      <c r="G351" s="29">
        <v>10677.707359413329</v>
      </c>
      <c r="H351" s="29">
        <v>14429.157152786571</v>
      </c>
      <c r="I351" s="29">
        <v>16325.227691946424</v>
      </c>
      <c r="J351" s="29">
        <v>17013.256120962596</v>
      </c>
      <c r="K351" s="29">
        <v>18307.584203052542</v>
      </c>
    </row>
    <row r="352" spans="1:11">
      <c r="A352" s="19" t="s">
        <v>531</v>
      </c>
      <c r="B352" s="29" t="s">
        <v>1066</v>
      </c>
      <c r="C352" s="29" t="s">
        <v>1066</v>
      </c>
      <c r="D352" s="29" t="s">
        <v>1066</v>
      </c>
      <c r="E352" s="29" t="s">
        <v>1066</v>
      </c>
      <c r="F352" s="34" t="s">
        <v>1066</v>
      </c>
      <c r="G352" s="29" t="s">
        <v>1066</v>
      </c>
      <c r="H352" s="29" t="s">
        <v>1066</v>
      </c>
      <c r="I352" s="29" t="s">
        <v>1066</v>
      </c>
      <c r="J352" s="29" t="s">
        <v>1066</v>
      </c>
      <c r="K352" s="29" t="s">
        <v>1066</v>
      </c>
    </row>
    <row r="353" spans="1:11">
      <c r="A353" s="19" t="s">
        <v>166</v>
      </c>
      <c r="B353" s="30">
        <v>705.39534003390179</v>
      </c>
      <c r="C353" s="30">
        <v>792.37058005776817</v>
      </c>
      <c r="D353" s="30">
        <v>769.26232410598209</v>
      </c>
      <c r="E353" s="30">
        <v>781.46798178705762</v>
      </c>
      <c r="F353" s="44">
        <v>840.98585602702121</v>
      </c>
      <c r="G353" s="29">
        <v>11028.350271003124</v>
      </c>
      <c r="H353" s="29">
        <v>12322.067958288906</v>
      </c>
      <c r="I353" s="29">
        <v>11905.689630662282</v>
      </c>
      <c r="J353" s="29">
        <v>12032.024846988525</v>
      </c>
      <c r="K353" s="29">
        <v>12882.551677012012</v>
      </c>
    </row>
    <row r="354" spans="1:11">
      <c r="A354" s="852" t="s">
        <v>167</v>
      </c>
      <c r="B354" s="30">
        <v>1291.0711353204945</v>
      </c>
      <c r="C354" s="30">
        <v>1610.8448401293658</v>
      </c>
      <c r="D354" s="30">
        <v>1590.958469570051</v>
      </c>
      <c r="E354" s="30">
        <v>1638.1659220269726</v>
      </c>
      <c r="F354" s="44">
        <v>1918.6655583702764</v>
      </c>
      <c r="G354" s="29">
        <v>15721.762485636806</v>
      </c>
      <c r="H354" s="29">
        <v>19674.440795473172</v>
      </c>
      <c r="I354" s="29">
        <v>19459.599417420537</v>
      </c>
      <c r="J354" s="29">
        <v>20031.620856539852</v>
      </c>
      <c r="K354" s="29">
        <v>23421.782250180382</v>
      </c>
    </row>
    <row r="355" spans="1:11">
      <c r="A355" s="19" t="s">
        <v>745</v>
      </c>
      <c r="B355" s="30" t="s">
        <v>1066</v>
      </c>
      <c r="C355" s="30" t="s">
        <v>1066</v>
      </c>
      <c r="D355" s="30" t="s">
        <v>1066</v>
      </c>
      <c r="E355" s="30" t="s">
        <v>1066</v>
      </c>
      <c r="F355" s="44" t="s">
        <v>1066</v>
      </c>
      <c r="G355" s="29" t="s">
        <v>1066</v>
      </c>
      <c r="H355" s="29" t="s">
        <v>1066</v>
      </c>
      <c r="I355" s="29" t="s">
        <v>1066</v>
      </c>
      <c r="J355" s="29" t="s">
        <v>1066</v>
      </c>
      <c r="K355" s="29" t="s">
        <v>1066</v>
      </c>
    </row>
    <row r="356" spans="1:11">
      <c r="A356" s="19" t="s">
        <v>994</v>
      </c>
      <c r="B356" s="30">
        <v>891.97791537667695</v>
      </c>
      <c r="C356" s="30">
        <v>993.87103684661531</v>
      </c>
      <c r="D356" s="30">
        <v>1400.0312430261101</v>
      </c>
      <c r="E356" s="30">
        <v>1235.9178462809296</v>
      </c>
      <c r="F356" s="44">
        <v>1376.6414189819507</v>
      </c>
      <c r="G356" s="29">
        <v>772.94446739746695</v>
      </c>
      <c r="H356" s="29">
        <v>849.46242465522676</v>
      </c>
      <c r="I356" s="29">
        <v>1180.4647917589461</v>
      </c>
      <c r="J356" s="29">
        <v>1028.2178421638348</v>
      </c>
      <c r="K356" s="29">
        <v>1131.176186509409</v>
      </c>
    </row>
    <row r="357" spans="1:11" ht="14.25">
      <c r="A357" s="852" t="s">
        <v>1180</v>
      </c>
      <c r="B357" s="30">
        <v>1014.6017095634795</v>
      </c>
      <c r="C357" s="30">
        <v>1183.0863423875073</v>
      </c>
      <c r="D357" s="30">
        <v>1095.7335136312436</v>
      </c>
      <c r="E357" s="148">
        <v>986.09445214315201</v>
      </c>
      <c r="F357" s="150">
        <v>1002.7074097530082</v>
      </c>
      <c r="G357" s="13">
        <v>17099.116219586249</v>
      </c>
      <c r="H357" s="13">
        <v>19799.779798125724</v>
      </c>
      <c r="I357" s="13">
        <v>18246.56359343636</v>
      </c>
      <c r="J357" s="13">
        <v>16345.551852260178</v>
      </c>
      <c r="K357" s="13">
        <v>16569.636489500626</v>
      </c>
    </row>
    <row r="358" spans="1:11" ht="14.25">
      <c r="A358" s="852" t="s">
        <v>1211</v>
      </c>
      <c r="B358" s="30">
        <v>3763.8317871920044</v>
      </c>
      <c r="C358" s="30">
        <v>4100.0371082637348</v>
      </c>
      <c r="D358" s="30">
        <v>4618.7104547183908</v>
      </c>
      <c r="E358" s="148">
        <v>5268.9083559311475</v>
      </c>
      <c r="F358" s="150" t="s">
        <v>1066</v>
      </c>
      <c r="G358" s="13">
        <v>29475.792880165867</v>
      </c>
      <c r="H358" s="13">
        <v>32154.732728074865</v>
      </c>
      <c r="I358" s="13">
        <v>36067.501407325079</v>
      </c>
      <c r="J358" s="13">
        <v>41228.18429241571</v>
      </c>
      <c r="K358" s="13" t="s">
        <v>1066</v>
      </c>
    </row>
    <row r="359" spans="1:11">
      <c r="A359" s="19" t="s">
        <v>937</v>
      </c>
      <c r="B359" s="30">
        <v>60.85717693836979</v>
      </c>
      <c r="C359" s="30">
        <v>73.865193559438168</v>
      </c>
      <c r="D359" s="30">
        <v>78.27184125032926</v>
      </c>
      <c r="E359" s="148">
        <v>84.720454348391584</v>
      </c>
      <c r="F359" s="150">
        <v>96.286061058724684</v>
      </c>
      <c r="G359" s="13">
        <v>1243.28484593809</v>
      </c>
      <c r="H359" s="13">
        <v>1501.8733171588281</v>
      </c>
      <c r="I359" s="13">
        <v>1584.1176912929261</v>
      </c>
      <c r="J359" s="13">
        <v>1701.9165813916663</v>
      </c>
      <c r="K359" s="13">
        <v>1925.5501938062798</v>
      </c>
    </row>
    <row r="360" spans="1:11">
      <c r="A360" s="19" t="s">
        <v>938</v>
      </c>
      <c r="B360" s="30" t="s">
        <v>1066</v>
      </c>
      <c r="C360" s="30">
        <v>117.19321218804323</v>
      </c>
      <c r="D360" s="30">
        <v>124.95205185682724</v>
      </c>
      <c r="E360" s="148">
        <v>135.32574559866083</v>
      </c>
      <c r="F360" s="150">
        <v>153.187446676044</v>
      </c>
      <c r="G360" s="13" t="s">
        <v>1066</v>
      </c>
      <c r="H360" s="13">
        <v>1094.0162822580164</v>
      </c>
      <c r="I360" s="13">
        <v>1157.1884519844343</v>
      </c>
      <c r="J360" s="13">
        <v>1243.6496387270395</v>
      </c>
      <c r="K360" s="13">
        <v>1317.3516540141586</v>
      </c>
    </row>
    <row r="361" spans="1:11">
      <c r="A361" s="83" t="s">
        <v>9</v>
      </c>
      <c r="B361" s="29">
        <v>349.38055462002433</v>
      </c>
      <c r="C361" s="29">
        <v>400.89317227420389</v>
      </c>
      <c r="D361" s="29">
        <v>422.94602687632533</v>
      </c>
      <c r="E361" s="13">
        <v>421.32114996694082</v>
      </c>
      <c r="F361" s="17">
        <v>477.54644289634791</v>
      </c>
      <c r="G361" s="13">
        <v>21192.560634479214</v>
      </c>
      <c r="H361" s="13">
        <v>24186.616728458757</v>
      </c>
      <c r="I361" s="13">
        <v>25393.013140989751</v>
      </c>
      <c r="J361" s="13">
        <v>25183.571426595387</v>
      </c>
      <c r="K361" s="13">
        <v>28459.263581427171</v>
      </c>
    </row>
    <row r="362" spans="1:11">
      <c r="A362" s="83" t="s">
        <v>939</v>
      </c>
      <c r="B362" s="29">
        <v>189.20568501449944</v>
      </c>
      <c r="C362" s="29">
        <v>201.43180474272754</v>
      </c>
      <c r="D362" s="29">
        <v>246.60225314910639</v>
      </c>
      <c r="E362" s="13">
        <v>296.07204105466184</v>
      </c>
      <c r="F362" s="17">
        <v>333.9138530654173</v>
      </c>
      <c r="G362" s="13">
        <v>1325.5047188476653</v>
      </c>
      <c r="H362" s="13">
        <v>1410.731596362845</v>
      </c>
      <c r="I362" s="13">
        <v>1726.3084920728538</v>
      </c>
      <c r="J362" s="13">
        <v>2070.9999751306968</v>
      </c>
      <c r="K362" s="13">
        <v>2331.5873552448575</v>
      </c>
    </row>
    <row r="363" spans="1:11">
      <c r="A363" s="83" t="s">
        <v>940</v>
      </c>
      <c r="B363" s="29" t="s">
        <v>404</v>
      </c>
      <c r="C363" s="29" t="s">
        <v>404</v>
      </c>
      <c r="D363" s="29" t="s">
        <v>404</v>
      </c>
      <c r="E363" s="13" t="s">
        <v>404</v>
      </c>
      <c r="F363" s="17" t="s">
        <v>404</v>
      </c>
      <c r="G363" s="13" t="s">
        <v>1066</v>
      </c>
      <c r="H363" s="13" t="s">
        <v>1066</v>
      </c>
      <c r="I363" s="13" t="s">
        <v>1066</v>
      </c>
      <c r="J363" s="13" t="s">
        <v>1066</v>
      </c>
      <c r="K363" s="13" t="s">
        <v>1066</v>
      </c>
    </row>
    <row r="364" spans="1:11">
      <c r="A364" s="19" t="s">
        <v>10</v>
      </c>
      <c r="B364" s="29">
        <v>248.38799332962759</v>
      </c>
      <c r="C364" s="29">
        <v>285.45674789796209</v>
      </c>
      <c r="D364" s="29">
        <v>343.80582524271841</v>
      </c>
      <c r="E364" s="13">
        <v>378.71146305835316</v>
      </c>
      <c r="F364" s="17">
        <v>434.65346534653469</v>
      </c>
      <c r="G364" s="13">
        <v>51330.438795128663</v>
      </c>
      <c r="H364" s="13">
        <v>57228.698455886544</v>
      </c>
      <c r="I364" s="13">
        <v>67718.303179578172</v>
      </c>
      <c r="J364" s="13">
        <v>73053.908768972455</v>
      </c>
      <c r="K364" s="13">
        <v>81824.824048669936</v>
      </c>
    </row>
    <row r="365" spans="1:11">
      <c r="A365" s="19" t="s">
        <v>941</v>
      </c>
      <c r="B365" s="29">
        <v>245.52439810834048</v>
      </c>
      <c r="C365" s="29">
        <v>308.6939772110689</v>
      </c>
      <c r="D365" s="29">
        <v>345.58713379643615</v>
      </c>
      <c r="E365" s="13">
        <v>307.5502951303493</v>
      </c>
      <c r="F365" s="17">
        <v>305.75794304542251</v>
      </c>
      <c r="G365" s="13">
        <v>4924.078418602151</v>
      </c>
      <c r="H365" s="13">
        <v>6115.9008045938281</v>
      </c>
      <c r="I365" s="13">
        <v>6768.653344231665</v>
      </c>
      <c r="J365" s="13">
        <v>5956.236954204498</v>
      </c>
      <c r="K365" s="13">
        <v>5863.2726671286055</v>
      </c>
    </row>
    <row r="366" spans="1:11">
      <c r="A366" s="83" t="s">
        <v>11</v>
      </c>
      <c r="B366" s="29">
        <v>280.62338360689319</v>
      </c>
      <c r="C366" s="29">
        <v>324.4051148738846</v>
      </c>
      <c r="D366" s="29">
        <v>363.66514151154297</v>
      </c>
      <c r="E366" s="13">
        <v>409.25809776848592</v>
      </c>
      <c r="F366" s="17">
        <v>453.5126450918595</v>
      </c>
      <c r="G366" s="13">
        <v>30317.997364616807</v>
      </c>
      <c r="H366" s="13">
        <v>34729.16335230539</v>
      </c>
      <c r="I366" s="13">
        <v>38622.041366986297</v>
      </c>
      <c r="J366" s="13">
        <v>43275.679154963087</v>
      </c>
      <c r="K366" s="13">
        <v>47633.529823625307</v>
      </c>
    </row>
    <row r="367" spans="1:11">
      <c r="A367" s="19" t="s">
        <v>12</v>
      </c>
      <c r="B367" s="29">
        <v>222.13683223992504</v>
      </c>
      <c r="C367" s="29">
        <v>303.88424936880944</v>
      </c>
      <c r="D367" s="29">
        <v>355.58880102586022</v>
      </c>
      <c r="E367" s="13">
        <v>570.70782331027135</v>
      </c>
      <c r="F367" s="17">
        <v>799.85792349726773</v>
      </c>
      <c r="G367" s="13">
        <v>28807.561118695096</v>
      </c>
      <c r="H367" s="13">
        <v>38953.126841852805</v>
      </c>
      <c r="I367" s="13">
        <v>45139.402255500143</v>
      </c>
      <c r="J367" s="13">
        <v>72128.300840057767</v>
      </c>
      <c r="K367" s="13">
        <v>100021.48636787206</v>
      </c>
    </row>
    <row r="368" spans="1:11">
      <c r="A368" s="19" t="s">
        <v>942</v>
      </c>
      <c r="B368" s="29">
        <v>337.55604046816109</v>
      </c>
      <c r="C368" s="29">
        <v>383.08293816829382</v>
      </c>
      <c r="D368" s="29">
        <v>440.89708926261324</v>
      </c>
      <c r="E368" s="13">
        <v>406.81247836349331</v>
      </c>
      <c r="F368" s="17">
        <v>476.29892853135868</v>
      </c>
      <c r="G368" s="13">
        <v>4719.9346795124675</v>
      </c>
      <c r="H368" s="13">
        <v>5279.4380113629959</v>
      </c>
      <c r="I368" s="13">
        <v>5980.4558830646074</v>
      </c>
      <c r="J368" s="13">
        <v>5444.1813665559166</v>
      </c>
      <c r="K368" s="13">
        <v>6297.9694461365534</v>
      </c>
    </row>
    <row r="369" spans="1:11">
      <c r="A369" s="19" t="s">
        <v>13</v>
      </c>
      <c r="B369" s="13">
        <v>8362.7036019733005</v>
      </c>
      <c r="C369" s="13">
        <v>4069.0754681211006</v>
      </c>
      <c r="D369" s="13">
        <v>3971.8623958052003</v>
      </c>
      <c r="E369" s="13">
        <v>4438.0294473479998</v>
      </c>
      <c r="F369" s="17">
        <v>5304.2004759867004</v>
      </c>
      <c r="G369" s="13">
        <v>136204.821036081</v>
      </c>
      <c r="H369" s="13">
        <v>65851.169538469388</v>
      </c>
      <c r="I369" s="13">
        <v>63792.721014506445</v>
      </c>
      <c r="J369" s="13">
        <v>70742.479434892797</v>
      </c>
      <c r="K369" s="13">
        <v>83868.833027428685</v>
      </c>
    </row>
    <row r="370" spans="1:11">
      <c r="A370" s="19" t="s">
        <v>186</v>
      </c>
      <c r="B370" s="29">
        <v>993.947</v>
      </c>
      <c r="C370" s="29">
        <v>1059.586</v>
      </c>
      <c r="D370" s="29">
        <v>1123.778</v>
      </c>
      <c r="E370" s="13">
        <v>1509.982</v>
      </c>
      <c r="F370" s="17">
        <v>1755.3969999999999</v>
      </c>
      <c r="G370" s="13">
        <v>3268.5518293685504</v>
      </c>
      <c r="H370" s="13">
        <v>3453.9853702423952</v>
      </c>
      <c r="I370" s="13">
        <v>3632.9891441391928</v>
      </c>
      <c r="J370" s="13">
        <v>4846.0852150917235</v>
      </c>
      <c r="K370" s="13">
        <v>5591.967863809833</v>
      </c>
    </row>
    <row r="371" spans="1:11" ht="14.25">
      <c r="A371" s="85" t="s">
        <v>714</v>
      </c>
      <c r="B371" s="45">
        <v>20510.862652888678</v>
      </c>
      <c r="C371" s="45">
        <v>18300.930399251163</v>
      </c>
      <c r="D371" s="45">
        <v>19721.082359271568</v>
      </c>
      <c r="E371" s="210">
        <v>21423.201113021205</v>
      </c>
      <c r="F371" s="211">
        <v>18537.597208413325</v>
      </c>
      <c r="G371" s="14">
        <v>8341.8367832828535</v>
      </c>
      <c r="H371" s="14">
        <v>7064.8372234047083</v>
      </c>
      <c r="I371" s="14">
        <v>7537.847456492831</v>
      </c>
      <c r="J371" s="14">
        <v>8111.8419810542482</v>
      </c>
      <c r="K371" s="14">
        <v>7287.1828288993811</v>
      </c>
    </row>
    <row r="372" spans="1:11" ht="12.75" customHeight="1">
      <c r="A372" s="84"/>
      <c r="B372" s="15"/>
      <c r="C372" s="15"/>
      <c r="D372" s="15"/>
      <c r="E372" s="94"/>
      <c r="F372" s="98"/>
      <c r="G372" s="251"/>
      <c r="H372" s="251"/>
      <c r="I372" s="251"/>
      <c r="J372" s="148"/>
      <c r="K372" s="251"/>
    </row>
    <row r="373" spans="1:11" ht="12.75" customHeight="1"/>
    <row r="374" spans="1:11" ht="12.75" customHeight="1"/>
    <row r="375" spans="1:11" ht="12.75" customHeight="1"/>
    <row r="376" spans="1:11" ht="12.75" customHeight="1">
      <c r="A376" s="908" t="s">
        <v>260</v>
      </c>
      <c r="B376" s="908"/>
      <c r="C376" s="908"/>
      <c r="D376" s="908"/>
      <c r="E376" s="908"/>
      <c r="F376" s="908"/>
      <c r="G376" s="908"/>
      <c r="H376" s="908"/>
      <c r="I376" s="908"/>
      <c r="J376" s="908"/>
      <c r="K376" s="908"/>
    </row>
    <row r="377" spans="1:11" ht="12.75" customHeight="1">
      <c r="A377" s="20"/>
      <c r="B377" s="90"/>
      <c r="C377" s="90"/>
      <c r="D377" s="90"/>
      <c r="E377" s="90"/>
      <c r="F377" s="90"/>
      <c r="G377" s="90"/>
      <c r="H377" s="90"/>
      <c r="I377" s="90"/>
      <c r="J377" s="90"/>
      <c r="K377" s="90"/>
    </row>
    <row r="378" spans="1:11" ht="15" customHeight="1">
      <c r="A378" s="244"/>
      <c r="B378" s="907" t="s">
        <v>356</v>
      </c>
      <c r="C378" s="907"/>
      <c r="D378" s="907"/>
      <c r="E378" s="907"/>
      <c r="F378" s="907"/>
      <c r="G378" s="3"/>
      <c r="H378" s="2"/>
      <c r="I378" s="2"/>
      <c r="J378" s="2"/>
      <c r="K378" s="3"/>
    </row>
    <row r="379" spans="1:11">
      <c r="A379" s="254"/>
      <c r="B379" s="231">
        <v>39448</v>
      </c>
      <c r="C379" s="231">
        <v>39814</v>
      </c>
      <c r="D379" s="231">
        <v>40179</v>
      </c>
      <c r="E379" s="231">
        <v>40544</v>
      </c>
      <c r="F379" s="231">
        <v>40909</v>
      </c>
      <c r="G379" s="233"/>
      <c r="H379" s="233"/>
      <c r="I379" s="233"/>
      <c r="J379" s="233"/>
      <c r="K379" s="233"/>
    </row>
    <row r="380" spans="1:11">
      <c r="A380" s="19" t="s">
        <v>37</v>
      </c>
      <c r="B380" s="15">
        <v>112.46873577290668</v>
      </c>
      <c r="C380" s="15">
        <v>117.52889842268081</v>
      </c>
      <c r="D380" s="15">
        <v>114.6928898106864</v>
      </c>
      <c r="E380" s="15">
        <v>115.12973040690208</v>
      </c>
      <c r="F380" s="15">
        <v>120.37098087951945</v>
      </c>
      <c r="G380" s="233"/>
      <c r="H380" s="233"/>
      <c r="I380" s="233"/>
      <c r="J380" s="233"/>
      <c r="K380" s="233"/>
    </row>
    <row r="381" spans="1:11">
      <c r="A381" s="83" t="s">
        <v>528</v>
      </c>
      <c r="B381" s="15">
        <v>36.887477444965718</v>
      </c>
      <c r="C381" s="15">
        <v>40.375261617581877</v>
      </c>
      <c r="D381" s="15">
        <v>40.12143700455389</v>
      </c>
      <c r="E381" s="15">
        <v>38.944751515873683</v>
      </c>
      <c r="F381" s="15">
        <v>41.525908465711218</v>
      </c>
      <c r="G381" s="88"/>
      <c r="H381" s="88"/>
      <c r="I381" s="88"/>
      <c r="J381" s="88"/>
    </row>
    <row r="382" spans="1:11">
      <c r="A382" s="83" t="s">
        <v>530</v>
      </c>
      <c r="B382" s="15">
        <v>4.453460899550592</v>
      </c>
      <c r="C382" s="15">
        <v>4.6055693578201415</v>
      </c>
      <c r="D382" s="15">
        <v>4.4047801044273536</v>
      </c>
      <c r="E382" s="15">
        <v>3.8815180884057088</v>
      </c>
      <c r="F382" s="15">
        <v>4.1770915269990914</v>
      </c>
      <c r="G382" s="88"/>
      <c r="H382" s="88"/>
      <c r="I382" s="88"/>
      <c r="J382" s="88"/>
    </row>
    <row r="383" spans="1:11">
      <c r="A383" s="19" t="s">
        <v>529</v>
      </c>
      <c r="B383" s="15">
        <v>26.97147626195725</v>
      </c>
      <c r="C383" s="15">
        <v>31.531367808973815</v>
      </c>
      <c r="D383" s="15">
        <v>32.50326643118872</v>
      </c>
      <c r="E383" s="15">
        <v>32.994158361572872</v>
      </c>
      <c r="F383" s="15">
        <v>34.420035026498589</v>
      </c>
      <c r="G383" s="88"/>
      <c r="H383" s="88"/>
      <c r="I383" s="88"/>
      <c r="J383" s="88"/>
    </row>
    <row r="384" spans="1:11">
      <c r="A384" s="19" t="s">
        <v>531</v>
      </c>
      <c r="B384" s="15" t="s">
        <v>1066</v>
      </c>
      <c r="C384" s="15" t="s">
        <v>1066</v>
      </c>
      <c r="D384" s="15" t="s">
        <v>1066</v>
      </c>
      <c r="E384" s="15" t="s">
        <v>1066</v>
      </c>
      <c r="F384" s="15" t="s">
        <v>1066</v>
      </c>
      <c r="G384" s="88"/>
      <c r="H384" s="88"/>
      <c r="I384" s="88"/>
      <c r="J384" s="88"/>
    </row>
    <row r="385" spans="1:7">
      <c r="A385" s="19" t="s">
        <v>166</v>
      </c>
      <c r="B385" s="15">
        <v>26.218720822265734</v>
      </c>
      <c r="C385" s="15">
        <v>29.167367089748726</v>
      </c>
      <c r="D385" s="15">
        <v>29.725995356063528</v>
      </c>
      <c r="E385" s="15">
        <v>30.177026081742774</v>
      </c>
      <c r="F385" s="15">
        <v>31.363541531351729</v>
      </c>
      <c r="G385" s="88"/>
    </row>
    <row r="386" spans="1:7">
      <c r="A386" s="852" t="s">
        <v>167</v>
      </c>
      <c r="B386" s="15">
        <v>37.500768049155148</v>
      </c>
      <c r="C386" s="15">
        <v>47.096958975654957</v>
      </c>
      <c r="D386" s="15">
        <v>47.721803607214433</v>
      </c>
      <c r="E386" s="15">
        <v>48.510211119199973</v>
      </c>
      <c r="F386" s="15">
        <v>54.537766276627664</v>
      </c>
      <c r="G386" s="88"/>
    </row>
    <row r="387" spans="1:7">
      <c r="A387" s="19" t="s">
        <v>745</v>
      </c>
      <c r="B387" s="15" t="s">
        <v>1066</v>
      </c>
      <c r="C387" s="15" t="s">
        <v>1066</v>
      </c>
      <c r="D387" s="15" t="s">
        <v>1066</v>
      </c>
      <c r="E387" s="15" t="s">
        <v>1066</v>
      </c>
      <c r="F387" s="94" t="s">
        <v>1066</v>
      </c>
      <c r="G387" s="88"/>
    </row>
    <row r="388" spans="1:7">
      <c r="A388" s="19" t="s">
        <v>994</v>
      </c>
      <c r="B388" s="15">
        <v>76.759940341697771</v>
      </c>
      <c r="C388" s="15">
        <v>71.619541553054745</v>
      </c>
      <c r="D388" s="15">
        <v>80.478348915771718</v>
      </c>
      <c r="E388" s="15">
        <v>73.351296670609855</v>
      </c>
      <c r="F388" s="94">
        <v>75.253527226858225</v>
      </c>
      <c r="G388" s="88"/>
    </row>
    <row r="389" spans="1:7" ht="14.25">
      <c r="A389" s="852" t="s">
        <v>1180</v>
      </c>
      <c r="B389" s="15">
        <v>46.283895313698302</v>
      </c>
      <c r="C389" s="15">
        <v>54.040136077296033</v>
      </c>
      <c r="D389" s="15">
        <v>52.841337016079017</v>
      </c>
      <c r="E389" s="15">
        <v>48.22229064327729</v>
      </c>
      <c r="F389" s="15">
        <v>48.498222729912371</v>
      </c>
      <c r="G389" s="88"/>
    </row>
    <row r="390" spans="1:7">
      <c r="A390" s="852" t="s">
        <v>8</v>
      </c>
      <c r="B390" s="15">
        <v>75.435257486243771</v>
      </c>
      <c r="C390" s="15">
        <v>80.805314402173806</v>
      </c>
      <c r="D390" s="15">
        <v>82.050938214419872</v>
      </c>
      <c r="E390" s="15">
        <v>88.320326841650981</v>
      </c>
      <c r="F390" s="15" t="s">
        <v>1066</v>
      </c>
      <c r="G390" s="88"/>
    </row>
    <row r="391" spans="1:7">
      <c r="A391" s="19" t="s">
        <v>937</v>
      </c>
      <c r="B391" s="15">
        <v>7.4555751267472807</v>
      </c>
      <c r="C391" s="15">
        <v>8.0978407322938075</v>
      </c>
      <c r="D391" s="15">
        <v>7.5978606890967599</v>
      </c>
      <c r="E391" s="15">
        <v>7.9105557898929781</v>
      </c>
      <c r="F391" s="15">
        <v>8.1049337916059407</v>
      </c>
      <c r="G391" s="88"/>
    </row>
    <row r="392" spans="1:7">
      <c r="A392" s="19" t="s">
        <v>938</v>
      </c>
      <c r="B392" s="15" t="s">
        <v>1066</v>
      </c>
      <c r="C392" s="15">
        <v>12.820297807283923</v>
      </c>
      <c r="D392" s="15">
        <v>11.812211205973256</v>
      </c>
      <c r="E392" s="15">
        <v>13.140458035417202</v>
      </c>
      <c r="F392" s="15">
        <v>12.855116577428349</v>
      </c>
      <c r="G392" s="88"/>
    </row>
    <row r="393" spans="1:7">
      <c r="A393" s="83" t="s">
        <v>9</v>
      </c>
      <c r="B393" s="15">
        <v>42.229440469922501</v>
      </c>
      <c r="C393" s="15">
        <v>48.54588432318333</v>
      </c>
      <c r="D393" s="15">
        <v>53.942558568752993</v>
      </c>
      <c r="E393" s="15">
        <v>54.356502912125414</v>
      </c>
      <c r="F393" s="94">
        <v>60.390297294681808</v>
      </c>
      <c r="G393" s="88"/>
    </row>
    <row r="394" spans="1:7">
      <c r="A394" s="83" t="s">
        <v>939</v>
      </c>
      <c r="B394" s="15">
        <v>13.467465278316146</v>
      </c>
      <c r="C394" s="15">
        <v>15.698488396483127</v>
      </c>
      <c r="D394" s="15">
        <v>16.229573855771619</v>
      </c>
      <c r="E394" s="15">
        <v>17.083213931641087</v>
      </c>
      <c r="F394" s="94">
        <v>16.201295681567306</v>
      </c>
      <c r="G394" s="88"/>
    </row>
    <row r="395" spans="1:7">
      <c r="A395" s="83" t="s">
        <v>940</v>
      </c>
      <c r="B395" s="15" t="s">
        <v>1066</v>
      </c>
      <c r="C395" s="15" t="s">
        <v>1066</v>
      </c>
      <c r="D395" s="15" t="s">
        <v>1066</v>
      </c>
      <c r="E395" s="15" t="s">
        <v>1066</v>
      </c>
      <c r="F395" s="94" t="s">
        <v>1066</v>
      </c>
      <c r="G395" s="88"/>
    </row>
    <row r="396" spans="1:7">
      <c r="A396" s="19" t="s">
        <v>10</v>
      </c>
      <c r="B396" s="15">
        <v>133.41195437988895</v>
      </c>
      <c r="C396" s="15">
        <v>150.23306920073952</v>
      </c>
      <c r="D396" s="15">
        <v>142.79032258064515</v>
      </c>
      <c r="E396" s="15">
        <v>147.43789284645314</v>
      </c>
      <c r="F396" s="94">
        <v>153.70081018518519</v>
      </c>
      <c r="G396" s="88"/>
    </row>
    <row r="397" spans="1:7">
      <c r="A397" s="19" t="s">
        <v>941</v>
      </c>
      <c r="B397" s="15">
        <v>101.2352840812148</v>
      </c>
      <c r="C397" s="15">
        <v>94.568278520495966</v>
      </c>
      <c r="D397" s="15">
        <v>86.053518018956396</v>
      </c>
      <c r="E397" s="15">
        <v>85.722898648484218</v>
      </c>
      <c r="F397" s="94">
        <v>82.35088481060599</v>
      </c>
      <c r="G397" s="88"/>
    </row>
    <row r="398" spans="1:7">
      <c r="A398" s="19" t="s">
        <v>11</v>
      </c>
      <c r="B398" s="15">
        <v>68.402562790233176</v>
      </c>
      <c r="C398" s="15">
        <v>74.333068237066897</v>
      </c>
      <c r="D398" s="15">
        <v>73.110452007786591</v>
      </c>
      <c r="E398" s="15">
        <v>80.98871354268573</v>
      </c>
      <c r="F398" s="94">
        <v>83.101826093350184</v>
      </c>
      <c r="G398" s="88"/>
    </row>
    <row r="399" spans="1:7">
      <c r="A399" s="19" t="s">
        <v>12</v>
      </c>
      <c r="B399" s="15">
        <v>41.739720128748814</v>
      </c>
      <c r="C399" s="15">
        <v>56.449500761672311</v>
      </c>
      <c r="D399" s="15">
        <v>58.10731767789202</v>
      </c>
      <c r="E399" s="15">
        <v>91.638743181593313</v>
      </c>
      <c r="F399" s="94">
        <v>123.65782317939646</v>
      </c>
      <c r="G399" s="88"/>
    </row>
    <row r="400" spans="1:7">
      <c r="A400" s="19" t="s">
        <v>942</v>
      </c>
      <c r="B400" s="15">
        <v>53.705406457450053</v>
      </c>
      <c r="C400" s="15">
        <v>60.553453850676078</v>
      </c>
      <c r="D400" s="15">
        <v>62.033755005460513</v>
      </c>
      <c r="E400" s="15">
        <v>59.765894537300326</v>
      </c>
      <c r="F400" s="94">
        <v>59.970085252756412</v>
      </c>
      <c r="G400" s="88"/>
    </row>
    <row r="401" spans="1:11">
      <c r="A401" s="19" t="s">
        <v>13</v>
      </c>
      <c r="B401" s="94">
        <v>391.47010081596642</v>
      </c>
      <c r="C401" s="94">
        <v>176.98573127909023</v>
      </c>
      <c r="D401" s="94">
        <v>172.22027732622519</v>
      </c>
      <c r="E401" s="94">
        <v>186.41579010720673</v>
      </c>
      <c r="F401" s="94">
        <v>208.70864406984518</v>
      </c>
      <c r="G401" s="88"/>
    </row>
    <row r="402" spans="1:11">
      <c r="A402" s="19" t="s">
        <v>186</v>
      </c>
      <c r="B402" s="15">
        <v>6.7522426589222331</v>
      </c>
      <c r="C402" s="15">
        <v>7.3490752846278413</v>
      </c>
      <c r="D402" s="15">
        <v>7.5127387470501334</v>
      </c>
      <c r="E402" s="94">
        <v>9.7206064829493055</v>
      </c>
      <c r="F402" s="94">
        <v>10.80605063536596</v>
      </c>
      <c r="G402" s="88"/>
    </row>
    <row r="403" spans="1:11" ht="14.25">
      <c r="A403" s="85" t="s">
        <v>714</v>
      </c>
      <c r="B403" s="16">
        <v>48.044855683643654</v>
      </c>
      <c r="C403" s="16">
        <v>44.314216188801005</v>
      </c>
      <c r="D403" s="16">
        <v>44.248711744254685</v>
      </c>
      <c r="E403" s="212">
        <v>44.254745017371917</v>
      </c>
      <c r="F403" s="212">
        <v>43.637642719746772</v>
      </c>
    </row>
    <row r="404" spans="1:11" ht="13.5" customHeight="1">
      <c r="A404" s="896" t="s">
        <v>901</v>
      </c>
      <c r="B404" s="897"/>
      <c r="C404" s="897"/>
      <c r="D404" s="897"/>
      <c r="E404" s="897"/>
      <c r="F404" s="897"/>
      <c r="G404" s="897"/>
      <c r="H404" s="897"/>
      <c r="I404" s="897"/>
      <c r="J404" s="897"/>
      <c r="K404" s="897"/>
    </row>
    <row r="405" spans="1:11" ht="26.25" customHeight="1">
      <c r="A405" s="898" t="s">
        <v>1212</v>
      </c>
      <c r="B405" s="898"/>
      <c r="C405" s="898"/>
      <c r="D405" s="898"/>
      <c r="E405" s="898"/>
      <c r="F405" s="898"/>
      <c r="G405" s="898"/>
      <c r="H405" s="898"/>
      <c r="I405" s="898"/>
      <c r="J405" s="898"/>
      <c r="K405" s="898"/>
    </row>
    <row r="406" spans="1:11" ht="12.75" customHeight="1">
      <c r="G406" s="88"/>
    </row>
    <row r="407" spans="1:11" ht="12.75" customHeight="1">
      <c r="A407" s="8"/>
    </row>
    <row r="408" spans="1:11" ht="12.75" customHeight="1">
      <c r="A408" s="8"/>
    </row>
    <row r="409" spans="1:11" ht="12.75" customHeight="1">
      <c r="A409" s="8"/>
    </row>
    <row r="410" spans="1:11" ht="12.75" customHeight="1">
      <c r="A410" s="892" t="s">
        <v>253</v>
      </c>
      <c r="B410" s="892"/>
      <c r="C410" s="892"/>
      <c r="D410" s="892"/>
      <c r="E410" s="892"/>
      <c r="F410" s="892"/>
      <c r="G410" s="892"/>
      <c r="H410" s="892"/>
      <c r="I410" s="892"/>
      <c r="J410" s="892"/>
      <c r="K410" s="892"/>
    </row>
    <row r="411" spans="1:11" ht="15">
      <c r="A411" s="900" t="s">
        <v>240</v>
      </c>
      <c r="B411" s="900"/>
      <c r="C411" s="900"/>
      <c r="D411" s="900"/>
      <c r="E411" s="900"/>
      <c r="F411" s="900"/>
      <c r="G411" s="900"/>
      <c r="H411" s="900"/>
      <c r="I411" s="900"/>
      <c r="J411" s="900"/>
      <c r="K411" s="900"/>
    </row>
    <row r="412" spans="1:11" ht="12.75" customHeight="1">
      <c r="A412" s="57" t="s">
        <v>254</v>
      </c>
      <c r="B412" s="92"/>
      <c r="C412" s="92"/>
      <c r="D412" s="92"/>
      <c r="E412" s="92"/>
      <c r="F412" s="92"/>
      <c r="G412" s="92"/>
      <c r="H412" s="92"/>
      <c r="I412" s="92"/>
      <c r="K412" s="90"/>
    </row>
    <row r="413" spans="1:11" ht="12.75" customHeight="1">
      <c r="A413" s="58"/>
    </row>
    <row r="414" spans="1:11" ht="15" customHeight="1">
      <c r="A414" s="244"/>
      <c r="B414" s="895" t="s">
        <v>1148</v>
      </c>
      <c r="C414" s="895"/>
      <c r="D414" s="895"/>
      <c r="E414" s="895"/>
      <c r="F414" s="905"/>
      <c r="G414" s="893" t="s">
        <v>432</v>
      </c>
      <c r="H414" s="893"/>
      <c r="I414" s="893"/>
      <c r="J414" s="893"/>
      <c r="K414" s="893"/>
    </row>
    <row r="415" spans="1:11" ht="12.75" customHeight="1">
      <c r="A415" s="254"/>
      <c r="B415" s="231">
        <v>39448</v>
      </c>
      <c r="C415" s="231">
        <v>39814</v>
      </c>
      <c r="D415" s="231">
        <v>40179</v>
      </c>
      <c r="E415" s="231">
        <v>40544</v>
      </c>
      <c r="F415" s="232">
        <v>40909</v>
      </c>
      <c r="G415" s="231">
        <v>39448</v>
      </c>
      <c r="H415" s="231">
        <v>39814</v>
      </c>
      <c r="I415" s="231">
        <v>40179</v>
      </c>
      <c r="J415" s="231">
        <v>40544</v>
      </c>
      <c r="K415" s="231">
        <v>40909</v>
      </c>
    </row>
    <row r="416" spans="1:11" ht="12.75" customHeight="1">
      <c r="A416" s="19" t="s">
        <v>37</v>
      </c>
      <c r="B416" s="29">
        <v>5690.8670000000002</v>
      </c>
      <c r="C416" s="29">
        <v>6093.0649999999996</v>
      </c>
      <c r="D416" s="29">
        <v>6589.74</v>
      </c>
      <c r="E416" s="29">
        <v>7129.32</v>
      </c>
      <c r="F416" s="34">
        <v>7713.08</v>
      </c>
      <c r="G416" s="15">
        <v>8.0781523388708152</v>
      </c>
      <c r="H416" s="15">
        <v>7.0674292686861095</v>
      </c>
      <c r="I416" s="15">
        <v>8.1514804125674125</v>
      </c>
      <c r="J416" s="15">
        <v>8.188183448815888</v>
      </c>
      <c r="K416" s="15">
        <v>8.1881581974157402</v>
      </c>
    </row>
    <row r="417" spans="1:11" ht="12.75" customHeight="1">
      <c r="A417" s="66" t="s">
        <v>528</v>
      </c>
      <c r="B417" s="29">
        <v>2197.8200000000002</v>
      </c>
      <c r="C417" s="29">
        <v>2289.54</v>
      </c>
      <c r="D417" s="29">
        <v>2386.3850000000002</v>
      </c>
      <c r="E417" s="29">
        <v>2502.6390000000001</v>
      </c>
      <c r="F417" s="34">
        <v>2503.268</v>
      </c>
      <c r="G417" s="15">
        <v>4.6727494230144551</v>
      </c>
      <c r="H417" s="15">
        <v>4.1732261968677964</v>
      </c>
      <c r="I417" s="15">
        <v>4.2298889733308975</v>
      </c>
      <c r="J417" s="15">
        <v>4.8715525784816638</v>
      </c>
      <c r="K417" s="15">
        <v>2.5133469109994699E-2</v>
      </c>
    </row>
    <row r="418" spans="1:11" ht="12.75" customHeight="1">
      <c r="A418" s="66" t="s">
        <v>530</v>
      </c>
      <c r="B418" s="29">
        <v>13291.21</v>
      </c>
      <c r="C418" s="29">
        <v>18375.217000000001</v>
      </c>
      <c r="D418" s="29">
        <v>19333.304</v>
      </c>
      <c r="E418" s="29">
        <v>21774.255000000001</v>
      </c>
      <c r="F418" s="34">
        <v>23509.512999999999</v>
      </c>
      <c r="G418" s="15">
        <v>12.024645538331402</v>
      </c>
      <c r="H418" s="15">
        <v>38.250896645226447</v>
      </c>
      <c r="I418" s="15">
        <v>5.214017336502752</v>
      </c>
      <c r="J418" s="15">
        <v>12.625627776814552</v>
      </c>
      <c r="K418" s="15">
        <v>7.9693105458717106</v>
      </c>
    </row>
    <row r="419" spans="1:11" ht="12.75" customHeight="1">
      <c r="A419" s="65" t="s">
        <v>529</v>
      </c>
      <c r="B419" s="29">
        <v>8810.2579999999998</v>
      </c>
      <c r="C419" s="29">
        <v>9071</v>
      </c>
      <c r="D419" s="29">
        <v>9410.2260000000006</v>
      </c>
      <c r="E419" s="29">
        <v>9815.5879999999997</v>
      </c>
      <c r="F419" s="34">
        <v>9918.9750000000004</v>
      </c>
      <c r="G419" s="15">
        <v>5.8083097803647288</v>
      </c>
      <c r="H419" s="15">
        <v>2.9595274054403431</v>
      </c>
      <c r="I419" s="15">
        <v>3.7396758901995453</v>
      </c>
      <c r="J419" s="15">
        <v>4.3076755010984735</v>
      </c>
      <c r="K419" s="15">
        <v>1.0532940054126305</v>
      </c>
    </row>
    <row r="420" spans="1:11" ht="12.75" customHeight="1">
      <c r="A420" s="65" t="s">
        <v>531</v>
      </c>
      <c r="B420" s="29">
        <v>4267.8770000000004</v>
      </c>
      <c r="C420" s="29">
        <v>5184.9880000000003</v>
      </c>
      <c r="D420" s="29">
        <v>6767.9780000000001</v>
      </c>
      <c r="E420" s="29">
        <v>8432.2909999999993</v>
      </c>
      <c r="F420" s="34">
        <v>11202.74</v>
      </c>
      <c r="G420" s="15">
        <v>25.300143300755739</v>
      </c>
      <c r="H420" s="15">
        <v>21.488693324573305</v>
      </c>
      <c r="I420" s="15">
        <v>30.530253879083212</v>
      </c>
      <c r="J420" s="15">
        <v>24.590993055828481</v>
      </c>
      <c r="K420" s="15">
        <v>32.85523471616434</v>
      </c>
    </row>
    <row r="421" spans="1:11" ht="12.75" customHeight="1">
      <c r="A421" s="65" t="s">
        <v>166</v>
      </c>
      <c r="B421" s="30">
        <v>15893.457</v>
      </c>
      <c r="C421" s="30">
        <v>16422.32</v>
      </c>
      <c r="D421" s="30">
        <v>17057.485000000001</v>
      </c>
      <c r="E421" s="30">
        <v>17538.257000000001</v>
      </c>
      <c r="F421" s="44">
        <v>18068.319</v>
      </c>
      <c r="G421" s="15">
        <v>2.8059332965020278</v>
      </c>
      <c r="H421" s="15">
        <v>3.3275517088573014</v>
      </c>
      <c r="I421" s="15">
        <v>3.8676934805800922</v>
      </c>
      <c r="J421" s="15">
        <v>2.8185397788712763</v>
      </c>
      <c r="K421" s="15">
        <v>3.0223185804609809</v>
      </c>
    </row>
    <row r="422" spans="1:11" ht="12.75" customHeight="1">
      <c r="A422" s="853" t="s">
        <v>167</v>
      </c>
      <c r="B422" s="30">
        <v>16056.73</v>
      </c>
      <c r="C422" s="30">
        <v>16577.38</v>
      </c>
      <c r="D422" s="30">
        <v>17323.86</v>
      </c>
      <c r="E422" s="148">
        <v>17738.32</v>
      </c>
      <c r="F422" s="150">
        <v>18216.66</v>
      </c>
      <c r="G422" s="94">
        <v>2.9834731098106859</v>
      </c>
      <c r="H422" s="94">
        <v>3.2425655784210194</v>
      </c>
      <c r="I422" s="94">
        <v>4.5030034902982186</v>
      </c>
      <c r="J422" s="94">
        <v>2.3924229357660476</v>
      </c>
      <c r="K422" s="94">
        <v>2.6966477095914376</v>
      </c>
    </row>
    <row r="423" spans="1:11" ht="12.75" customHeight="1">
      <c r="A423" s="65" t="s">
        <v>745</v>
      </c>
      <c r="B423" s="30" t="s">
        <v>1066</v>
      </c>
      <c r="C423" s="30" t="s">
        <v>1066</v>
      </c>
      <c r="D423" s="30" t="s">
        <v>1066</v>
      </c>
      <c r="E423" s="148" t="s">
        <v>1066</v>
      </c>
      <c r="F423" s="150" t="s">
        <v>1066</v>
      </c>
      <c r="G423" s="94" t="s">
        <v>1066</v>
      </c>
      <c r="H423" s="94" t="s">
        <v>1066</v>
      </c>
      <c r="I423" s="94" t="s">
        <v>1066</v>
      </c>
      <c r="J423" s="94" t="s">
        <v>1066</v>
      </c>
      <c r="K423" s="94" t="s">
        <v>1066</v>
      </c>
    </row>
    <row r="424" spans="1:11" ht="12.75" customHeight="1">
      <c r="A424" s="65" t="s">
        <v>994</v>
      </c>
      <c r="B424" s="30">
        <v>4432.1000000000004</v>
      </c>
      <c r="C424" s="30">
        <v>5487.2</v>
      </c>
      <c r="D424" s="30">
        <v>6600.9080000000004</v>
      </c>
      <c r="E424" s="148">
        <v>7685.81</v>
      </c>
      <c r="F424" s="150">
        <v>8541.5220000000008</v>
      </c>
      <c r="G424" s="94">
        <v>17.207912413391881</v>
      </c>
      <c r="H424" s="94">
        <v>23.805870806164098</v>
      </c>
      <c r="I424" s="94">
        <v>20.296471788890514</v>
      </c>
      <c r="J424" s="94">
        <v>16.435647944191921</v>
      </c>
      <c r="K424" s="94">
        <v>11.133660603111451</v>
      </c>
    </row>
    <row r="425" spans="1:11" ht="12.75" customHeight="1">
      <c r="A425" s="65" t="s">
        <v>127</v>
      </c>
      <c r="B425" s="30">
        <v>3816.22</v>
      </c>
      <c r="C425" s="30">
        <v>3947.424</v>
      </c>
      <c r="D425" s="30">
        <v>4004.11</v>
      </c>
      <c r="E425" s="148">
        <v>4159.576</v>
      </c>
      <c r="F425" s="150">
        <v>4333.22</v>
      </c>
      <c r="G425" s="94">
        <v>1.4881949652417514</v>
      </c>
      <c r="H425" s="94">
        <v>3.4380617469642827</v>
      </c>
      <c r="I425" s="94">
        <v>1.436025114099726</v>
      </c>
      <c r="J425" s="94">
        <v>3.882660566268159</v>
      </c>
      <c r="K425" s="94">
        <v>4.1745600993947418</v>
      </c>
    </row>
    <row r="426" spans="1:11" ht="14.25" customHeight="1">
      <c r="A426" s="65" t="s">
        <v>8</v>
      </c>
      <c r="B426" s="30">
        <v>7850.3</v>
      </c>
      <c r="C426" s="30">
        <v>11166.9</v>
      </c>
      <c r="D426" s="30" t="s">
        <v>1066</v>
      </c>
      <c r="E426" s="148" t="s">
        <v>1066</v>
      </c>
      <c r="F426" s="150" t="s">
        <v>1066</v>
      </c>
      <c r="G426" s="94">
        <v>6.7777475516866081</v>
      </c>
      <c r="H426" s="94">
        <v>42.248066952855304</v>
      </c>
      <c r="I426" s="94" t="s">
        <v>1066</v>
      </c>
      <c r="J426" s="94" t="s">
        <v>1066</v>
      </c>
      <c r="K426" s="94" t="s">
        <v>1066</v>
      </c>
    </row>
    <row r="427" spans="1:11" ht="14.25" customHeight="1">
      <c r="A427" s="65" t="s">
        <v>937</v>
      </c>
      <c r="B427" s="30">
        <v>9647.7999999999993</v>
      </c>
      <c r="C427" s="30">
        <v>10617.7</v>
      </c>
      <c r="D427" s="30">
        <v>12080.61</v>
      </c>
      <c r="E427" s="148">
        <v>13483.21</v>
      </c>
      <c r="F427" s="150">
        <v>15189.07</v>
      </c>
      <c r="G427" s="94">
        <v>11.721246931307604</v>
      </c>
      <c r="H427" s="94">
        <v>10.0530690934721</v>
      </c>
      <c r="I427" s="94">
        <v>13.778031023668014</v>
      </c>
      <c r="J427" s="94">
        <v>11.610340868548841</v>
      </c>
      <c r="K427" s="94">
        <v>12.651735009689835</v>
      </c>
    </row>
    <row r="428" spans="1:11" ht="14.25" customHeight="1">
      <c r="A428" s="65" t="s">
        <v>938</v>
      </c>
      <c r="B428" s="30">
        <v>2068.1999999999998</v>
      </c>
      <c r="C428" s="30">
        <v>2117.5</v>
      </c>
      <c r="D428" s="30">
        <v>2319.1889999999999</v>
      </c>
      <c r="E428" s="148">
        <v>2616.7860000000001</v>
      </c>
      <c r="F428" s="150">
        <v>2932.9969999999998</v>
      </c>
      <c r="G428" s="94">
        <v>7.804432064234379</v>
      </c>
      <c r="H428" s="94">
        <v>2.3837153079973028</v>
      </c>
      <c r="I428" s="94">
        <v>9.5248642266823946</v>
      </c>
      <c r="J428" s="94">
        <v>12.831942545432916</v>
      </c>
      <c r="K428" s="94">
        <v>12.083945725787281</v>
      </c>
    </row>
    <row r="429" spans="1:11" ht="12.75" customHeight="1">
      <c r="A429" s="66" t="s">
        <v>9</v>
      </c>
      <c r="B429" s="30">
        <v>4822.6679999999997</v>
      </c>
      <c r="C429" s="30">
        <v>5090.7309999999998</v>
      </c>
      <c r="D429" s="30">
        <v>5441.9030000000002</v>
      </c>
      <c r="E429" s="148">
        <v>5604.4449999999997</v>
      </c>
      <c r="F429" s="150">
        <v>5853.915</v>
      </c>
      <c r="G429" s="94">
        <v>6.3892428945601765</v>
      </c>
      <c r="H429" s="94">
        <v>5.5583963067745934</v>
      </c>
      <c r="I429" s="94">
        <v>6.8982627445842271</v>
      </c>
      <c r="J429" s="94">
        <v>2.9868595599737757</v>
      </c>
      <c r="K429" s="94">
        <v>4.4512882185479663</v>
      </c>
    </row>
    <row r="430" spans="1:11" ht="12.75" customHeight="1">
      <c r="A430" s="66" t="s">
        <v>939</v>
      </c>
      <c r="B430" s="30">
        <v>3590.6109999999999</v>
      </c>
      <c r="C430" s="30">
        <v>3727.732</v>
      </c>
      <c r="D430" s="30">
        <v>4831.6360000000004</v>
      </c>
      <c r="E430" s="148">
        <v>5645.98</v>
      </c>
      <c r="F430" s="150">
        <v>7309.2950000000001</v>
      </c>
      <c r="G430" s="94">
        <v>17.216500230149222</v>
      </c>
      <c r="H430" s="94">
        <v>3.8188765087613152</v>
      </c>
      <c r="I430" s="94">
        <v>29.613287650507083</v>
      </c>
      <c r="J430" s="94">
        <v>16.854415357448271</v>
      </c>
      <c r="K430" s="94">
        <v>29.460164577274472</v>
      </c>
    </row>
    <row r="431" spans="1:11" ht="12.75" customHeight="1">
      <c r="A431" s="66" t="s">
        <v>940</v>
      </c>
      <c r="B431" s="30">
        <v>1092.9970000000001</v>
      </c>
      <c r="C431" s="30">
        <v>1172.384</v>
      </c>
      <c r="D431" s="30">
        <v>1366.7329999999999</v>
      </c>
      <c r="E431" s="148">
        <v>1616.306</v>
      </c>
      <c r="F431" s="150">
        <v>1768.7449999999999</v>
      </c>
      <c r="G431" s="94">
        <v>34.760217392376489</v>
      </c>
      <c r="H431" s="94">
        <v>7.2632404297541475</v>
      </c>
      <c r="I431" s="94">
        <v>16.577247727706968</v>
      </c>
      <c r="J431" s="94">
        <v>18.260552719514344</v>
      </c>
      <c r="K431" s="94">
        <v>9.431320554399969</v>
      </c>
    </row>
    <row r="432" spans="1:11" ht="12.75" customHeight="1">
      <c r="A432" s="65" t="s">
        <v>10</v>
      </c>
      <c r="B432" s="29">
        <v>2217.0520000000001</v>
      </c>
      <c r="C432" s="29">
        <v>2416.2939999999999</v>
      </c>
      <c r="D432" s="29">
        <v>2568.6909999999998</v>
      </c>
      <c r="E432" s="13">
        <v>3279.3870000000002</v>
      </c>
      <c r="F432" s="17">
        <v>3421.317</v>
      </c>
      <c r="G432" s="94">
        <v>10.931527782016914</v>
      </c>
      <c r="H432" s="94">
        <v>8.9867986858224178</v>
      </c>
      <c r="I432" s="94">
        <v>6.3070553500526039</v>
      </c>
      <c r="J432" s="94">
        <v>27.667633047338125</v>
      </c>
      <c r="K432" s="94">
        <v>4.3279429966637029</v>
      </c>
    </row>
    <row r="433" spans="1:11" ht="12.75" customHeight="1">
      <c r="A433" s="65" t="s">
        <v>941</v>
      </c>
      <c r="B433" s="29" t="s">
        <v>1066</v>
      </c>
      <c r="C433" s="29">
        <v>1958.3230000000001</v>
      </c>
      <c r="D433" s="29">
        <v>2186.846</v>
      </c>
      <c r="E433" s="13">
        <v>2379.482</v>
      </c>
      <c r="F433" s="17">
        <v>2768.1289999999999</v>
      </c>
      <c r="G433" s="94" t="s">
        <v>1066</v>
      </c>
      <c r="H433" s="94" t="s">
        <v>1066</v>
      </c>
      <c r="I433" s="94">
        <v>11.669321148758405</v>
      </c>
      <c r="J433" s="94">
        <v>8.8088507375462264</v>
      </c>
      <c r="K433" s="94">
        <v>16.333260768520198</v>
      </c>
    </row>
    <row r="434" spans="1:11" ht="12.75" customHeight="1">
      <c r="A434" s="65" t="s">
        <v>11</v>
      </c>
      <c r="B434" s="29">
        <v>2578.8000000000002</v>
      </c>
      <c r="C434" s="29">
        <v>2740.7</v>
      </c>
      <c r="D434" s="29">
        <v>2980.4</v>
      </c>
      <c r="E434" s="13">
        <v>3102.4</v>
      </c>
      <c r="F434" s="17">
        <v>3346.2</v>
      </c>
      <c r="G434" s="94">
        <v>13.864358883786654</v>
      </c>
      <c r="H434" s="94">
        <v>6.2781138514037327</v>
      </c>
      <c r="I434" s="94">
        <v>8.7459408180391875</v>
      </c>
      <c r="J434" s="94">
        <v>4.0934102804992545</v>
      </c>
      <c r="K434" s="94">
        <v>7.8584321815368563</v>
      </c>
    </row>
    <row r="435" spans="1:11" ht="12.75" customHeight="1">
      <c r="A435" s="65" t="s">
        <v>12</v>
      </c>
      <c r="B435" s="29">
        <v>1224.1300000000001</v>
      </c>
      <c r="C435" s="29">
        <v>1287.3900000000001</v>
      </c>
      <c r="D435" s="29">
        <v>1358.66</v>
      </c>
      <c r="E435" s="13">
        <v>1421.34</v>
      </c>
      <c r="F435" s="17">
        <v>1498.89</v>
      </c>
      <c r="G435" s="94">
        <v>6.5201879568395515</v>
      </c>
      <c r="H435" s="94">
        <v>5.1677517910679427</v>
      </c>
      <c r="I435" s="94">
        <v>5.5360069598179296</v>
      </c>
      <c r="J435" s="94">
        <v>4.6133690548039841</v>
      </c>
      <c r="K435" s="94">
        <v>5.4561188737388688</v>
      </c>
    </row>
    <row r="436" spans="1:11" ht="12.75" customHeight="1">
      <c r="A436" s="65" t="s">
        <v>942</v>
      </c>
      <c r="B436" s="29">
        <v>1712.473</v>
      </c>
      <c r="C436" s="29">
        <v>1909.8240000000001</v>
      </c>
      <c r="D436" s="29">
        <v>2178.0639999999999</v>
      </c>
      <c r="E436" s="13">
        <v>2489.962</v>
      </c>
      <c r="F436" s="17">
        <v>2864.6060000000002</v>
      </c>
      <c r="G436" s="94">
        <v>18.586153766251744</v>
      </c>
      <c r="H436" s="94">
        <v>11.524327682830627</v>
      </c>
      <c r="I436" s="94">
        <v>14.045273281726466</v>
      </c>
      <c r="J436" s="94">
        <v>14.319964886247604</v>
      </c>
      <c r="K436" s="94">
        <v>15.046173395417295</v>
      </c>
    </row>
    <row r="437" spans="1:11" ht="12.75" customHeight="1">
      <c r="A437" s="65" t="s">
        <v>13</v>
      </c>
      <c r="B437" s="29">
        <v>15259.936</v>
      </c>
      <c r="C437" s="29">
        <v>15890.75</v>
      </c>
      <c r="D437" s="29">
        <v>16545.637999999999</v>
      </c>
      <c r="E437" s="13">
        <v>17794.86</v>
      </c>
      <c r="F437" s="17">
        <v>18503.751</v>
      </c>
      <c r="G437" s="94">
        <v>2.5258277483621194</v>
      </c>
      <c r="H437" s="94">
        <v>4.1337919110538968</v>
      </c>
      <c r="I437" s="94">
        <v>4.1211900004719748</v>
      </c>
      <c r="J437" s="94">
        <v>7.5501591416420544</v>
      </c>
      <c r="K437" s="94">
        <v>3.9836840525859785</v>
      </c>
    </row>
    <row r="438" spans="1:11" ht="12.75" customHeight="1">
      <c r="A438" s="65" t="s">
        <v>186</v>
      </c>
      <c r="B438" s="29">
        <v>102345.306</v>
      </c>
      <c r="C438" s="29">
        <v>104049.749</v>
      </c>
      <c r="D438" s="29">
        <v>107149.63099999999</v>
      </c>
      <c r="E438" s="13">
        <v>114145.89799999999</v>
      </c>
      <c r="F438" s="17">
        <v>118000.041</v>
      </c>
      <c r="G438" s="94">
        <v>3.7762855029023434</v>
      </c>
      <c r="H438" s="94">
        <v>1.6653846342498557</v>
      </c>
      <c r="I438" s="94">
        <v>2.9792306370676647</v>
      </c>
      <c r="J438" s="94">
        <v>6.529436391619492</v>
      </c>
      <c r="K438" s="94">
        <v>3.3765059170150824</v>
      </c>
    </row>
    <row r="439" spans="1:11" ht="14.25" customHeight="1">
      <c r="A439" s="85" t="s">
        <v>1181</v>
      </c>
      <c r="B439" s="45">
        <v>228866.81200000003</v>
      </c>
      <c r="C439" s="45">
        <v>247594.11099999998</v>
      </c>
      <c r="D439" s="45">
        <v>250481.997</v>
      </c>
      <c r="E439" s="210">
        <v>270356.11199999996</v>
      </c>
      <c r="F439" s="211">
        <v>287464.25300000003</v>
      </c>
      <c r="G439" s="212">
        <v>5.8438881674906629</v>
      </c>
      <c r="H439" s="212">
        <v>7.3269583534024907</v>
      </c>
      <c r="I439" s="212">
        <v>5.9446566833629033</v>
      </c>
      <c r="J439" s="212">
        <v>7.9343486709745337</v>
      </c>
      <c r="K439" s="212">
        <v>6.3280023053446044</v>
      </c>
    </row>
    <row r="440" spans="1:11" ht="12.75" customHeight="1">
      <c r="A440" s="8"/>
      <c r="E440" s="92"/>
      <c r="F440" s="92"/>
      <c r="G440" s="92"/>
      <c r="H440" s="92"/>
      <c r="I440" s="92"/>
      <c r="J440" s="92"/>
      <c r="K440" s="93"/>
    </row>
    <row r="441" spans="1:11" ht="12.75" customHeight="1">
      <c r="A441" s="8"/>
    </row>
    <row r="442" spans="1:11" ht="12.75" customHeight="1">
      <c r="A442" s="8"/>
    </row>
    <row r="443" spans="1:11" ht="12.75" customHeight="1">
      <c r="A443" s="892" t="s">
        <v>261</v>
      </c>
      <c r="B443" s="892"/>
      <c r="C443" s="892"/>
      <c r="D443" s="892"/>
      <c r="E443" s="892"/>
      <c r="F443" s="892"/>
      <c r="G443" s="892"/>
      <c r="H443" s="892"/>
      <c r="I443" s="892"/>
      <c r="J443" s="892"/>
      <c r="K443" s="892"/>
    </row>
    <row r="444" spans="1:11" ht="12.75" customHeight="1">
      <c r="A444" s="8"/>
    </row>
    <row r="445" spans="1:11" ht="15" customHeight="1">
      <c r="A445" s="244"/>
      <c r="B445" s="893" t="s">
        <v>255</v>
      </c>
      <c r="C445" s="893"/>
      <c r="D445" s="893"/>
      <c r="E445" s="893"/>
      <c r="F445" s="894"/>
      <c r="G445" s="893" t="s">
        <v>614</v>
      </c>
      <c r="H445" s="893"/>
      <c r="I445" s="893"/>
      <c r="J445" s="893"/>
      <c r="K445" s="893"/>
    </row>
    <row r="446" spans="1:11" ht="12.75" customHeight="1">
      <c r="A446" s="254"/>
      <c r="B446" s="231">
        <v>39448</v>
      </c>
      <c r="C446" s="231">
        <v>39814</v>
      </c>
      <c r="D446" s="231">
        <v>40179</v>
      </c>
      <c r="E446" s="231">
        <v>40544</v>
      </c>
      <c r="F446" s="232">
        <v>40909</v>
      </c>
      <c r="G446" s="231">
        <v>39448</v>
      </c>
      <c r="H446" s="231">
        <v>39814</v>
      </c>
      <c r="I446" s="231">
        <v>40179</v>
      </c>
      <c r="J446" s="231">
        <v>40544</v>
      </c>
      <c r="K446" s="231">
        <v>40909</v>
      </c>
    </row>
    <row r="447" spans="1:11" ht="12.75" customHeight="1">
      <c r="A447" s="19" t="s">
        <v>37</v>
      </c>
      <c r="B447" s="29">
        <v>267.05210163500965</v>
      </c>
      <c r="C447" s="29">
        <v>280.3115551719759</v>
      </c>
      <c r="D447" s="29">
        <v>298.60822910199727</v>
      </c>
      <c r="E447" s="29">
        <v>318.41138563710888</v>
      </c>
      <c r="F447" s="34">
        <v>338.63636418516575</v>
      </c>
      <c r="G447" s="29" t="s">
        <v>1066</v>
      </c>
      <c r="H447" s="29" t="s">
        <v>1066</v>
      </c>
      <c r="I447" s="29" t="s">
        <v>1066</v>
      </c>
      <c r="J447" s="29" t="s">
        <v>1066</v>
      </c>
      <c r="K447" s="29" t="s">
        <v>1066</v>
      </c>
    </row>
    <row r="448" spans="1:11" ht="12.75" customHeight="1">
      <c r="A448" s="66" t="s">
        <v>528</v>
      </c>
      <c r="B448" s="29">
        <v>205.25028016436312</v>
      </c>
      <c r="C448" s="29">
        <v>212.19091751621869</v>
      </c>
      <c r="D448" s="29">
        <v>219.2763943765506</v>
      </c>
      <c r="E448" s="29">
        <v>227.96857351065771</v>
      </c>
      <c r="F448" s="34">
        <v>225.51963963963965</v>
      </c>
      <c r="G448" s="29">
        <v>145.36207081855537</v>
      </c>
      <c r="H448" s="29">
        <v>144.59695857184784</v>
      </c>
      <c r="I448" s="29">
        <v>143.39212844131404</v>
      </c>
      <c r="J448" s="29">
        <v>150.7478545600425</v>
      </c>
      <c r="K448" s="29">
        <v>151.23724559459177</v>
      </c>
    </row>
    <row r="449" spans="1:11" ht="12.75" customHeight="1">
      <c r="A449" s="66" t="s">
        <v>530</v>
      </c>
      <c r="B449" s="29">
        <v>70.096512369932441</v>
      </c>
      <c r="C449" s="29">
        <v>95.963656968576515</v>
      </c>
      <c r="D449" s="29">
        <v>100.04141720956466</v>
      </c>
      <c r="E449" s="29">
        <v>111.70122554929131</v>
      </c>
      <c r="F449" s="34">
        <v>119.62545922676897</v>
      </c>
      <c r="G449" s="29">
        <v>105.76546439973689</v>
      </c>
      <c r="H449" s="29">
        <v>137.51003540128795</v>
      </c>
      <c r="I449" s="29">
        <v>136.86216732505611</v>
      </c>
      <c r="J449" s="29">
        <v>145.07926402778924</v>
      </c>
      <c r="K449" s="29">
        <v>144.33541652352801</v>
      </c>
    </row>
    <row r="450" spans="1:11" ht="12.75" customHeight="1">
      <c r="A450" s="65" t="s">
        <v>529</v>
      </c>
      <c r="B450" s="29">
        <v>265.38080929273121</v>
      </c>
      <c r="C450" s="29">
        <v>270.12234270011567</v>
      </c>
      <c r="D450" s="29">
        <v>277.10887562682046</v>
      </c>
      <c r="E450" s="29">
        <v>286.14199666727944</v>
      </c>
      <c r="F450" s="34">
        <v>285.83581759908594</v>
      </c>
      <c r="G450" s="29" t="s">
        <v>1066</v>
      </c>
      <c r="H450" s="29" t="s">
        <v>1066</v>
      </c>
      <c r="I450" s="29" t="s">
        <v>1066</v>
      </c>
      <c r="J450" s="29" t="s">
        <v>1066</v>
      </c>
      <c r="K450" s="29" t="s">
        <v>1066</v>
      </c>
    </row>
    <row r="451" spans="1:11" ht="12.75" customHeight="1">
      <c r="A451" s="65" t="s">
        <v>531</v>
      </c>
      <c r="B451" s="29">
        <v>3.2218781494049398</v>
      </c>
      <c r="C451" s="29">
        <v>3.8944463639231475</v>
      </c>
      <c r="D451" s="29">
        <v>5.0611921658951715</v>
      </c>
      <c r="E451" s="29">
        <v>6.2761974939246086</v>
      </c>
      <c r="F451" s="34">
        <v>8.294056023010377</v>
      </c>
      <c r="G451" s="29" t="s">
        <v>1066</v>
      </c>
      <c r="H451" s="29" t="s">
        <v>1066</v>
      </c>
      <c r="I451" s="29" t="s">
        <v>1066</v>
      </c>
      <c r="J451" s="29" t="s">
        <v>1066</v>
      </c>
      <c r="K451" s="29" t="s">
        <v>1066</v>
      </c>
    </row>
    <row r="452" spans="1:11" ht="12.75" customHeight="1">
      <c r="A452" s="65" t="s">
        <v>166</v>
      </c>
      <c r="B452" s="29">
        <v>248.48280228885901</v>
      </c>
      <c r="C452" s="29">
        <v>255.38169660213043</v>
      </c>
      <c r="D452" s="29">
        <v>263.99462956371008</v>
      </c>
      <c r="E452" s="29">
        <v>270.03120910252665</v>
      </c>
      <c r="F452" s="34">
        <v>276.77760757341338</v>
      </c>
      <c r="G452" s="29">
        <v>213.53276188684822</v>
      </c>
      <c r="H452" s="29">
        <v>216.71619731320436</v>
      </c>
      <c r="I452" s="29">
        <v>221.8859837398374</v>
      </c>
      <c r="J452" s="29">
        <v>225.4419564239347</v>
      </c>
      <c r="K452" s="29">
        <v>230.42798296179157</v>
      </c>
    </row>
    <row r="453" spans="1:11" ht="12.75" customHeight="1">
      <c r="A453" s="853" t="s">
        <v>167</v>
      </c>
      <c r="B453" s="29">
        <v>195.52764247442764</v>
      </c>
      <c r="C453" s="29">
        <v>202.47181679389314</v>
      </c>
      <c r="D453" s="29">
        <v>211.89451667747105</v>
      </c>
      <c r="E453" s="29">
        <v>216.90556255273358</v>
      </c>
      <c r="F453" s="34">
        <v>222.37676701091334</v>
      </c>
      <c r="G453" s="29">
        <v>175.444862970636</v>
      </c>
      <c r="H453" s="29">
        <v>176.45689009614793</v>
      </c>
      <c r="I453" s="29">
        <v>182.86232796919114</v>
      </c>
      <c r="J453" s="29">
        <v>185.44698377772758</v>
      </c>
      <c r="K453" s="29">
        <v>189.47971946159876</v>
      </c>
    </row>
    <row r="454" spans="1:11" ht="12.75" customHeight="1">
      <c r="A454" s="66" t="s">
        <v>745</v>
      </c>
      <c r="B454" s="13" t="s">
        <v>1066</v>
      </c>
      <c r="C454" s="13" t="s">
        <v>1066</v>
      </c>
      <c r="D454" s="13" t="s">
        <v>1066</v>
      </c>
      <c r="E454" s="13" t="s">
        <v>1066</v>
      </c>
      <c r="F454" s="17" t="s">
        <v>1066</v>
      </c>
      <c r="G454" s="13" t="s">
        <v>1066</v>
      </c>
      <c r="H454" s="13" t="s">
        <v>1066</v>
      </c>
      <c r="I454" s="13" t="s">
        <v>1066</v>
      </c>
      <c r="J454" s="13" t="s">
        <v>1066</v>
      </c>
      <c r="K454" s="13" t="s">
        <v>1066</v>
      </c>
    </row>
    <row r="455" spans="1:11" ht="12.75" customHeight="1">
      <c r="A455" s="66" t="s">
        <v>994</v>
      </c>
      <c r="B455" s="13">
        <v>3.8406412478336227</v>
      </c>
      <c r="C455" s="13">
        <v>4.68991452991453</v>
      </c>
      <c r="D455" s="13">
        <v>5.5656897133220911</v>
      </c>
      <c r="E455" s="13">
        <v>6.3941846921797012</v>
      </c>
      <c r="F455" s="17">
        <v>7.0185061626951528</v>
      </c>
      <c r="G455" s="13" t="s">
        <v>1066</v>
      </c>
      <c r="H455" s="13" t="s">
        <v>1066</v>
      </c>
      <c r="I455" s="13" t="s">
        <v>1066</v>
      </c>
      <c r="J455" s="13" t="s">
        <v>1066</v>
      </c>
      <c r="K455" s="13" t="s">
        <v>1066</v>
      </c>
    </row>
    <row r="456" spans="1:11" ht="12.75" customHeight="1">
      <c r="A456" s="66" t="s">
        <v>127</v>
      </c>
      <c r="B456" s="13">
        <v>64.314882070900708</v>
      </c>
      <c r="C456" s="13">
        <v>66.062909501694492</v>
      </c>
      <c r="D456" s="13">
        <v>66.677934772653472</v>
      </c>
      <c r="E456" s="13">
        <v>68.949343588383499</v>
      </c>
      <c r="F456" s="17">
        <v>71.606013409953775</v>
      </c>
      <c r="G456" s="13">
        <v>110.91083468960707</v>
      </c>
      <c r="H456" s="13">
        <v>113.74550484094053</v>
      </c>
      <c r="I456" s="13">
        <v>110.02418047426703</v>
      </c>
      <c r="J456" s="13">
        <v>108.13362102581434</v>
      </c>
      <c r="K456" s="13">
        <v>111.19373877341545</v>
      </c>
    </row>
    <row r="457" spans="1:11" ht="12.75" customHeight="1">
      <c r="A457" s="66" t="s">
        <v>8</v>
      </c>
      <c r="B457" s="13">
        <v>61.478256715557634</v>
      </c>
      <c r="C457" s="13">
        <v>87.576935383688749</v>
      </c>
      <c r="D457" s="13" t="s">
        <v>1066</v>
      </c>
      <c r="E457" s="13" t="s">
        <v>1066</v>
      </c>
      <c r="F457" s="17" t="s">
        <v>1066</v>
      </c>
      <c r="G457" s="13">
        <v>19.512770619078196</v>
      </c>
      <c r="H457" s="13">
        <v>27.898519701081984</v>
      </c>
      <c r="I457" s="13" t="s">
        <v>1066</v>
      </c>
      <c r="J457" s="13" t="s">
        <v>1066</v>
      </c>
      <c r="K457" s="13" t="s">
        <v>1066</v>
      </c>
    </row>
    <row r="458" spans="1:11" ht="12.75" customHeight="1">
      <c r="A458" s="66" t="s">
        <v>937</v>
      </c>
      <c r="B458" s="13">
        <v>197.10022942386621</v>
      </c>
      <c r="C458" s="13">
        <v>215.88571763188352</v>
      </c>
      <c r="D458" s="13">
        <v>244.49543688905791</v>
      </c>
      <c r="E458" s="13">
        <v>270.85901327937796</v>
      </c>
      <c r="F458" s="17">
        <v>303.75442053236833</v>
      </c>
      <c r="G458" s="13">
        <v>333.57997372242585</v>
      </c>
      <c r="H458" s="13">
        <v>352.91165326065277</v>
      </c>
      <c r="I458" s="13">
        <v>388.58149184599057</v>
      </c>
      <c r="J458" s="13">
        <v>417.44976624663303</v>
      </c>
      <c r="K458" s="13">
        <v>448.46526322005371</v>
      </c>
    </row>
    <row r="459" spans="1:11" ht="12.75" customHeight="1">
      <c r="A459" s="66" t="s">
        <v>938</v>
      </c>
      <c r="B459" s="13">
        <v>19.466694276328791</v>
      </c>
      <c r="C459" s="13">
        <v>19.767181344635087</v>
      </c>
      <c r="D459" s="13">
        <v>21.478148528880613</v>
      </c>
      <c r="E459" s="13">
        <v>24.048380070836863</v>
      </c>
      <c r="F459" s="17">
        <v>25.222617995191101</v>
      </c>
      <c r="G459" s="13" t="s">
        <v>1066</v>
      </c>
      <c r="H459" s="13">
        <v>34.767500243824024</v>
      </c>
      <c r="I459" s="13">
        <v>31.250875027303547</v>
      </c>
      <c r="J459" s="13">
        <v>33.975894228559483</v>
      </c>
      <c r="K459" s="13">
        <v>34.026201710267927</v>
      </c>
    </row>
    <row r="460" spans="1:11" ht="12.75" customHeight="1">
      <c r="A460" s="66" t="s">
        <v>9</v>
      </c>
      <c r="B460" s="13">
        <v>292.53111731165836</v>
      </c>
      <c r="C460" s="13">
        <v>307.13309200603317</v>
      </c>
      <c r="D460" s="13">
        <v>326.72328290105673</v>
      </c>
      <c r="E460" s="13">
        <v>334.99372384937237</v>
      </c>
      <c r="F460" s="17">
        <v>348.8626340882002</v>
      </c>
      <c r="G460" s="13">
        <v>202.42048268625393</v>
      </c>
      <c r="H460" s="13">
        <v>213.72563919560014</v>
      </c>
      <c r="I460" s="13">
        <v>226.28396191109817</v>
      </c>
      <c r="J460" s="13">
        <v>239.1893218385899</v>
      </c>
      <c r="K460" s="13">
        <v>257.55268599586429</v>
      </c>
    </row>
    <row r="461" spans="1:11" ht="12.75" customHeight="1">
      <c r="A461" s="66" t="s">
        <v>939</v>
      </c>
      <c r="B461" s="13">
        <v>25.15448636589122</v>
      </c>
      <c r="C461" s="13">
        <v>26.10724419557048</v>
      </c>
      <c r="D461" s="13">
        <v>33.823268647759072</v>
      </c>
      <c r="E461" s="13">
        <v>39.493173343678343</v>
      </c>
      <c r="F461" s="17">
        <v>51.037893879819656</v>
      </c>
      <c r="G461" s="13">
        <v>7.6736247490083134</v>
      </c>
      <c r="H461" s="13">
        <v>7.3800512708114692</v>
      </c>
      <c r="I461" s="13">
        <v>8.956341781243319</v>
      </c>
      <c r="J461" s="13">
        <v>9.3860996767650899</v>
      </c>
      <c r="K461" s="13">
        <v>10.893481170710061</v>
      </c>
    </row>
    <row r="462" spans="1:11" ht="12.75" customHeight="1">
      <c r="A462" s="66" t="s">
        <v>940</v>
      </c>
      <c r="B462" s="13">
        <v>42.385540790378101</v>
      </c>
      <c r="C462" s="13">
        <v>43.973980281279033</v>
      </c>
      <c r="D462" s="13">
        <v>49.585008136867714</v>
      </c>
      <c r="E462" s="13">
        <v>56.959605981811265</v>
      </c>
      <c r="F462" s="17">
        <v>60.581975651029019</v>
      </c>
      <c r="G462" s="13" t="s">
        <v>1066</v>
      </c>
      <c r="H462" s="13" t="s">
        <v>1066</v>
      </c>
      <c r="I462" s="13" t="s">
        <v>1066</v>
      </c>
      <c r="J462" s="13" t="s">
        <v>1066</v>
      </c>
      <c r="K462" s="13" t="s">
        <v>1066</v>
      </c>
    </row>
    <row r="463" spans="1:11" ht="12.75" customHeight="1">
      <c r="A463" s="66" t="s">
        <v>10</v>
      </c>
      <c r="B463" s="13">
        <v>458.16325687125436</v>
      </c>
      <c r="C463" s="13">
        <v>484.4214113873295</v>
      </c>
      <c r="D463" s="13">
        <v>505.94662202087846</v>
      </c>
      <c r="E463" s="13">
        <v>632.59780092592598</v>
      </c>
      <c r="F463" s="17">
        <v>644.07323042168673</v>
      </c>
      <c r="G463" s="13" t="s">
        <v>1066</v>
      </c>
      <c r="H463" s="13" t="s">
        <v>1066</v>
      </c>
      <c r="I463" s="13" t="s">
        <v>1066</v>
      </c>
      <c r="J463" s="13" t="s">
        <v>1066</v>
      </c>
      <c r="K463" s="13" t="s">
        <v>1066</v>
      </c>
    </row>
    <row r="464" spans="1:11" ht="12.75" customHeight="1">
      <c r="A464" s="66" t="s">
        <v>941</v>
      </c>
      <c r="B464" s="13" t="s">
        <v>1066</v>
      </c>
      <c r="C464" s="13">
        <v>38.798648809287947</v>
      </c>
      <c r="D464" s="13">
        <v>42.831462874826173</v>
      </c>
      <c r="E464" s="13">
        <v>46.082734579258258</v>
      </c>
      <c r="F464" s="17">
        <v>53.082169977755612</v>
      </c>
      <c r="G464" s="13" t="s">
        <v>1066</v>
      </c>
      <c r="H464" s="13" t="s">
        <v>1066</v>
      </c>
      <c r="I464" s="13" t="s">
        <v>1066</v>
      </c>
      <c r="J464" s="13" t="s">
        <v>1066</v>
      </c>
      <c r="K464" s="13" t="s">
        <v>1066</v>
      </c>
    </row>
    <row r="465" spans="1:11" ht="12.75" customHeight="1">
      <c r="A465" s="66" t="s">
        <v>11</v>
      </c>
      <c r="B465" s="13">
        <v>278.60847018150389</v>
      </c>
      <c r="C465" s="13">
        <v>293.40541697891013</v>
      </c>
      <c r="D465" s="13">
        <v>316.52506372132541</v>
      </c>
      <c r="E465" s="13">
        <v>328.05329385640266</v>
      </c>
      <c r="F465" s="17">
        <v>351.45947796787476</v>
      </c>
      <c r="G465" s="13" t="s">
        <v>1066</v>
      </c>
      <c r="H465" s="13" t="s">
        <v>1066</v>
      </c>
      <c r="I465" s="13" t="s">
        <v>1066</v>
      </c>
      <c r="J465" s="13" t="s">
        <v>1066</v>
      </c>
      <c r="K465" s="13" t="s">
        <v>1066</v>
      </c>
    </row>
    <row r="466" spans="1:11" ht="12.75" customHeight="1">
      <c r="A466" s="66" t="s">
        <v>12</v>
      </c>
      <c r="B466" s="13">
        <v>158.74989949501105</v>
      </c>
      <c r="C466" s="13">
        <v>165.02291931580459</v>
      </c>
      <c r="D466" s="13">
        <v>172.47196787841938</v>
      </c>
      <c r="E466" s="13">
        <v>179.63454315619612</v>
      </c>
      <c r="F466" s="17">
        <v>187.43479472758125</v>
      </c>
      <c r="G466" s="13" t="s">
        <v>1066</v>
      </c>
      <c r="H466" s="13" t="s">
        <v>1066</v>
      </c>
      <c r="I466" s="13" t="s">
        <v>1066</v>
      </c>
      <c r="J466" s="13" t="s">
        <v>1066</v>
      </c>
      <c r="K466" s="13" t="s">
        <v>1066</v>
      </c>
    </row>
    <row r="467" spans="1:11" ht="12.75" customHeight="1">
      <c r="A467" s="66" t="s">
        <v>942</v>
      </c>
      <c r="B467" s="13">
        <v>23.944944635618608</v>
      </c>
      <c r="C467" s="13">
        <v>26.320142235579812</v>
      </c>
      <c r="D467" s="13">
        <v>29.543891261057095</v>
      </c>
      <c r="E467" s="13">
        <v>33.321998327986343</v>
      </c>
      <c r="F467" s="17">
        <v>37.87789554523772</v>
      </c>
      <c r="G467" s="13">
        <v>16760.901119401158</v>
      </c>
      <c r="H467" s="13">
        <v>17257.414075233173</v>
      </c>
      <c r="I467" s="13">
        <v>17308.722187357675</v>
      </c>
      <c r="J467" s="13">
        <v>17563.829977838199</v>
      </c>
      <c r="K467" s="13">
        <v>19548.057713530317</v>
      </c>
    </row>
    <row r="468" spans="1:11" ht="12.75" customHeight="1">
      <c r="A468" s="66" t="s">
        <v>13</v>
      </c>
      <c r="B468" s="13">
        <v>248.54125541548584</v>
      </c>
      <c r="C468" s="13">
        <v>257.16516701191091</v>
      </c>
      <c r="D468" s="13">
        <v>265.74215412289999</v>
      </c>
      <c r="E468" s="13">
        <v>283.65123137004861</v>
      </c>
      <c r="F468" s="17">
        <v>292.57717728163936</v>
      </c>
      <c r="G468" s="13">
        <v>121.40351323828921</v>
      </c>
      <c r="H468" s="13">
        <v>124.77523458050332</v>
      </c>
      <c r="I468" s="13">
        <v>124.23235698249775</v>
      </c>
      <c r="J468" s="13">
        <v>138.73988235638637</v>
      </c>
      <c r="K468" s="13" t="s">
        <v>1066</v>
      </c>
    </row>
    <row r="469" spans="1:11" ht="12.75" customHeight="1">
      <c r="A469" s="66" t="s">
        <v>186</v>
      </c>
      <c r="B469" s="13">
        <v>336.55812347497812</v>
      </c>
      <c r="C469" s="13">
        <v>339.17616014499367</v>
      </c>
      <c r="D469" s="13">
        <v>346.39710531930712</v>
      </c>
      <c r="E469" s="13">
        <v>366.33598854898128</v>
      </c>
      <c r="F469" s="17">
        <v>375.89926221831456</v>
      </c>
      <c r="G469" s="13" t="s">
        <v>1066</v>
      </c>
      <c r="H469" s="13" t="s">
        <v>1066</v>
      </c>
      <c r="I469" s="13" t="s">
        <v>1066</v>
      </c>
      <c r="J469" s="13" t="s">
        <v>1066</v>
      </c>
      <c r="K469" s="13" t="s">
        <v>1066</v>
      </c>
    </row>
    <row r="470" spans="1:11" ht="14.25" customHeight="1">
      <c r="A470" s="86" t="s">
        <v>1181</v>
      </c>
      <c r="B470" s="14">
        <v>59.205756581887222</v>
      </c>
      <c r="C470" s="14">
        <v>62.706409269708608</v>
      </c>
      <c r="D470" s="14">
        <v>65.009414861278074</v>
      </c>
      <c r="E470" s="14">
        <v>69.588098183359264</v>
      </c>
      <c r="F470" s="18">
        <v>73.262553209135859</v>
      </c>
      <c r="G470" s="14">
        <v>67.729831768266692</v>
      </c>
      <c r="H470" s="14">
        <v>72.014602772155769</v>
      </c>
      <c r="I470" s="14">
        <v>88.612393522280485</v>
      </c>
      <c r="J470" s="14">
        <v>89.704600067300433</v>
      </c>
      <c r="K470" s="14">
        <v>83.505496506178361</v>
      </c>
    </row>
    <row r="471" spans="1:11" ht="14.25" customHeight="1">
      <c r="A471" s="911" t="s">
        <v>901</v>
      </c>
      <c r="B471" s="912"/>
      <c r="C471" s="912"/>
      <c r="D471" s="912"/>
      <c r="E471" s="912"/>
      <c r="F471" s="912"/>
      <c r="G471" s="912"/>
      <c r="H471" s="912"/>
      <c r="I471" s="912"/>
      <c r="J471" s="912"/>
      <c r="K471" s="912"/>
    </row>
    <row r="472" spans="1:11" ht="25.5" customHeight="1">
      <c r="A472" s="909" t="s">
        <v>1182</v>
      </c>
      <c r="B472" s="909"/>
      <c r="C472" s="909"/>
      <c r="D472" s="909"/>
      <c r="E472" s="909"/>
      <c r="F472" s="909"/>
      <c r="G472" s="909"/>
      <c r="H472" s="909"/>
      <c r="I472" s="909"/>
      <c r="J472" s="909"/>
      <c r="K472" s="909"/>
    </row>
    <row r="473" spans="1:11" ht="12.75" customHeight="1">
      <c r="A473" s="8"/>
    </row>
    <row r="474" spans="1:11" ht="12.75" customHeight="1">
      <c r="A474" s="8"/>
    </row>
    <row r="475" spans="1:11" ht="12.75" customHeight="1">
      <c r="A475" s="8"/>
    </row>
    <row r="476" spans="1:11" ht="12.75" customHeight="1">
      <c r="A476" s="8"/>
    </row>
    <row r="477" spans="1:11" ht="12.75" customHeight="1">
      <c r="A477" s="892" t="s">
        <v>262</v>
      </c>
      <c r="B477" s="892"/>
      <c r="C477" s="892"/>
      <c r="D477" s="892"/>
      <c r="E477" s="892"/>
      <c r="F477" s="892"/>
      <c r="G477" s="892"/>
      <c r="H477" s="892"/>
      <c r="I477" s="892"/>
      <c r="J477" s="892"/>
      <c r="K477" s="892"/>
    </row>
    <row r="478" spans="1:11" ht="15">
      <c r="A478" s="900" t="s">
        <v>791</v>
      </c>
      <c r="B478" s="900"/>
      <c r="C478" s="900"/>
      <c r="D478" s="900"/>
      <c r="E478" s="900"/>
      <c r="F478" s="900"/>
      <c r="G478" s="900"/>
      <c r="H478" s="900"/>
      <c r="I478" s="900"/>
      <c r="J478" s="900"/>
      <c r="K478" s="900"/>
    </row>
    <row r="479" spans="1:11">
      <c r="A479" s="57" t="s">
        <v>162</v>
      </c>
      <c r="B479" s="71"/>
      <c r="C479" s="71"/>
      <c r="D479" s="71"/>
      <c r="E479" s="71"/>
      <c r="F479" s="71"/>
      <c r="G479" s="71"/>
      <c r="H479" s="71"/>
      <c r="I479" s="71"/>
      <c r="J479" s="71"/>
      <c r="K479" s="69"/>
    </row>
    <row r="480" spans="1:11">
      <c r="A480" s="60"/>
      <c r="B480" s="71"/>
      <c r="C480" s="71"/>
      <c r="D480" s="71"/>
      <c r="E480" s="71"/>
      <c r="F480" s="71"/>
      <c r="G480" s="71"/>
      <c r="H480" s="71"/>
      <c r="I480" s="71"/>
      <c r="J480" s="71"/>
      <c r="K480" s="69"/>
    </row>
    <row r="481" spans="1:11" ht="15" customHeight="1">
      <c r="A481" s="255"/>
      <c r="B481" s="895" t="s">
        <v>3</v>
      </c>
      <c r="C481" s="895"/>
      <c r="D481" s="895"/>
      <c r="E481" s="895"/>
      <c r="F481" s="905"/>
      <c r="G481" s="895" t="s">
        <v>4</v>
      </c>
      <c r="H481" s="895"/>
      <c r="I481" s="895"/>
      <c r="J481" s="895"/>
      <c r="K481" s="895"/>
    </row>
    <row r="482" spans="1:11">
      <c r="A482" s="257"/>
      <c r="B482" s="231">
        <v>39448</v>
      </c>
      <c r="C482" s="231">
        <v>39814</v>
      </c>
      <c r="D482" s="231">
        <v>40179</v>
      </c>
      <c r="E482" s="231">
        <v>40544</v>
      </c>
      <c r="F482" s="232">
        <v>40909</v>
      </c>
      <c r="G482" s="231">
        <v>39448</v>
      </c>
      <c r="H482" s="231">
        <v>39814</v>
      </c>
      <c r="I482" s="231">
        <v>40179</v>
      </c>
      <c r="J482" s="231">
        <v>40544</v>
      </c>
      <c r="K482" s="231">
        <v>40909</v>
      </c>
    </row>
    <row r="483" spans="1:11">
      <c r="A483" s="621" t="s">
        <v>37</v>
      </c>
      <c r="B483" s="15">
        <v>1316.5170000000001</v>
      </c>
      <c r="C483" s="15">
        <v>1384.547</v>
      </c>
      <c r="D483" s="15">
        <v>1494.317</v>
      </c>
      <c r="E483" s="15">
        <v>1588.0840000000001</v>
      </c>
      <c r="F483" s="48">
        <v>1640.798</v>
      </c>
      <c r="G483" s="15">
        <v>605.44200000000001</v>
      </c>
      <c r="H483" s="15">
        <v>645.31700000000001</v>
      </c>
      <c r="I483" s="15">
        <v>682.9</v>
      </c>
      <c r="J483" s="15">
        <v>705.93200000000002</v>
      </c>
      <c r="K483" s="15">
        <v>737.34400000000005</v>
      </c>
    </row>
    <row r="484" spans="1:11">
      <c r="A484" s="66" t="s">
        <v>528</v>
      </c>
      <c r="B484" s="15">
        <v>925.577</v>
      </c>
      <c r="C484" s="15">
        <v>953.255</v>
      </c>
      <c r="D484" s="15">
        <v>1005.502</v>
      </c>
      <c r="E484" s="15">
        <v>1026.643</v>
      </c>
      <c r="F484" s="48">
        <v>939.04100000000005</v>
      </c>
      <c r="G484" s="15">
        <v>247.93600000000001</v>
      </c>
      <c r="H484" s="15">
        <v>260.26799999999997</v>
      </c>
      <c r="I484" s="15">
        <v>246.01599999999999</v>
      </c>
      <c r="J484" s="15">
        <v>264.54700000000003</v>
      </c>
      <c r="K484" s="15">
        <v>285.63799999999998</v>
      </c>
    </row>
    <row r="485" spans="1:11">
      <c r="A485" s="66" t="s">
        <v>530</v>
      </c>
      <c r="B485" s="15">
        <v>6651.55</v>
      </c>
      <c r="C485" s="15">
        <v>7157.9</v>
      </c>
      <c r="D485" s="15">
        <v>7716.3909999999996</v>
      </c>
      <c r="E485" s="15">
        <v>8439.4110000000001</v>
      </c>
      <c r="F485" s="48">
        <v>9012.6200000000008</v>
      </c>
      <c r="G485" s="15" t="s">
        <v>1066</v>
      </c>
      <c r="H485" s="15">
        <v>4264.7110000000002</v>
      </c>
      <c r="I485" s="15">
        <v>3584.0419999999999</v>
      </c>
      <c r="J485" s="15">
        <v>4156.2460000000001</v>
      </c>
      <c r="K485" s="15">
        <v>4357.7489999999998</v>
      </c>
    </row>
    <row r="486" spans="1:11">
      <c r="A486" s="65" t="s">
        <v>529</v>
      </c>
      <c r="B486" s="15">
        <v>899.78</v>
      </c>
      <c r="C486" s="15">
        <v>944.13499999999999</v>
      </c>
      <c r="D486" s="15">
        <v>997.56299999999999</v>
      </c>
      <c r="E486" s="15">
        <v>1043.722</v>
      </c>
      <c r="F486" s="48">
        <v>986.875</v>
      </c>
      <c r="G486" s="15">
        <v>616.46699999999998</v>
      </c>
      <c r="H486" s="15">
        <v>630.79399999999998</v>
      </c>
      <c r="I486" s="15">
        <v>651.11500000000001</v>
      </c>
      <c r="J486" s="15">
        <v>673.76900000000001</v>
      </c>
      <c r="K486" s="15">
        <v>699.27200000000005</v>
      </c>
    </row>
    <row r="487" spans="1:11">
      <c r="A487" s="65" t="s">
        <v>531</v>
      </c>
      <c r="B487" s="15">
        <v>740.27</v>
      </c>
      <c r="C487" s="15">
        <v>818.20299999999997</v>
      </c>
      <c r="D487" s="15">
        <v>1022.038</v>
      </c>
      <c r="E487" s="15">
        <v>1172.625</v>
      </c>
      <c r="F487" s="48">
        <v>1410.001</v>
      </c>
      <c r="G487" s="15" t="s">
        <v>1066</v>
      </c>
      <c r="H487" s="15" t="s">
        <v>1066</v>
      </c>
      <c r="I487" s="15" t="s">
        <v>1066</v>
      </c>
      <c r="J487" s="15" t="s">
        <v>1066</v>
      </c>
      <c r="K487" s="15" t="s">
        <v>1066</v>
      </c>
    </row>
    <row r="488" spans="1:11">
      <c r="A488" s="65" t="s">
        <v>166</v>
      </c>
      <c r="B488" s="25">
        <v>2697.2979999999998</v>
      </c>
      <c r="C488" s="25">
        <v>2789.4520000000002</v>
      </c>
      <c r="D488" s="25">
        <v>2989.6529999999998</v>
      </c>
      <c r="E488" s="97">
        <v>2977.5349999999999</v>
      </c>
      <c r="F488" s="102">
        <v>3097.203</v>
      </c>
      <c r="G488" s="97">
        <v>3023.634</v>
      </c>
      <c r="H488" s="97">
        <v>3265.4839999999999</v>
      </c>
      <c r="I488" s="97">
        <v>3411.1849999999999</v>
      </c>
      <c r="J488" s="97">
        <v>3533.3229999999999</v>
      </c>
      <c r="K488" s="97">
        <v>3543.3780000000002</v>
      </c>
    </row>
    <row r="489" spans="1:11">
      <c r="A489" s="853" t="s">
        <v>167</v>
      </c>
      <c r="B489" s="25">
        <v>5681.62</v>
      </c>
      <c r="C489" s="25">
        <v>5829.31</v>
      </c>
      <c r="D489" s="25">
        <v>5871.32</v>
      </c>
      <c r="E489" s="97">
        <v>6071.98</v>
      </c>
      <c r="F489" s="102">
        <v>6154.7</v>
      </c>
      <c r="G489" s="97">
        <v>7949.21</v>
      </c>
      <c r="H489" s="97">
        <v>8188.78</v>
      </c>
      <c r="I489" s="97">
        <v>8687.26</v>
      </c>
      <c r="J489" s="97">
        <v>8648.2999999999993</v>
      </c>
      <c r="K489" s="97">
        <v>8811.76</v>
      </c>
    </row>
    <row r="490" spans="1:11">
      <c r="A490" s="65" t="s">
        <v>745</v>
      </c>
      <c r="B490" s="25" t="s">
        <v>1066</v>
      </c>
      <c r="C490" s="25" t="s">
        <v>1066</v>
      </c>
      <c r="D490" s="25" t="s">
        <v>1066</v>
      </c>
      <c r="E490" s="97" t="s">
        <v>1066</v>
      </c>
      <c r="F490" s="102" t="s">
        <v>1066</v>
      </c>
      <c r="G490" s="97" t="s">
        <v>1066</v>
      </c>
      <c r="H490" s="97" t="s">
        <v>1066</v>
      </c>
      <c r="I490" s="97" t="s">
        <v>1066</v>
      </c>
      <c r="J490" s="97" t="s">
        <v>1066</v>
      </c>
      <c r="K490" s="97" t="s">
        <v>1066</v>
      </c>
    </row>
    <row r="491" spans="1:11">
      <c r="A491" s="65" t="s">
        <v>994</v>
      </c>
      <c r="B491" s="25">
        <v>133.9</v>
      </c>
      <c r="C491" s="25">
        <v>198.2</v>
      </c>
      <c r="D491" s="25">
        <v>299.41000000000003</v>
      </c>
      <c r="E491" s="97">
        <v>403.23</v>
      </c>
      <c r="F491" s="102">
        <v>586.04700000000003</v>
      </c>
      <c r="G491" s="97">
        <v>160.1</v>
      </c>
      <c r="H491" s="97">
        <v>149.30000000000001</v>
      </c>
      <c r="I491" s="97">
        <v>156.69999999999999</v>
      </c>
      <c r="J491" s="97">
        <v>164.74</v>
      </c>
      <c r="K491" s="97">
        <v>176.53200000000001</v>
      </c>
    </row>
    <row r="492" spans="1:11">
      <c r="A492" s="65" t="s">
        <v>127</v>
      </c>
      <c r="B492" s="25">
        <v>1062.8599999999999</v>
      </c>
      <c r="C492" s="25">
        <v>1210.0170000000001</v>
      </c>
      <c r="D492" s="25">
        <v>1227.202</v>
      </c>
      <c r="E492" s="97">
        <v>1261.723</v>
      </c>
      <c r="F492" s="102">
        <v>1261.27</v>
      </c>
      <c r="G492" s="97">
        <v>554.08000000000004</v>
      </c>
      <c r="H492" s="97">
        <v>575.82100000000003</v>
      </c>
      <c r="I492" s="97">
        <v>593.17399999999998</v>
      </c>
      <c r="J492" s="97">
        <v>600.69899999999996</v>
      </c>
      <c r="K492" s="97">
        <v>602.27</v>
      </c>
    </row>
    <row r="493" spans="1:11">
      <c r="A493" s="65" t="s">
        <v>8</v>
      </c>
      <c r="B493" s="25">
        <v>1401.8</v>
      </c>
      <c r="C493" s="25">
        <v>1414.5</v>
      </c>
      <c r="D493" s="25">
        <v>1418.1030000000001</v>
      </c>
      <c r="E493" s="97">
        <v>1438.4169999999999</v>
      </c>
      <c r="F493" s="102">
        <v>1499.7819999999999</v>
      </c>
      <c r="G493" s="97" t="s">
        <v>1066</v>
      </c>
      <c r="H493" s="97" t="s">
        <v>1066</v>
      </c>
      <c r="I493" s="97" t="s">
        <v>1066</v>
      </c>
      <c r="J493" s="97" t="s">
        <v>1066</v>
      </c>
      <c r="K493" s="97" t="s">
        <v>1066</v>
      </c>
    </row>
    <row r="494" spans="1:11">
      <c r="A494" s="65" t="s">
        <v>937</v>
      </c>
      <c r="B494" s="25">
        <v>2311.5</v>
      </c>
      <c r="C494" s="25">
        <v>2428</v>
      </c>
      <c r="D494" s="25">
        <v>2655.518</v>
      </c>
      <c r="E494" s="97">
        <v>2909.7840000000001</v>
      </c>
      <c r="F494" s="102">
        <v>3165.1579999999999</v>
      </c>
      <c r="G494" s="97">
        <v>1374.7</v>
      </c>
      <c r="H494" s="97">
        <v>1338.1</v>
      </c>
      <c r="I494" s="97">
        <v>1420.0340000000001</v>
      </c>
      <c r="J494" s="97">
        <v>1492.596</v>
      </c>
      <c r="K494" s="97">
        <v>1652.961</v>
      </c>
    </row>
    <row r="495" spans="1:11">
      <c r="A495" s="65" t="s">
        <v>938</v>
      </c>
      <c r="B495" s="25">
        <v>711.8</v>
      </c>
      <c r="C495" s="25">
        <v>762.9</v>
      </c>
      <c r="D495" s="25">
        <v>836.16700000000003</v>
      </c>
      <c r="E495" s="97">
        <v>933.44600000000003</v>
      </c>
      <c r="F495" s="102">
        <v>991.19899999999996</v>
      </c>
      <c r="G495" s="97">
        <v>41.3</v>
      </c>
      <c r="H495" s="97">
        <v>42.1</v>
      </c>
      <c r="I495" s="97">
        <v>45.917000000000002</v>
      </c>
      <c r="J495" s="97">
        <v>52.183999999999997</v>
      </c>
      <c r="K495" s="97">
        <v>58.917999999999999</v>
      </c>
    </row>
    <row r="496" spans="1:11">
      <c r="A496" s="66" t="s">
        <v>9</v>
      </c>
      <c r="B496" s="15">
        <v>1544.1559999999999</v>
      </c>
      <c r="C496" s="15">
        <v>1570.9970000000001</v>
      </c>
      <c r="D496" s="15">
        <v>1647.873</v>
      </c>
      <c r="E496" s="94">
        <v>1647.9069999999999</v>
      </c>
      <c r="F496" s="145">
        <v>1694.2090000000001</v>
      </c>
      <c r="G496" s="94">
        <v>1225.5409999999999</v>
      </c>
      <c r="H496" s="94">
        <v>1272.1310000000001</v>
      </c>
      <c r="I496" s="94">
        <v>1310.1500000000001</v>
      </c>
      <c r="J496" s="94">
        <v>1340.3789999999999</v>
      </c>
      <c r="K496" s="94">
        <v>1368.6469999999999</v>
      </c>
    </row>
    <row r="497" spans="1:11">
      <c r="A497" s="66" t="s">
        <v>939</v>
      </c>
      <c r="B497" s="15">
        <v>2052.73</v>
      </c>
      <c r="C497" s="15">
        <v>2010.864</v>
      </c>
      <c r="D497" s="15">
        <v>2629.9989999999998</v>
      </c>
      <c r="E497" s="94">
        <v>2683.5859999999998</v>
      </c>
      <c r="F497" s="145">
        <v>2689.1610000000001</v>
      </c>
      <c r="G497" s="94">
        <v>105.181</v>
      </c>
      <c r="H497" s="94">
        <v>136.096</v>
      </c>
      <c r="I497" s="94">
        <v>136.684</v>
      </c>
      <c r="J497" s="94">
        <v>117.99299999999999</v>
      </c>
      <c r="K497" s="94">
        <v>82.078999999999994</v>
      </c>
    </row>
    <row r="498" spans="1:11">
      <c r="A498" s="66" t="s">
        <v>940</v>
      </c>
      <c r="B498" s="15">
        <v>3</v>
      </c>
      <c r="C498" s="15">
        <v>3.4209999999999998</v>
      </c>
      <c r="D498" s="15">
        <v>3.9729999999999999</v>
      </c>
      <c r="E498" s="94">
        <v>4.8360000000000003</v>
      </c>
      <c r="F498" s="145">
        <v>5.931</v>
      </c>
      <c r="G498" s="94">
        <v>1.724</v>
      </c>
      <c r="H498" s="94">
        <v>1.849</v>
      </c>
      <c r="I498" s="94">
        <v>1.5069999999999999</v>
      </c>
      <c r="J498" s="94">
        <v>1.2</v>
      </c>
      <c r="K498" s="94">
        <v>1.1759999999999999</v>
      </c>
    </row>
    <row r="499" spans="1:11">
      <c r="A499" s="65" t="s">
        <v>10</v>
      </c>
      <c r="B499" s="15">
        <v>30.068000000000001</v>
      </c>
      <c r="C499" s="15">
        <v>31.706</v>
      </c>
      <c r="D499" s="15">
        <v>34.567999999999998</v>
      </c>
      <c r="E499" s="94">
        <v>37.640999999999998</v>
      </c>
      <c r="F499" s="145">
        <v>39.896999999999998</v>
      </c>
      <c r="G499" s="94">
        <v>51.515999999999998</v>
      </c>
      <c r="H499" s="94">
        <v>52.594000000000001</v>
      </c>
      <c r="I499" s="94">
        <v>57.265999999999998</v>
      </c>
      <c r="J499" s="94">
        <v>55.021999999999998</v>
      </c>
      <c r="K499" s="94">
        <v>56.448</v>
      </c>
    </row>
    <row r="500" spans="1:11">
      <c r="A500" s="65" t="s">
        <v>941</v>
      </c>
      <c r="B500" s="15" t="s">
        <v>1066</v>
      </c>
      <c r="C500" s="15">
        <v>438.03699999999998</v>
      </c>
      <c r="D500" s="15">
        <v>528.66099999999994</v>
      </c>
      <c r="E500" s="94">
        <v>567.16899999999998</v>
      </c>
      <c r="F500" s="145">
        <v>653.34199999999998</v>
      </c>
      <c r="G500" s="94" t="s">
        <v>1066</v>
      </c>
      <c r="H500" s="94">
        <v>531.74</v>
      </c>
      <c r="I500" s="94">
        <v>563.23800000000006</v>
      </c>
      <c r="J500" s="94">
        <v>628.00099999999998</v>
      </c>
      <c r="K500" s="94">
        <v>707.16399999999999</v>
      </c>
    </row>
    <row r="501" spans="1:11">
      <c r="A501" s="65" t="s">
        <v>11</v>
      </c>
      <c r="B501" s="15">
        <v>699</v>
      </c>
      <c r="C501" s="15">
        <v>726</v>
      </c>
      <c r="D501" s="15">
        <v>768</v>
      </c>
      <c r="E501" s="94">
        <v>831</v>
      </c>
      <c r="F501" s="145">
        <v>859</v>
      </c>
      <c r="G501" s="94">
        <v>229</v>
      </c>
      <c r="H501" s="94">
        <v>241</v>
      </c>
      <c r="I501" s="94">
        <v>272</v>
      </c>
      <c r="J501" s="94">
        <v>289</v>
      </c>
      <c r="K501" s="94">
        <v>297</v>
      </c>
    </row>
    <row r="502" spans="1:11">
      <c r="A502" s="65" t="s">
        <v>12</v>
      </c>
      <c r="B502" s="15">
        <v>677.45</v>
      </c>
      <c r="C502" s="15">
        <v>702.9</v>
      </c>
      <c r="D502" s="15">
        <v>736.25</v>
      </c>
      <c r="E502" s="15">
        <v>753.08</v>
      </c>
      <c r="F502" s="48">
        <v>776.45</v>
      </c>
      <c r="G502" s="15">
        <v>43.58</v>
      </c>
      <c r="H502" s="15">
        <v>44.42</v>
      </c>
      <c r="I502" s="15">
        <v>45.23</v>
      </c>
      <c r="J502" s="15">
        <v>45.98</v>
      </c>
      <c r="K502" s="15">
        <v>47.59</v>
      </c>
    </row>
    <row r="503" spans="1:11">
      <c r="A503" s="65" t="s">
        <v>942</v>
      </c>
      <c r="B503" s="15" t="s">
        <v>1066</v>
      </c>
      <c r="C503" s="15" t="s">
        <v>1066</v>
      </c>
      <c r="D503" s="15" t="s">
        <v>1066</v>
      </c>
      <c r="E503" s="15" t="s">
        <v>1066</v>
      </c>
      <c r="F503" s="48" t="s">
        <v>1066</v>
      </c>
      <c r="G503" s="15" t="s">
        <v>404</v>
      </c>
      <c r="H503" s="15" t="s">
        <v>404</v>
      </c>
      <c r="I503" s="15" t="s">
        <v>404</v>
      </c>
      <c r="J503" s="15" t="s">
        <v>404</v>
      </c>
      <c r="K503" s="15" t="s">
        <v>404</v>
      </c>
    </row>
    <row r="504" spans="1:11">
      <c r="A504" s="65" t="s">
        <v>13</v>
      </c>
      <c r="B504" s="15">
        <v>3185.0790000000002</v>
      </c>
      <c r="C504" s="15">
        <v>3274.6</v>
      </c>
      <c r="D504" s="15">
        <v>3396.3</v>
      </c>
      <c r="E504" s="15">
        <v>3601.5</v>
      </c>
      <c r="F504" s="48">
        <v>3693.1</v>
      </c>
      <c r="G504" s="15">
        <v>3076.857</v>
      </c>
      <c r="H504" s="15">
        <v>3149.15</v>
      </c>
      <c r="I504" s="15">
        <v>3229.3380000000002</v>
      </c>
      <c r="J504" s="15">
        <v>3322.36</v>
      </c>
      <c r="K504" s="15">
        <v>3416.6509999999998</v>
      </c>
    </row>
    <row r="505" spans="1:11">
      <c r="A505" s="65" t="s">
        <v>186</v>
      </c>
      <c r="B505" s="15">
        <v>6959.6270000000004</v>
      </c>
      <c r="C505" s="15">
        <v>7323.4780000000001</v>
      </c>
      <c r="D505" s="15">
        <v>7711.5590000000002</v>
      </c>
      <c r="E505" s="15">
        <v>8100.1210000000001</v>
      </c>
      <c r="F505" s="48">
        <v>8638.0589999999993</v>
      </c>
      <c r="G505" s="15">
        <v>11215.218999999999</v>
      </c>
      <c r="H505" s="15">
        <v>11389.849</v>
      </c>
      <c r="I505" s="15">
        <v>11820.911</v>
      </c>
      <c r="J505" s="15">
        <v>12381.884</v>
      </c>
      <c r="K505" s="15">
        <v>13088.866</v>
      </c>
    </row>
    <row r="506" spans="1:11" ht="14.25">
      <c r="A506" s="85" t="s">
        <v>1181</v>
      </c>
      <c r="B506" s="47">
        <v>39685.582000000002</v>
      </c>
      <c r="C506" s="47">
        <v>41972.422000000006</v>
      </c>
      <c r="D506" s="47">
        <v>44990.367000000006</v>
      </c>
      <c r="E506" s="47">
        <v>47493.44000000001</v>
      </c>
      <c r="F506" s="53">
        <v>49793.842999999986</v>
      </c>
      <c r="G506" s="47">
        <v>30521.487000000001</v>
      </c>
      <c r="H506" s="47">
        <v>36179.504000000001</v>
      </c>
      <c r="I506" s="47">
        <v>36914.667000000001</v>
      </c>
      <c r="J506" s="47">
        <v>38474.155000000006</v>
      </c>
      <c r="K506" s="47">
        <v>39991.443000000007</v>
      </c>
    </row>
    <row r="507" spans="1:11" ht="12.75" customHeight="1">
      <c r="A507" s="8"/>
    </row>
    <row r="508" spans="1:11" ht="12.75" customHeight="1">
      <c r="A508" s="8"/>
    </row>
    <row r="509" spans="1:11" ht="12.75" customHeight="1">
      <c r="A509" s="8"/>
    </row>
    <row r="510" spans="1:11" ht="12.75" customHeight="1">
      <c r="A510" s="892" t="s">
        <v>146</v>
      </c>
      <c r="B510" s="892"/>
      <c r="C510" s="892"/>
      <c r="D510" s="892"/>
      <c r="E510" s="892"/>
      <c r="F510" s="892"/>
      <c r="G510" s="892"/>
      <c r="H510" s="892"/>
      <c r="I510" s="892"/>
      <c r="J510" s="892"/>
      <c r="K510" s="892"/>
    </row>
    <row r="511" spans="1:11" ht="12.75" customHeight="1">
      <c r="A511" s="8"/>
    </row>
    <row r="512" spans="1:11" ht="15" customHeight="1">
      <c r="A512" s="255"/>
      <c r="B512" s="895" t="s">
        <v>5</v>
      </c>
      <c r="C512" s="895"/>
      <c r="D512" s="895"/>
      <c r="E512" s="895"/>
      <c r="F512" s="905"/>
      <c r="G512" s="895" t="s">
        <v>357</v>
      </c>
      <c r="H512" s="895"/>
      <c r="I512" s="895"/>
      <c r="J512" s="895"/>
      <c r="K512" s="895"/>
    </row>
    <row r="513" spans="1:11">
      <c r="A513" s="257"/>
      <c r="B513" s="231">
        <v>39448</v>
      </c>
      <c r="C513" s="231">
        <v>39814</v>
      </c>
      <c r="D513" s="231">
        <v>40179</v>
      </c>
      <c r="E513" s="231">
        <v>40544</v>
      </c>
      <c r="F513" s="232">
        <v>40909</v>
      </c>
      <c r="G513" s="231">
        <v>39448</v>
      </c>
      <c r="H513" s="231">
        <v>39814</v>
      </c>
      <c r="I513" s="231">
        <v>40179</v>
      </c>
      <c r="J513" s="231">
        <v>40544</v>
      </c>
      <c r="K513" s="231">
        <v>40909</v>
      </c>
    </row>
    <row r="514" spans="1:11">
      <c r="A514" s="621" t="s">
        <v>37</v>
      </c>
      <c r="B514" s="15">
        <v>370.95299999999997</v>
      </c>
      <c r="C514" s="15">
        <v>333.00700000000001</v>
      </c>
      <c r="D514" s="15">
        <v>291.07400000000001</v>
      </c>
      <c r="E514" s="15">
        <v>256.44400000000002</v>
      </c>
      <c r="F514" s="48">
        <v>228.38</v>
      </c>
      <c r="G514" s="15" t="s">
        <v>404</v>
      </c>
      <c r="H514" s="15" t="s">
        <v>404</v>
      </c>
      <c r="I514" s="15" t="s">
        <v>404</v>
      </c>
      <c r="J514" s="15" t="s">
        <v>404</v>
      </c>
      <c r="K514" s="15" t="s">
        <v>404</v>
      </c>
    </row>
    <row r="515" spans="1:11">
      <c r="A515" s="66" t="s">
        <v>528</v>
      </c>
      <c r="B515" s="15">
        <v>8.8230000000000004</v>
      </c>
      <c r="C515" s="15">
        <v>7.9429999999999996</v>
      </c>
      <c r="D515" s="15">
        <v>7.2039999999999997</v>
      </c>
      <c r="E515" s="15">
        <v>6.4969999999999999</v>
      </c>
      <c r="F515" s="48">
        <v>5.5149999999999997</v>
      </c>
      <c r="G515" s="15">
        <v>81.173000000000002</v>
      </c>
      <c r="H515" s="15">
        <v>70.491</v>
      </c>
      <c r="I515" s="15">
        <v>60.618000000000002</v>
      </c>
      <c r="J515" s="15">
        <v>50.512</v>
      </c>
      <c r="K515" s="15">
        <v>46.195999999999998</v>
      </c>
    </row>
    <row r="516" spans="1:11">
      <c r="A516" s="66" t="s">
        <v>530</v>
      </c>
      <c r="B516" s="15">
        <v>1963.201</v>
      </c>
      <c r="C516" s="15">
        <v>1802.6859999999999</v>
      </c>
      <c r="D516" s="15">
        <v>1675.0029999999999</v>
      </c>
      <c r="E516" s="15">
        <v>1587.769</v>
      </c>
      <c r="F516" s="48">
        <v>1438.479</v>
      </c>
      <c r="G516" s="15">
        <v>18.405999999999999</v>
      </c>
      <c r="H516" s="15">
        <v>23.693999999999999</v>
      </c>
      <c r="I516" s="15">
        <v>35.363</v>
      </c>
      <c r="J516" s="15">
        <v>37.393000000000001</v>
      </c>
      <c r="K516" s="15">
        <v>36.003</v>
      </c>
    </row>
    <row r="517" spans="1:11">
      <c r="A517" s="65" t="s">
        <v>529</v>
      </c>
      <c r="B517" s="15">
        <v>1012.4109999999999</v>
      </c>
      <c r="C517" s="15">
        <v>943.67600000000004</v>
      </c>
      <c r="D517" s="15">
        <v>915.45500000000004</v>
      </c>
      <c r="E517" s="15">
        <v>870.85799999999995</v>
      </c>
      <c r="F517" s="48">
        <v>748.02</v>
      </c>
      <c r="G517" s="15" t="s">
        <v>1066</v>
      </c>
      <c r="H517" s="15" t="s">
        <v>1066</v>
      </c>
      <c r="I517" s="15" t="s">
        <v>1066</v>
      </c>
      <c r="J517" s="15" t="s">
        <v>1066</v>
      </c>
      <c r="K517" s="15" t="s">
        <v>1066</v>
      </c>
    </row>
    <row r="518" spans="1:11">
      <c r="A518" s="65" t="s">
        <v>531</v>
      </c>
      <c r="B518" s="15">
        <v>882.274</v>
      </c>
      <c r="C518" s="15">
        <v>875.54600000000005</v>
      </c>
      <c r="D518" s="15">
        <v>896.51599999999996</v>
      </c>
      <c r="E518" s="15">
        <v>846.65700000000004</v>
      </c>
      <c r="F518" s="48">
        <v>783.67100000000005</v>
      </c>
      <c r="G518" s="15" t="s">
        <v>404</v>
      </c>
      <c r="H518" s="15" t="s">
        <v>404</v>
      </c>
      <c r="I518" s="15" t="s">
        <v>404</v>
      </c>
      <c r="J518" s="15" t="s">
        <v>404</v>
      </c>
      <c r="K518" s="15" t="s">
        <v>404</v>
      </c>
    </row>
    <row r="519" spans="1:11">
      <c r="A519" s="65" t="s">
        <v>166</v>
      </c>
      <c r="B519" s="25">
        <v>3487.4369999999999</v>
      </c>
      <c r="C519" s="25">
        <v>3302.5619999999999</v>
      </c>
      <c r="D519" s="25">
        <v>3122.8040000000001</v>
      </c>
      <c r="E519" s="25">
        <v>2971.442</v>
      </c>
      <c r="F519" s="28">
        <v>2805.6170000000002</v>
      </c>
      <c r="G519" s="25">
        <v>32.167999999999999</v>
      </c>
      <c r="H519" s="25">
        <v>36.039000000000001</v>
      </c>
      <c r="I519" s="25">
        <v>41.094000000000001</v>
      </c>
      <c r="J519" s="25">
        <v>46.5</v>
      </c>
      <c r="K519" s="25">
        <v>52.247999999999998</v>
      </c>
    </row>
    <row r="520" spans="1:11">
      <c r="A520" s="853" t="s">
        <v>167</v>
      </c>
      <c r="B520" s="25">
        <v>65.42</v>
      </c>
      <c r="C520" s="25">
        <v>57.02</v>
      </c>
      <c r="D520" s="25">
        <v>48.27</v>
      </c>
      <c r="E520" s="25">
        <v>40.61</v>
      </c>
      <c r="F520" s="28">
        <v>34.4</v>
      </c>
      <c r="G520" s="25">
        <v>47.42</v>
      </c>
      <c r="H520" s="25">
        <v>43.08</v>
      </c>
      <c r="I520" s="25">
        <v>38.94</v>
      </c>
      <c r="J520" s="25">
        <v>36.01</v>
      </c>
      <c r="K520" s="25">
        <v>33.6</v>
      </c>
    </row>
    <row r="521" spans="1:11">
      <c r="A521" s="65" t="s">
        <v>745</v>
      </c>
      <c r="B521" s="25" t="s">
        <v>1066</v>
      </c>
      <c r="C521" s="25" t="s">
        <v>1066</v>
      </c>
      <c r="D521" s="25" t="s">
        <v>1066</v>
      </c>
      <c r="E521" s="25" t="s">
        <v>1066</v>
      </c>
      <c r="F521" s="28" t="s">
        <v>1066</v>
      </c>
      <c r="G521" s="25" t="s">
        <v>1066</v>
      </c>
      <c r="H521" s="25" t="s">
        <v>1066</v>
      </c>
      <c r="I521" s="25" t="s">
        <v>1066</v>
      </c>
      <c r="J521" s="25" t="s">
        <v>1066</v>
      </c>
      <c r="K521" s="25" t="s">
        <v>1066</v>
      </c>
    </row>
    <row r="522" spans="1:11">
      <c r="A522" s="65" t="s">
        <v>994</v>
      </c>
      <c r="B522" s="25">
        <v>1397.4</v>
      </c>
      <c r="C522" s="25">
        <v>1379.1</v>
      </c>
      <c r="D522" s="25">
        <v>1387.4</v>
      </c>
      <c r="E522" s="25">
        <v>1341.87</v>
      </c>
      <c r="F522" s="28">
        <v>1313.6579999999999</v>
      </c>
      <c r="G522" s="25" t="s">
        <v>404</v>
      </c>
      <c r="H522" s="25" t="s">
        <v>404</v>
      </c>
      <c r="I522" s="25">
        <v>9.67</v>
      </c>
      <c r="J522" s="25">
        <v>30.6</v>
      </c>
      <c r="K522" s="25">
        <v>66.94</v>
      </c>
    </row>
    <row r="523" spans="1:11">
      <c r="A523" s="65" t="s">
        <v>127</v>
      </c>
      <c r="B523" s="25">
        <v>384.93</v>
      </c>
      <c r="C523" s="25">
        <v>335.28899999999999</v>
      </c>
      <c r="D523" s="25">
        <v>315.11700000000002</v>
      </c>
      <c r="E523" s="25">
        <v>291.61799999999999</v>
      </c>
      <c r="F523" s="28">
        <v>275.69</v>
      </c>
      <c r="G523" s="25">
        <v>72.56</v>
      </c>
      <c r="H523" s="25">
        <v>89.71</v>
      </c>
      <c r="I523" s="25">
        <v>118.27</v>
      </c>
      <c r="J523" s="25">
        <v>151.89400000000001</v>
      </c>
      <c r="K523" s="25">
        <v>191.23</v>
      </c>
    </row>
    <row r="524" spans="1:11">
      <c r="A524" s="66" t="s">
        <v>8</v>
      </c>
      <c r="B524" s="25">
        <v>112</v>
      </c>
      <c r="C524" s="25">
        <v>96.2</v>
      </c>
      <c r="D524" s="25">
        <v>87.992999999999995</v>
      </c>
      <c r="E524" s="25">
        <v>82.584999999999994</v>
      </c>
      <c r="F524" s="28">
        <v>77.453000000000003</v>
      </c>
      <c r="G524" s="25">
        <v>1116.0999999999999</v>
      </c>
      <c r="H524" s="25">
        <v>1509.6</v>
      </c>
      <c r="I524" s="25">
        <v>2000.374</v>
      </c>
      <c r="J524" s="25">
        <v>2342.0459999999998</v>
      </c>
      <c r="K524" s="25" t="s">
        <v>1066</v>
      </c>
    </row>
    <row r="525" spans="1:11">
      <c r="A525" s="65" t="s">
        <v>937</v>
      </c>
      <c r="B525" s="25">
        <v>1104</v>
      </c>
      <c r="C525" s="25">
        <v>931.4</v>
      </c>
      <c r="D525" s="25">
        <v>752.02110000000005</v>
      </c>
      <c r="E525" s="25">
        <v>612.89949999999999</v>
      </c>
      <c r="F525" s="28">
        <v>460.13749999999999</v>
      </c>
      <c r="G525" s="25">
        <v>132.69999999999999</v>
      </c>
      <c r="H525" s="25">
        <v>135.4</v>
      </c>
      <c r="I525" s="25">
        <v>159.12970000000001</v>
      </c>
      <c r="J525" s="25">
        <v>113.08499999999999</v>
      </c>
      <c r="K525" s="25">
        <v>69.655270000000002</v>
      </c>
    </row>
    <row r="526" spans="1:11">
      <c r="A526" s="65" t="s">
        <v>938</v>
      </c>
      <c r="B526" s="25">
        <v>500.9</v>
      </c>
      <c r="C526" s="25">
        <v>461.3</v>
      </c>
      <c r="D526" s="25">
        <v>428.012</v>
      </c>
      <c r="E526" s="25">
        <v>398.31299999999999</v>
      </c>
      <c r="F526" s="28">
        <v>377.51799999999997</v>
      </c>
      <c r="G526" s="25" t="s">
        <v>1066</v>
      </c>
      <c r="H526" s="25" t="s">
        <v>1066</v>
      </c>
      <c r="I526" s="25" t="s">
        <v>1066</v>
      </c>
      <c r="J526" s="25" t="s">
        <v>1066</v>
      </c>
      <c r="K526" s="25" t="s">
        <v>1066</v>
      </c>
    </row>
    <row r="527" spans="1:11">
      <c r="A527" s="66" t="s">
        <v>9</v>
      </c>
      <c r="B527" s="15" t="s">
        <v>404</v>
      </c>
      <c r="C527" s="15" t="s">
        <v>404</v>
      </c>
      <c r="D527" s="15" t="s">
        <v>404</v>
      </c>
      <c r="E527" s="15" t="s">
        <v>404</v>
      </c>
      <c r="F527" s="48" t="s">
        <v>404</v>
      </c>
      <c r="G527" s="94">
        <v>176.12200000000001</v>
      </c>
      <c r="H527" s="94">
        <v>177.047</v>
      </c>
      <c r="I527" s="94">
        <v>178.28800000000001</v>
      </c>
      <c r="J527" s="94">
        <v>171.71700000000001</v>
      </c>
      <c r="K527" s="94">
        <v>148.16399999999999</v>
      </c>
    </row>
    <row r="528" spans="1:11">
      <c r="A528" s="66" t="s">
        <v>939</v>
      </c>
      <c r="B528" s="15">
        <v>3.3000000000000002E-2</v>
      </c>
      <c r="C528" s="15">
        <v>0.01</v>
      </c>
      <c r="D528" s="15">
        <v>7.0000000000000001E-3</v>
      </c>
      <c r="E528" s="15">
        <v>3.0000000000000001E-3</v>
      </c>
      <c r="F528" s="48">
        <v>9.2199999999999997E-4</v>
      </c>
      <c r="G528" s="94">
        <v>7.3760000000000003</v>
      </c>
      <c r="H528" s="94">
        <v>47.746000000000002</v>
      </c>
      <c r="I528" s="94">
        <v>79.106999999999999</v>
      </c>
      <c r="J528" s="94">
        <v>106.194</v>
      </c>
      <c r="K528" s="94">
        <v>225.666</v>
      </c>
    </row>
    <row r="529" spans="1:11">
      <c r="A529" s="66" t="s">
        <v>940</v>
      </c>
      <c r="B529" s="15">
        <v>7.0730000000000004</v>
      </c>
      <c r="C529" s="15">
        <v>7.0730000000000004</v>
      </c>
      <c r="D529" s="15">
        <v>7.0730000000000004</v>
      </c>
      <c r="E529" s="15">
        <v>7.0730000000000004</v>
      </c>
      <c r="F529" s="48">
        <v>7.0730000000000004</v>
      </c>
      <c r="G529" s="94" t="s">
        <v>404</v>
      </c>
      <c r="H529" s="94" t="s">
        <v>404</v>
      </c>
      <c r="I529" s="94" t="s">
        <v>404</v>
      </c>
      <c r="J529" s="94" t="s">
        <v>404</v>
      </c>
      <c r="K529" s="94" t="s">
        <v>404</v>
      </c>
    </row>
    <row r="530" spans="1:11">
      <c r="A530" s="65" t="s">
        <v>10</v>
      </c>
      <c r="B530" s="15">
        <v>83.462999999999994</v>
      </c>
      <c r="C530" s="15">
        <v>79.141000000000005</v>
      </c>
      <c r="D530" s="15">
        <v>78.3</v>
      </c>
      <c r="E530" s="15">
        <v>76.778000000000006</v>
      </c>
      <c r="F530" s="48">
        <v>74.558999999999997</v>
      </c>
      <c r="G530" s="94">
        <v>1869.5309999999999</v>
      </c>
      <c r="H530" s="94">
        <v>2047.78</v>
      </c>
      <c r="I530" s="94">
        <v>2195.42</v>
      </c>
      <c r="J530" s="94">
        <v>2888.2089999999998</v>
      </c>
      <c r="K530" s="94">
        <v>3015.143</v>
      </c>
    </row>
    <row r="531" spans="1:11">
      <c r="A531" s="65" t="s">
        <v>941</v>
      </c>
      <c r="B531" s="15" t="s">
        <v>1066</v>
      </c>
      <c r="C531" s="15">
        <v>104.25</v>
      </c>
      <c r="D531" s="15">
        <v>77.094999999999999</v>
      </c>
      <c r="E531" s="15">
        <v>53.664000000000001</v>
      </c>
      <c r="F531" s="48">
        <v>42.165999999999997</v>
      </c>
      <c r="G531" s="94" t="s">
        <v>404</v>
      </c>
      <c r="H531" s="94" t="s">
        <v>404</v>
      </c>
      <c r="I531" s="94" t="s">
        <v>404</v>
      </c>
      <c r="J531" s="94" t="s">
        <v>404</v>
      </c>
      <c r="K531" s="94" t="s">
        <v>404</v>
      </c>
    </row>
    <row r="532" spans="1:11">
      <c r="A532" s="65" t="s">
        <v>11</v>
      </c>
      <c r="B532" s="15">
        <v>0.8</v>
      </c>
      <c r="C532" s="15">
        <v>0.7</v>
      </c>
      <c r="D532" s="15">
        <v>0.4</v>
      </c>
      <c r="E532" s="15">
        <v>0.4</v>
      </c>
      <c r="F532" s="48">
        <v>0.2</v>
      </c>
      <c r="G532" s="94" t="s">
        <v>404</v>
      </c>
      <c r="H532" s="94" t="s">
        <v>404</v>
      </c>
      <c r="I532" s="94" t="s">
        <v>404</v>
      </c>
      <c r="J532" s="94" t="s">
        <v>404</v>
      </c>
      <c r="K532" s="94" t="s">
        <v>404</v>
      </c>
    </row>
    <row r="533" spans="1:11">
      <c r="A533" s="65" t="s">
        <v>12</v>
      </c>
      <c r="B533" s="15">
        <v>1.04</v>
      </c>
      <c r="C533" s="15">
        <v>0.71</v>
      </c>
      <c r="D533" s="15">
        <v>0.41</v>
      </c>
      <c r="E533" s="15">
        <v>0.33</v>
      </c>
      <c r="F533" s="48">
        <v>0.27</v>
      </c>
      <c r="G533" s="15">
        <v>17.25</v>
      </c>
      <c r="H533" s="15">
        <v>15.78</v>
      </c>
      <c r="I533" s="15">
        <v>15.27</v>
      </c>
      <c r="J533" s="15">
        <v>10.6</v>
      </c>
      <c r="K533" s="15">
        <v>2.8</v>
      </c>
    </row>
    <row r="534" spans="1:11">
      <c r="A534" s="65" t="s">
        <v>942</v>
      </c>
      <c r="B534" s="15" t="s">
        <v>404</v>
      </c>
      <c r="C534" s="15" t="s">
        <v>404</v>
      </c>
      <c r="D534" s="15" t="s">
        <v>404</v>
      </c>
      <c r="E534" s="15" t="s">
        <v>404</v>
      </c>
      <c r="F534" s="48" t="s">
        <v>404</v>
      </c>
      <c r="G534" s="15" t="s">
        <v>1066</v>
      </c>
      <c r="H534" s="15" t="s">
        <v>1066</v>
      </c>
      <c r="I534" s="15" t="s">
        <v>1066</v>
      </c>
      <c r="J534" s="15" t="s">
        <v>1066</v>
      </c>
      <c r="K534" s="15" t="s">
        <v>1066</v>
      </c>
    </row>
    <row r="535" spans="1:11">
      <c r="A535" s="65" t="s">
        <v>13</v>
      </c>
      <c r="B535" s="15">
        <v>1403</v>
      </c>
      <c r="C535" s="15">
        <v>1282</v>
      </c>
      <c r="D535" s="15">
        <v>1113</v>
      </c>
      <c r="E535" s="15">
        <v>970</v>
      </c>
      <c r="F535" s="48">
        <v>848</v>
      </c>
      <c r="G535" s="15" t="s">
        <v>1066</v>
      </c>
      <c r="H535" s="15" t="s">
        <v>1066</v>
      </c>
      <c r="I535" s="15" t="s">
        <v>1066</v>
      </c>
      <c r="J535" s="15" t="s">
        <v>1066</v>
      </c>
      <c r="K535" s="15" t="s">
        <v>1066</v>
      </c>
    </row>
    <row r="536" spans="1:11">
      <c r="A536" s="65" t="s">
        <v>186</v>
      </c>
      <c r="B536" s="15">
        <v>26054.16</v>
      </c>
      <c r="C536" s="15">
        <v>24464.921999999999</v>
      </c>
      <c r="D536" s="15">
        <v>22389.161</v>
      </c>
      <c r="E536" s="15">
        <v>20377.992999999999</v>
      </c>
      <c r="F536" s="48">
        <v>18334.516</v>
      </c>
      <c r="G536" s="15" t="s">
        <v>1066</v>
      </c>
      <c r="H536" s="15" t="s">
        <v>1066</v>
      </c>
      <c r="I536" s="15" t="s">
        <v>1066</v>
      </c>
      <c r="J536" s="15" t="s">
        <v>1066</v>
      </c>
      <c r="K536" s="15" t="s">
        <v>1066</v>
      </c>
    </row>
    <row r="537" spans="1:11" ht="14.25">
      <c r="A537" s="85" t="s">
        <v>1181</v>
      </c>
      <c r="B537" s="47">
        <v>38839.317999999999</v>
      </c>
      <c r="C537" s="47">
        <v>36464.535000000003</v>
      </c>
      <c r="D537" s="47">
        <v>33592.3151</v>
      </c>
      <c r="E537" s="47">
        <v>30793.803499999998</v>
      </c>
      <c r="F537" s="53">
        <v>27855.323421999998</v>
      </c>
      <c r="G537" s="47">
        <v>3570.806</v>
      </c>
      <c r="H537" s="47">
        <v>4196.3669999999993</v>
      </c>
      <c r="I537" s="47">
        <v>4931.5437000000002</v>
      </c>
      <c r="J537" s="47">
        <v>5984.76</v>
      </c>
      <c r="K537" s="47">
        <v>3887.64527</v>
      </c>
    </row>
    <row r="538" spans="1:11" ht="14.25" customHeight="1">
      <c r="A538" s="896" t="s">
        <v>901</v>
      </c>
      <c r="B538" s="897"/>
      <c r="C538" s="897"/>
      <c r="D538" s="897"/>
      <c r="E538" s="897"/>
      <c r="F538" s="897"/>
      <c r="G538" s="897"/>
      <c r="H538" s="897"/>
      <c r="I538" s="897"/>
      <c r="J538" s="897"/>
      <c r="K538" s="897"/>
    </row>
    <row r="539" spans="1:11" ht="25.5" customHeight="1">
      <c r="A539" s="909" t="s">
        <v>1182</v>
      </c>
      <c r="B539" s="910"/>
      <c r="C539" s="910"/>
      <c r="D539" s="910"/>
      <c r="E539" s="910"/>
      <c r="F539" s="910"/>
      <c r="G539" s="910"/>
      <c r="H539" s="910"/>
      <c r="I539" s="910"/>
      <c r="J539" s="910"/>
      <c r="K539" s="910"/>
    </row>
    <row r="540" spans="1:11">
      <c r="A540" s="8"/>
    </row>
    <row r="541" spans="1:11">
      <c r="A541" s="8"/>
    </row>
    <row r="542" spans="1:11">
      <c r="A542" s="8"/>
    </row>
    <row r="543" spans="1:11">
      <c r="A543" s="8"/>
    </row>
    <row r="544" spans="1:11">
      <c r="A544" s="892" t="s">
        <v>146</v>
      </c>
      <c r="B544" s="892"/>
      <c r="C544" s="892"/>
      <c r="D544" s="892"/>
      <c r="E544" s="892"/>
      <c r="F544" s="892"/>
      <c r="G544" s="892"/>
      <c r="H544" s="892"/>
      <c r="I544" s="892"/>
      <c r="J544" s="892"/>
      <c r="K544" s="892"/>
    </row>
    <row r="545" spans="1:11">
      <c r="A545" s="8"/>
    </row>
    <row r="546" spans="1:11" ht="15" customHeight="1">
      <c r="A546" s="255"/>
      <c r="B546" s="895" t="s">
        <v>825</v>
      </c>
      <c r="C546" s="895"/>
      <c r="D546" s="895"/>
      <c r="E546" s="895"/>
      <c r="F546" s="905"/>
      <c r="G546" s="914" t="s">
        <v>433</v>
      </c>
      <c r="H546" s="914"/>
      <c r="I546" s="914"/>
      <c r="J546" s="914"/>
      <c r="K546" s="914"/>
    </row>
    <row r="547" spans="1:11">
      <c r="A547" s="257"/>
      <c r="B547" s="231">
        <v>39448</v>
      </c>
      <c r="C547" s="231">
        <v>39814</v>
      </c>
      <c r="D547" s="231">
        <v>40179</v>
      </c>
      <c r="E547" s="231">
        <v>40544</v>
      </c>
      <c r="F547" s="232">
        <v>40909</v>
      </c>
      <c r="G547" s="231">
        <v>39448</v>
      </c>
      <c r="H547" s="231">
        <v>39814</v>
      </c>
      <c r="I547" s="231">
        <v>40179</v>
      </c>
      <c r="J547" s="231">
        <v>40544</v>
      </c>
      <c r="K547" s="231">
        <v>40909</v>
      </c>
    </row>
    <row r="548" spans="1:11">
      <c r="A548" s="621" t="s">
        <v>37</v>
      </c>
      <c r="B548" s="15">
        <v>3158.625</v>
      </c>
      <c r="C548" s="15">
        <v>3466.04</v>
      </c>
      <c r="D548" s="15">
        <v>3832.3589999999999</v>
      </c>
      <c r="E548" s="15">
        <v>4269.152</v>
      </c>
      <c r="F548" s="48">
        <v>4776.2359999999999</v>
      </c>
      <c r="G548" s="49">
        <v>1740.652</v>
      </c>
      <c r="H548" s="49">
        <v>1985.2650000000001</v>
      </c>
      <c r="I548" s="49">
        <v>2259.402</v>
      </c>
      <c r="J548" s="49">
        <v>2606.6680000000001</v>
      </c>
      <c r="K548" s="49">
        <v>3000.643</v>
      </c>
    </row>
    <row r="549" spans="1:11">
      <c r="A549" s="66" t="s">
        <v>528</v>
      </c>
      <c r="B549" s="15">
        <v>934.09</v>
      </c>
      <c r="C549" s="15">
        <v>997.4</v>
      </c>
      <c r="D549" s="15">
        <v>1066.885</v>
      </c>
      <c r="E549" s="15">
        <v>1154.318</v>
      </c>
      <c r="F549" s="48">
        <v>1226.8800000000001</v>
      </c>
      <c r="G549" s="49">
        <v>828.17</v>
      </c>
      <c r="H549" s="49">
        <v>885.2</v>
      </c>
      <c r="I549" s="49">
        <v>945.90099999999995</v>
      </c>
      <c r="J549" s="49">
        <v>1020.574</v>
      </c>
      <c r="K549" s="49">
        <v>1087.597</v>
      </c>
    </row>
    <row r="550" spans="1:11">
      <c r="A550" s="66" t="s">
        <v>530</v>
      </c>
      <c r="B550" s="15">
        <v>4658.0529999999999</v>
      </c>
      <c r="C550" s="15">
        <v>5126.2259999999997</v>
      </c>
      <c r="D550" s="15">
        <v>6322.5050000000001</v>
      </c>
      <c r="E550" s="15">
        <v>7553.4359999999997</v>
      </c>
      <c r="F550" s="48">
        <v>8664.6630000000005</v>
      </c>
      <c r="G550" s="49">
        <v>2097.2269999999999</v>
      </c>
      <c r="H550" s="49">
        <v>2309.4070000000002</v>
      </c>
      <c r="I550" s="49">
        <v>2928.9760000000001</v>
      </c>
      <c r="J550" s="49">
        <v>3606.9830000000002</v>
      </c>
      <c r="K550" s="49">
        <v>4006.2359999999999</v>
      </c>
    </row>
    <row r="551" spans="1:11">
      <c r="A551" s="65" t="s">
        <v>529</v>
      </c>
      <c r="B551" s="15">
        <v>6281.6</v>
      </c>
      <c r="C551" s="15">
        <v>6552.3950000000004</v>
      </c>
      <c r="D551" s="15">
        <v>6846.0929999999998</v>
      </c>
      <c r="E551" s="15">
        <v>7227.2389999999996</v>
      </c>
      <c r="F551" s="48">
        <v>7484.808</v>
      </c>
      <c r="G551" s="49">
        <v>3705</v>
      </c>
      <c r="H551" s="49">
        <v>3881</v>
      </c>
      <c r="I551" s="49">
        <v>3971</v>
      </c>
      <c r="J551" s="49">
        <v>4143</v>
      </c>
      <c r="K551" s="49">
        <v>4357.3100000000004</v>
      </c>
    </row>
    <row r="552" spans="1:11">
      <c r="A552" s="65" t="s">
        <v>531</v>
      </c>
      <c r="B552" s="15">
        <v>2645.3330000000001</v>
      </c>
      <c r="C552" s="15">
        <v>3491.239</v>
      </c>
      <c r="D552" s="15">
        <v>4849.424</v>
      </c>
      <c r="E552" s="15">
        <v>6413.009</v>
      </c>
      <c r="F552" s="48">
        <v>9009.0679999999993</v>
      </c>
      <c r="G552" s="49" t="s">
        <v>1066</v>
      </c>
      <c r="H552" s="49" t="s">
        <v>1066</v>
      </c>
      <c r="I552" s="49" t="s">
        <v>1066</v>
      </c>
      <c r="J552" s="49" t="s">
        <v>1066</v>
      </c>
      <c r="K552" s="49" t="s">
        <v>1066</v>
      </c>
    </row>
    <row r="553" spans="1:11" ht="14.25">
      <c r="A553" s="65" t="s">
        <v>408</v>
      </c>
      <c r="B553" s="97">
        <v>6542.5010000000002</v>
      </c>
      <c r="C553" s="97">
        <v>6923.2520000000004</v>
      </c>
      <c r="D553" s="97">
        <v>7391.6360000000004</v>
      </c>
      <c r="E553" s="97">
        <v>7911.01</v>
      </c>
      <c r="F553" s="102">
        <v>8474.982</v>
      </c>
      <c r="G553" s="107" t="s">
        <v>1066</v>
      </c>
      <c r="H553" s="107" t="s">
        <v>1066</v>
      </c>
      <c r="I553" s="107" t="s">
        <v>1066</v>
      </c>
      <c r="J553" s="107" t="s">
        <v>1066</v>
      </c>
      <c r="K553" s="107" t="s">
        <v>1066</v>
      </c>
    </row>
    <row r="554" spans="1:11">
      <c r="A554" s="853" t="s">
        <v>167</v>
      </c>
      <c r="B554" s="25">
        <v>2313.06</v>
      </c>
      <c r="C554" s="25">
        <v>2459.19</v>
      </c>
      <c r="D554" s="25">
        <v>2678.07</v>
      </c>
      <c r="E554" s="25">
        <v>2941.42</v>
      </c>
      <c r="F554" s="28">
        <v>3182.2</v>
      </c>
      <c r="G554" s="50">
        <v>1878.31</v>
      </c>
      <c r="H554" s="50">
        <v>2003.32</v>
      </c>
      <c r="I554" s="50">
        <v>2196.2600000000002</v>
      </c>
      <c r="J554" s="50">
        <v>2399.67</v>
      </c>
      <c r="K554" s="50">
        <v>2579.11</v>
      </c>
    </row>
    <row r="555" spans="1:11">
      <c r="A555" s="65" t="s">
        <v>745</v>
      </c>
      <c r="B555" s="25" t="s">
        <v>1066</v>
      </c>
      <c r="C555" s="25" t="s">
        <v>1066</v>
      </c>
      <c r="D555" s="25" t="s">
        <v>1066</v>
      </c>
      <c r="E555" s="97" t="s">
        <v>1066</v>
      </c>
      <c r="F555" s="102" t="s">
        <v>1066</v>
      </c>
      <c r="G555" s="107">
        <v>100.313</v>
      </c>
      <c r="H555" s="50">
        <v>100.691</v>
      </c>
      <c r="I555" s="50">
        <v>105.36799999999999</v>
      </c>
      <c r="J555" s="50">
        <v>109.7212</v>
      </c>
      <c r="K555" s="50">
        <v>112.2294</v>
      </c>
    </row>
    <row r="556" spans="1:11">
      <c r="A556" s="65" t="s">
        <v>994</v>
      </c>
      <c r="B556" s="25">
        <v>2740.7</v>
      </c>
      <c r="C556" s="25">
        <v>3760.6</v>
      </c>
      <c r="D556" s="25">
        <v>4747.7299999999996</v>
      </c>
      <c r="E556" s="97">
        <v>5745.37</v>
      </c>
      <c r="F556" s="102">
        <v>6398.3450000000003</v>
      </c>
      <c r="G556" s="107">
        <v>2476.1</v>
      </c>
      <c r="H556" s="50">
        <v>3517.6</v>
      </c>
      <c r="I556" s="50">
        <v>4470.55</v>
      </c>
      <c r="J556" s="50">
        <v>5409.46</v>
      </c>
      <c r="K556" s="50">
        <v>5999.2139999999999</v>
      </c>
    </row>
    <row r="557" spans="1:11">
      <c r="A557" s="65" t="s">
        <v>127</v>
      </c>
      <c r="B557" s="25">
        <v>1395.92</v>
      </c>
      <c r="C557" s="25">
        <v>1467.758</v>
      </c>
      <c r="D557" s="25">
        <v>1502.41</v>
      </c>
      <c r="E557" s="97">
        <v>1566.874</v>
      </c>
      <c r="F557" s="102">
        <v>1699.17</v>
      </c>
      <c r="G557" s="107">
        <v>873.31</v>
      </c>
      <c r="H557" s="50">
        <v>908.54499999999996</v>
      </c>
      <c r="I557" s="50">
        <v>914.75400000000002</v>
      </c>
      <c r="J557" s="50">
        <v>981.11599999999999</v>
      </c>
      <c r="K557" s="50">
        <v>1091.52</v>
      </c>
    </row>
    <row r="558" spans="1:11">
      <c r="A558" s="65" t="s">
        <v>8</v>
      </c>
      <c r="B558" s="25">
        <v>5220.3999999999996</v>
      </c>
      <c r="C558" s="25">
        <v>8146.6</v>
      </c>
      <c r="D558" s="25" t="s">
        <v>1066</v>
      </c>
      <c r="E558" s="97" t="s">
        <v>1066</v>
      </c>
      <c r="F558" s="102" t="s">
        <v>1066</v>
      </c>
      <c r="G558" s="107">
        <v>12.4</v>
      </c>
      <c r="H558" s="50">
        <v>13.2</v>
      </c>
      <c r="I558" s="50">
        <v>13.426</v>
      </c>
      <c r="J558" s="50">
        <v>13.43</v>
      </c>
      <c r="K558" s="50">
        <v>12.948</v>
      </c>
    </row>
    <row r="559" spans="1:11">
      <c r="A559" s="65" t="s">
        <v>937</v>
      </c>
      <c r="B559" s="25">
        <v>4724.6000000000004</v>
      </c>
      <c r="C559" s="25">
        <v>5784.4</v>
      </c>
      <c r="D559" s="25">
        <v>7093.5609999999997</v>
      </c>
      <c r="E559" s="97">
        <v>8354.402</v>
      </c>
      <c r="F559" s="102">
        <v>9840.741</v>
      </c>
      <c r="G559" s="107">
        <v>743.9</v>
      </c>
      <c r="H559" s="50">
        <v>1050.0999999999999</v>
      </c>
      <c r="I559" s="50">
        <v>1417.548</v>
      </c>
      <c r="J559" s="50">
        <v>1899.127</v>
      </c>
      <c r="K559" s="50">
        <v>2492.4690000000001</v>
      </c>
    </row>
    <row r="560" spans="1:11">
      <c r="A560" s="65" t="s">
        <v>938</v>
      </c>
      <c r="B560" s="25">
        <v>814.2</v>
      </c>
      <c r="C560" s="25">
        <v>851.2</v>
      </c>
      <c r="D560" s="25">
        <v>1009.093</v>
      </c>
      <c r="E560" s="97">
        <v>1232.8430000000001</v>
      </c>
      <c r="F560" s="102">
        <v>1505.3620000000001</v>
      </c>
      <c r="G560" s="107">
        <v>417.7</v>
      </c>
      <c r="H560" s="50">
        <v>474.9</v>
      </c>
      <c r="I560" s="50">
        <v>598.553</v>
      </c>
      <c r="J560" s="50">
        <v>741.82600000000002</v>
      </c>
      <c r="K560" s="50">
        <v>919.202</v>
      </c>
    </row>
    <row r="561" spans="1:11">
      <c r="A561" s="66" t="s">
        <v>9</v>
      </c>
      <c r="B561" s="15">
        <v>1876.8489999999999</v>
      </c>
      <c r="C561" s="15">
        <v>2070.5549999999998</v>
      </c>
      <c r="D561" s="15">
        <v>2305.5909999999999</v>
      </c>
      <c r="E561" s="94">
        <v>2444.442</v>
      </c>
      <c r="F561" s="145">
        <v>2642.8939999999998</v>
      </c>
      <c r="G561" s="108">
        <v>1779.8689999999999</v>
      </c>
      <c r="H561" s="49">
        <v>1978.115</v>
      </c>
      <c r="I561" s="49">
        <v>2206.4079999999999</v>
      </c>
      <c r="J561" s="49">
        <v>2333.9160000000002</v>
      </c>
      <c r="K561" s="49">
        <v>2530.6590000000001</v>
      </c>
    </row>
    <row r="562" spans="1:11">
      <c r="A562" s="66" t="s">
        <v>939</v>
      </c>
      <c r="B562" s="15">
        <v>517.30200000000002</v>
      </c>
      <c r="C562" s="15">
        <v>677.2</v>
      </c>
      <c r="D562" s="15">
        <v>1014.269</v>
      </c>
      <c r="E562" s="94">
        <v>1662.1120000000001</v>
      </c>
      <c r="F562" s="145">
        <v>2853.8780000000002</v>
      </c>
      <c r="G562" s="108">
        <v>489.19900000000001</v>
      </c>
      <c r="H562" s="49">
        <v>641.24699999999996</v>
      </c>
      <c r="I562" s="49">
        <v>959.58100000000002</v>
      </c>
      <c r="J562" s="49">
        <v>1556.877</v>
      </c>
      <c r="K562" s="49">
        <v>2631.154</v>
      </c>
    </row>
    <row r="563" spans="1:11">
      <c r="A563" s="66" t="s">
        <v>940</v>
      </c>
      <c r="B563" s="15">
        <v>992.21600000000001</v>
      </c>
      <c r="C563" s="15">
        <v>1066.5319999999999</v>
      </c>
      <c r="D563" s="15">
        <v>1226.05</v>
      </c>
      <c r="E563" s="94">
        <v>1445.0630000000001</v>
      </c>
      <c r="F563" s="145">
        <v>1570.942</v>
      </c>
      <c r="G563" s="108">
        <v>992.21600000000001</v>
      </c>
      <c r="H563" s="49">
        <v>1066.5319999999999</v>
      </c>
      <c r="I563" s="49">
        <v>1226.05</v>
      </c>
      <c r="J563" s="49">
        <v>1445.0630000000001</v>
      </c>
      <c r="K563" s="49">
        <v>1570.942</v>
      </c>
    </row>
    <row r="564" spans="1:11">
      <c r="A564" s="65" t="s">
        <v>10</v>
      </c>
      <c r="B564" s="15">
        <v>182.47399999999999</v>
      </c>
      <c r="C564" s="15">
        <v>205.07300000000001</v>
      </c>
      <c r="D564" s="15">
        <v>203.137</v>
      </c>
      <c r="E564" s="94">
        <v>221.738</v>
      </c>
      <c r="F564" s="145">
        <v>235.27</v>
      </c>
      <c r="G564" s="108">
        <v>182.47399999999999</v>
      </c>
      <c r="H564" s="49">
        <v>205.07300000000001</v>
      </c>
      <c r="I564" s="49">
        <v>203.137</v>
      </c>
      <c r="J564" s="49">
        <v>221.738</v>
      </c>
      <c r="K564" s="49">
        <v>235.27</v>
      </c>
    </row>
    <row r="565" spans="1:11">
      <c r="A565" s="65" t="s">
        <v>941</v>
      </c>
      <c r="B565" s="15" t="s">
        <v>1066</v>
      </c>
      <c r="C565" s="15">
        <v>884.29600000000005</v>
      </c>
      <c r="D565" s="15">
        <v>1017.852</v>
      </c>
      <c r="E565" s="94">
        <v>1130.6479999999999</v>
      </c>
      <c r="F565" s="145">
        <v>1365.4570000000001</v>
      </c>
      <c r="G565" s="108" t="s">
        <v>1066</v>
      </c>
      <c r="H565" s="49" t="s">
        <v>1066</v>
      </c>
      <c r="I565" s="49" t="s">
        <v>1066</v>
      </c>
      <c r="J565" s="49" t="s">
        <v>1066</v>
      </c>
      <c r="K565" s="49" t="s">
        <v>1066</v>
      </c>
    </row>
    <row r="566" spans="1:11">
      <c r="A566" s="65" t="s">
        <v>11</v>
      </c>
      <c r="B566" s="15">
        <v>1650</v>
      </c>
      <c r="C566" s="15">
        <v>1773</v>
      </c>
      <c r="D566" s="15">
        <v>1940</v>
      </c>
      <c r="E566" s="94">
        <v>1982</v>
      </c>
      <c r="F566" s="145">
        <v>2190</v>
      </c>
      <c r="G566" s="108">
        <v>1322</v>
      </c>
      <c r="H566" s="49">
        <v>1438</v>
      </c>
      <c r="I566" s="49">
        <v>1558</v>
      </c>
      <c r="J566" s="49">
        <v>1629</v>
      </c>
      <c r="K566" s="49">
        <v>1810</v>
      </c>
    </row>
    <row r="567" spans="1:11">
      <c r="A567" s="65" t="s">
        <v>12</v>
      </c>
      <c r="B567" s="15">
        <v>484.81</v>
      </c>
      <c r="C567" s="15">
        <v>523.58000000000004</v>
      </c>
      <c r="D567" s="15">
        <v>561.5</v>
      </c>
      <c r="E567" s="94">
        <v>611.35</v>
      </c>
      <c r="F567" s="145">
        <v>671.78</v>
      </c>
      <c r="G567" s="108">
        <v>343.28</v>
      </c>
      <c r="H567" s="49">
        <v>371.78</v>
      </c>
      <c r="I567" s="49">
        <v>393.48</v>
      </c>
      <c r="J567" s="49">
        <v>421.04</v>
      </c>
      <c r="K567" s="49">
        <v>456.04</v>
      </c>
    </row>
    <row r="568" spans="1:11">
      <c r="A568" s="65" t="s">
        <v>942</v>
      </c>
      <c r="B568" s="15">
        <v>1712.473</v>
      </c>
      <c r="C568" s="15">
        <v>1909.8240000000001</v>
      </c>
      <c r="D568" s="15">
        <v>2178.0639999999999</v>
      </c>
      <c r="E568" s="94">
        <v>2489.962</v>
      </c>
      <c r="F568" s="145">
        <v>2864.6060000000002</v>
      </c>
      <c r="G568" s="108">
        <v>106.82599999999999</v>
      </c>
      <c r="H568" s="49">
        <v>153.94399999999999</v>
      </c>
      <c r="I568" s="49">
        <v>220.24700000000001</v>
      </c>
      <c r="J568" s="49">
        <v>308.36500000000001</v>
      </c>
      <c r="K568" s="49">
        <v>437.35599999999999</v>
      </c>
    </row>
    <row r="569" spans="1:11">
      <c r="A569" s="65" t="s">
        <v>13</v>
      </c>
      <c r="B569" s="15">
        <v>7595</v>
      </c>
      <c r="C569" s="15">
        <v>8185</v>
      </c>
      <c r="D569" s="15">
        <v>8807</v>
      </c>
      <c r="E569" s="94">
        <v>9901</v>
      </c>
      <c r="F569" s="145">
        <v>10546</v>
      </c>
      <c r="G569" s="108">
        <v>5446</v>
      </c>
      <c r="H569" s="49">
        <v>6017</v>
      </c>
      <c r="I569" s="49">
        <v>6604</v>
      </c>
      <c r="J569" s="49">
        <v>7612</v>
      </c>
      <c r="K569" s="49">
        <v>8155</v>
      </c>
    </row>
    <row r="570" spans="1:11">
      <c r="A570" s="65" t="s">
        <v>186</v>
      </c>
      <c r="B570" s="15">
        <v>58116.3</v>
      </c>
      <c r="C570" s="15">
        <v>60871.5</v>
      </c>
      <c r="D570" s="15">
        <v>65228</v>
      </c>
      <c r="E570" s="94">
        <v>73285.899999999994</v>
      </c>
      <c r="F570" s="145">
        <v>77938.600000000006</v>
      </c>
      <c r="G570" s="108">
        <v>34215.699999999997</v>
      </c>
      <c r="H570" s="49">
        <v>38518.9</v>
      </c>
      <c r="I570" s="49">
        <v>43780.4</v>
      </c>
      <c r="J570" s="49">
        <v>49006.1</v>
      </c>
      <c r="K570" s="49">
        <v>51717.2</v>
      </c>
    </row>
    <row r="571" spans="1:11" ht="14.25">
      <c r="A571" s="85" t="s">
        <v>52</v>
      </c>
      <c r="B571" s="47">
        <v>114556.50600000001</v>
      </c>
      <c r="C571" s="47">
        <v>127192.85999999999</v>
      </c>
      <c r="D571" s="47">
        <v>131821.22900000002</v>
      </c>
      <c r="E571" s="47">
        <v>149543.288</v>
      </c>
      <c r="F571" s="53">
        <v>165141.88199999998</v>
      </c>
      <c r="G571" s="54">
        <v>59750.645999999993</v>
      </c>
      <c r="H571" s="54">
        <v>67519.819000000003</v>
      </c>
      <c r="I571" s="54">
        <v>76973.040999999997</v>
      </c>
      <c r="J571" s="54">
        <v>87465.674200000009</v>
      </c>
      <c r="K571" s="54">
        <v>95202.099400000006</v>
      </c>
    </row>
    <row r="572" spans="1:11">
      <c r="A572" s="8"/>
    </row>
    <row r="573" spans="1:11">
      <c r="A573" s="8"/>
    </row>
    <row r="574" spans="1:11">
      <c r="A574" s="8"/>
    </row>
    <row r="575" spans="1:11">
      <c r="A575" s="892" t="s">
        <v>146</v>
      </c>
      <c r="B575" s="892"/>
      <c r="C575" s="892"/>
      <c r="D575" s="892"/>
      <c r="E575" s="892"/>
      <c r="F575" s="892"/>
      <c r="G575" s="892"/>
      <c r="H575" s="892"/>
      <c r="I575" s="892"/>
      <c r="J575" s="892"/>
      <c r="K575" s="892"/>
    </row>
    <row r="576" spans="1:11">
      <c r="A576" s="8"/>
    </row>
    <row r="577" spans="1:11" ht="15" customHeight="1">
      <c r="A577" s="244"/>
      <c r="B577" s="914" t="s">
        <v>434</v>
      </c>
      <c r="C577" s="914"/>
      <c r="D577" s="914"/>
      <c r="E577" s="914"/>
      <c r="F577" s="915"/>
      <c r="G577" s="914" t="s">
        <v>435</v>
      </c>
      <c r="H577" s="914"/>
      <c r="I577" s="914"/>
      <c r="J577" s="914"/>
      <c r="K577" s="914"/>
    </row>
    <row r="578" spans="1:11">
      <c r="A578" s="257"/>
      <c r="B578" s="231">
        <v>39448</v>
      </c>
      <c r="C578" s="231">
        <v>39814</v>
      </c>
      <c r="D578" s="231">
        <v>40179</v>
      </c>
      <c r="E578" s="231">
        <v>40544</v>
      </c>
      <c r="F578" s="232">
        <v>40909</v>
      </c>
      <c r="G578" s="231">
        <v>39448</v>
      </c>
      <c r="H578" s="231">
        <v>39814</v>
      </c>
      <c r="I578" s="231">
        <v>40179</v>
      </c>
      <c r="J578" s="231">
        <v>40544</v>
      </c>
      <c r="K578" s="231">
        <v>40909</v>
      </c>
    </row>
    <row r="579" spans="1:11">
      <c r="A579" s="621" t="s">
        <v>37</v>
      </c>
      <c r="B579" s="49" t="s">
        <v>1066</v>
      </c>
      <c r="C579" s="49" t="s">
        <v>1066</v>
      </c>
      <c r="D579" s="49" t="s">
        <v>1066</v>
      </c>
      <c r="E579" s="49" t="s">
        <v>1066</v>
      </c>
      <c r="F579" s="51" t="s">
        <v>1066</v>
      </c>
      <c r="G579" s="107">
        <v>1417.973</v>
      </c>
      <c r="H579" s="107">
        <v>1480.7750000000001</v>
      </c>
      <c r="I579" s="107">
        <v>1572.9570000000001</v>
      </c>
      <c r="J579" s="107">
        <v>1662.4839999999999</v>
      </c>
      <c r="K579" s="107">
        <v>1775.5930000000001</v>
      </c>
    </row>
    <row r="580" spans="1:11">
      <c r="A580" s="66" t="s">
        <v>528</v>
      </c>
      <c r="B580" s="49">
        <v>105.92</v>
      </c>
      <c r="C580" s="49">
        <v>112.2</v>
      </c>
      <c r="D580" s="49">
        <v>120.99</v>
      </c>
      <c r="E580" s="49">
        <v>133.744</v>
      </c>
      <c r="F580" s="51">
        <v>139.28100000000001</v>
      </c>
      <c r="G580" s="107" t="s">
        <v>1066</v>
      </c>
      <c r="H580" s="107" t="s">
        <v>1066</v>
      </c>
      <c r="I580" s="107" t="s">
        <v>1066</v>
      </c>
      <c r="J580" s="107" t="s">
        <v>1066</v>
      </c>
      <c r="K580" s="107" t="s">
        <v>1066</v>
      </c>
    </row>
    <row r="581" spans="1:11">
      <c r="A581" s="66" t="s">
        <v>530</v>
      </c>
      <c r="B581" s="49" t="s">
        <v>1066</v>
      </c>
      <c r="C581" s="49" t="s">
        <v>1066</v>
      </c>
      <c r="D581" s="49" t="s">
        <v>1066</v>
      </c>
      <c r="E581" s="49" t="s">
        <v>1066</v>
      </c>
      <c r="F581" s="51" t="s">
        <v>1066</v>
      </c>
      <c r="G581" s="107">
        <v>2560.826</v>
      </c>
      <c r="H581" s="107">
        <v>2816.82</v>
      </c>
      <c r="I581" s="107">
        <v>3393.529</v>
      </c>
      <c r="J581" s="107">
        <v>3946.4520000000002</v>
      </c>
      <c r="K581" s="107">
        <v>4658.4279999999999</v>
      </c>
    </row>
    <row r="582" spans="1:11" ht="14.25">
      <c r="A582" s="853" t="s">
        <v>765</v>
      </c>
      <c r="B582" s="50" t="s">
        <v>404</v>
      </c>
      <c r="C582" s="50" t="s">
        <v>404</v>
      </c>
      <c r="D582" s="50" t="s">
        <v>404</v>
      </c>
      <c r="E582" s="50" t="s">
        <v>404</v>
      </c>
      <c r="F582" s="52" t="s">
        <v>404</v>
      </c>
      <c r="G582" s="108">
        <v>2576.6</v>
      </c>
      <c r="H582" s="108">
        <v>2671.395</v>
      </c>
      <c r="I582" s="108">
        <v>2875.0929999999998</v>
      </c>
      <c r="J582" s="108">
        <v>3084.239</v>
      </c>
      <c r="K582" s="108">
        <v>3127.498</v>
      </c>
    </row>
    <row r="583" spans="1:11">
      <c r="A583" s="65" t="s">
        <v>531</v>
      </c>
      <c r="B583" s="50" t="s">
        <v>404</v>
      </c>
      <c r="C583" s="50" t="s">
        <v>404</v>
      </c>
      <c r="D583" s="50" t="s">
        <v>404</v>
      </c>
      <c r="E583" s="50" t="s">
        <v>404</v>
      </c>
      <c r="F583" s="52" t="s">
        <v>404</v>
      </c>
      <c r="G583" s="108" t="s">
        <v>1066</v>
      </c>
      <c r="H583" s="108" t="s">
        <v>1066</v>
      </c>
      <c r="I583" s="108" t="s">
        <v>1066</v>
      </c>
      <c r="J583" s="108" t="s">
        <v>1066</v>
      </c>
      <c r="K583" s="108" t="s">
        <v>1066</v>
      </c>
    </row>
    <row r="584" spans="1:11" ht="14.25">
      <c r="A584" s="65" t="s">
        <v>408</v>
      </c>
      <c r="B584" s="107" t="s">
        <v>1066</v>
      </c>
      <c r="C584" s="107" t="s">
        <v>1066</v>
      </c>
      <c r="D584" s="107" t="s">
        <v>1066</v>
      </c>
      <c r="E584" s="107" t="s">
        <v>1066</v>
      </c>
      <c r="F584" s="109" t="s">
        <v>1066</v>
      </c>
      <c r="G584" s="107" t="s">
        <v>1066</v>
      </c>
      <c r="H584" s="107" t="s">
        <v>1066</v>
      </c>
      <c r="I584" s="107" t="s">
        <v>1066</v>
      </c>
      <c r="J584" s="107" t="s">
        <v>1066</v>
      </c>
      <c r="K584" s="107" t="s">
        <v>1066</v>
      </c>
    </row>
    <row r="585" spans="1:11">
      <c r="A585" s="853" t="s">
        <v>167</v>
      </c>
      <c r="B585" s="50">
        <v>394.98</v>
      </c>
      <c r="C585" s="50">
        <v>415.39</v>
      </c>
      <c r="D585" s="50">
        <v>447.89</v>
      </c>
      <c r="E585" s="50">
        <v>501.22</v>
      </c>
      <c r="F585" s="52">
        <v>559.69000000000005</v>
      </c>
      <c r="G585" s="50">
        <v>39.770000000000003</v>
      </c>
      <c r="H585" s="50">
        <v>40.479999999999997</v>
      </c>
      <c r="I585" s="50">
        <v>33.92</v>
      </c>
      <c r="J585" s="50">
        <v>40.53</v>
      </c>
      <c r="K585" s="50">
        <v>43.4</v>
      </c>
    </row>
    <row r="586" spans="1:11">
      <c r="A586" s="65" t="s">
        <v>745</v>
      </c>
      <c r="B586" s="50" t="s">
        <v>1066</v>
      </c>
      <c r="C586" s="50" t="s">
        <v>1066</v>
      </c>
      <c r="D586" s="50" t="s">
        <v>1066</v>
      </c>
      <c r="E586" s="50" t="s">
        <v>1066</v>
      </c>
      <c r="F586" s="52" t="s">
        <v>1066</v>
      </c>
      <c r="G586" s="50">
        <v>321.26100000000002</v>
      </c>
      <c r="H586" s="107">
        <v>338.07299999999998</v>
      </c>
      <c r="I586" s="50">
        <v>363.935</v>
      </c>
      <c r="J586" s="50">
        <v>391.53829999999999</v>
      </c>
      <c r="K586" s="50">
        <v>431.61900000000003</v>
      </c>
    </row>
    <row r="587" spans="1:11">
      <c r="A587" s="65" t="s">
        <v>994</v>
      </c>
      <c r="B587" s="50">
        <v>0.5</v>
      </c>
      <c r="C587" s="50">
        <v>6.5</v>
      </c>
      <c r="D587" s="50">
        <v>10.130000000000001</v>
      </c>
      <c r="E587" s="50">
        <v>13.76</v>
      </c>
      <c r="F587" s="52">
        <v>0</v>
      </c>
      <c r="G587" s="50">
        <v>264.10000000000002</v>
      </c>
      <c r="H587" s="107">
        <v>236.5</v>
      </c>
      <c r="I587" s="50">
        <v>267.05</v>
      </c>
      <c r="J587" s="50">
        <v>322.14999999999998</v>
      </c>
      <c r="K587" s="50">
        <v>399.13099999999997</v>
      </c>
    </row>
    <row r="588" spans="1:11" ht="14.25">
      <c r="A588" s="853" t="s">
        <v>1184</v>
      </c>
      <c r="B588" s="50" t="s">
        <v>1066</v>
      </c>
      <c r="C588" s="50" t="s">
        <v>1066</v>
      </c>
      <c r="D588" s="50" t="s">
        <v>1066</v>
      </c>
      <c r="E588" s="50" t="s">
        <v>1066</v>
      </c>
      <c r="F588" s="52" t="s">
        <v>1066</v>
      </c>
      <c r="G588" s="50">
        <v>522.61</v>
      </c>
      <c r="H588" s="50">
        <v>559.21299999999997</v>
      </c>
      <c r="I588" s="50">
        <v>587.65599999999995</v>
      </c>
      <c r="J588" s="107">
        <v>585.75800000000004</v>
      </c>
      <c r="K588" s="107">
        <v>607.65</v>
      </c>
    </row>
    <row r="589" spans="1:11">
      <c r="A589" s="65" t="s">
        <v>822</v>
      </c>
      <c r="B589" s="50" t="s">
        <v>1066</v>
      </c>
      <c r="C589" s="50" t="s">
        <v>1066</v>
      </c>
      <c r="D589" s="50" t="s">
        <v>1066</v>
      </c>
      <c r="E589" s="50" t="s">
        <v>1066</v>
      </c>
      <c r="F589" s="52" t="s">
        <v>1066</v>
      </c>
      <c r="G589" s="50">
        <v>5208</v>
      </c>
      <c r="H589" s="50">
        <v>8133.4</v>
      </c>
      <c r="I589" s="50" t="s">
        <v>1066</v>
      </c>
      <c r="J589" s="107" t="s">
        <v>1066</v>
      </c>
      <c r="K589" s="107" t="s">
        <v>1066</v>
      </c>
    </row>
    <row r="590" spans="1:11">
      <c r="A590" s="65" t="s">
        <v>937</v>
      </c>
      <c r="B590" s="50" t="s">
        <v>404</v>
      </c>
      <c r="C590" s="50" t="s">
        <v>404</v>
      </c>
      <c r="D590" s="50" t="s">
        <v>404</v>
      </c>
      <c r="E590" s="50" t="s">
        <v>404</v>
      </c>
      <c r="F590" s="52" t="s">
        <v>404</v>
      </c>
      <c r="G590" s="50">
        <v>3980.6</v>
      </c>
      <c r="H590" s="50">
        <v>4734.3999999999996</v>
      </c>
      <c r="I590" s="50">
        <v>5676.0129999999999</v>
      </c>
      <c r="J590" s="107">
        <v>6455.2749999999996</v>
      </c>
      <c r="K590" s="107">
        <v>7348.2709999999997</v>
      </c>
    </row>
    <row r="591" spans="1:11">
      <c r="A591" s="65" t="s">
        <v>938</v>
      </c>
      <c r="B591" s="50" t="s">
        <v>404</v>
      </c>
      <c r="C591" s="50" t="s">
        <v>404</v>
      </c>
      <c r="D591" s="50" t="s">
        <v>404</v>
      </c>
      <c r="E591" s="50" t="s">
        <v>404</v>
      </c>
      <c r="F591" s="52" t="s">
        <v>404</v>
      </c>
      <c r="G591" s="50">
        <v>396.5</v>
      </c>
      <c r="H591" s="50">
        <v>376.3</v>
      </c>
      <c r="I591" s="50">
        <v>410.54</v>
      </c>
      <c r="J591" s="107">
        <v>491.017</v>
      </c>
      <c r="K591" s="107">
        <v>586.16</v>
      </c>
    </row>
    <row r="592" spans="1:11" ht="14.25">
      <c r="A592" s="854" t="s">
        <v>1185</v>
      </c>
      <c r="B592" s="49">
        <v>96.978999999999999</v>
      </c>
      <c r="C592" s="49">
        <v>92.44</v>
      </c>
      <c r="D592" s="49">
        <v>99.182000000000002</v>
      </c>
      <c r="E592" s="49">
        <v>110.526</v>
      </c>
      <c r="F592" s="51">
        <v>112.236</v>
      </c>
      <c r="G592" s="50" t="s">
        <v>404</v>
      </c>
      <c r="H592" s="50" t="s">
        <v>404</v>
      </c>
      <c r="I592" s="50" t="s">
        <v>404</v>
      </c>
      <c r="J592" s="107" t="s">
        <v>404</v>
      </c>
      <c r="K592" s="107" t="s">
        <v>404</v>
      </c>
    </row>
    <row r="593" spans="1:11">
      <c r="A593" s="66" t="s">
        <v>939</v>
      </c>
      <c r="B593" s="49" t="s">
        <v>1066</v>
      </c>
      <c r="C593" s="49" t="s">
        <v>1066</v>
      </c>
      <c r="D593" s="49" t="s">
        <v>1066</v>
      </c>
      <c r="E593" s="49" t="s">
        <v>1066</v>
      </c>
      <c r="F593" s="51" t="s">
        <v>1066</v>
      </c>
      <c r="G593" s="50">
        <v>28.103000000000002</v>
      </c>
      <c r="H593" s="50">
        <v>35.953000000000003</v>
      </c>
      <c r="I593" s="50">
        <v>54.688000000000002</v>
      </c>
      <c r="J593" s="107">
        <v>105.235</v>
      </c>
      <c r="K593" s="107">
        <v>222.72300000000001</v>
      </c>
    </row>
    <row r="594" spans="1:11">
      <c r="A594" s="66" t="s">
        <v>940</v>
      </c>
      <c r="B594" s="49" t="s">
        <v>404</v>
      </c>
      <c r="C594" s="49" t="s">
        <v>404</v>
      </c>
      <c r="D594" s="49" t="s">
        <v>404</v>
      </c>
      <c r="E594" s="49" t="s">
        <v>404</v>
      </c>
      <c r="F594" s="51" t="s">
        <v>404</v>
      </c>
      <c r="G594" s="50">
        <v>29.382000000000001</v>
      </c>
      <c r="H594" s="50">
        <v>31.076000000000001</v>
      </c>
      <c r="I594" s="50">
        <v>34.72</v>
      </c>
      <c r="J594" s="107">
        <v>40.47</v>
      </c>
      <c r="K594" s="107">
        <v>53.35</v>
      </c>
    </row>
    <row r="595" spans="1:11">
      <c r="A595" s="65" t="s">
        <v>10</v>
      </c>
      <c r="B595" s="49" t="s">
        <v>1066</v>
      </c>
      <c r="C595" s="49" t="s">
        <v>1066</v>
      </c>
      <c r="D595" s="49" t="s">
        <v>1066</v>
      </c>
      <c r="E595" s="49" t="s">
        <v>1066</v>
      </c>
      <c r="F595" s="51" t="s">
        <v>1066</v>
      </c>
      <c r="G595" s="49" t="s">
        <v>1066</v>
      </c>
      <c r="H595" s="49" t="s">
        <v>1066</v>
      </c>
      <c r="I595" s="49" t="s">
        <v>1066</v>
      </c>
      <c r="J595" s="49" t="s">
        <v>1066</v>
      </c>
      <c r="K595" s="49" t="s">
        <v>1066</v>
      </c>
    </row>
    <row r="596" spans="1:11">
      <c r="A596" s="65" t="s">
        <v>941</v>
      </c>
      <c r="B596" s="49" t="s">
        <v>1066</v>
      </c>
      <c r="C596" s="49" t="s">
        <v>1066</v>
      </c>
      <c r="D596" s="49" t="s">
        <v>1066</v>
      </c>
      <c r="E596" s="49" t="s">
        <v>1066</v>
      </c>
      <c r="F596" s="51" t="s">
        <v>1066</v>
      </c>
      <c r="G596" s="49" t="s">
        <v>1066</v>
      </c>
      <c r="H596" s="49" t="s">
        <v>1066</v>
      </c>
      <c r="I596" s="49" t="s">
        <v>1066</v>
      </c>
      <c r="J596" s="49" t="s">
        <v>1066</v>
      </c>
      <c r="K596" s="49" t="s">
        <v>1066</v>
      </c>
    </row>
    <row r="597" spans="1:11">
      <c r="A597" s="65" t="s">
        <v>11</v>
      </c>
      <c r="B597" s="49">
        <v>43</v>
      </c>
      <c r="C597" s="49">
        <v>40</v>
      </c>
      <c r="D597" s="49">
        <v>46</v>
      </c>
      <c r="E597" s="49">
        <v>42</v>
      </c>
      <c r="F597" s="51">
        <v>43</v>
      </c>
      <c r="G597" s="49">
        <v>285</v>
      </c>
      <c r="H597" s="49">
        <v>295</v>
      </c>
      <c r="I597" s="49">
        <v>336</v>
      </c>
      <c r="J597" s="49">
        <v>311</v>
      </c>
      <c r="K597" s="49">
        <v>337</v>
      </c>
    </row>
    <row r="598" spans="1:11" ht="14.25">
      <c r="A598" s="853" t="s">
        <v>171</v>
      </c>
      <c r="B598" s="50" t="s">
        <v>1066</v>
      </c>
      <c r="C598" s="50" t="s">
        <v>1066</v>
      </c>
      <c r="D598" s="50" t="s">
        <v>1066</v>
      </c>
      <c r="E598" s="50" t="s">
        <v>1066</v>
      </c>
      <c r="F598" s="52" t="s">
        <v>1066</v>
      </c>
      <c r="G598" s="49">
        <v>141.53</v>
      </c>
      <c r="H598" s="49">
        <v>151.80000000000001</v>
      </c>
      <c r="I598" s="49">
        <v>168.02</v>
      </c>
      <c r="J598" s="49">
        <v>190.31</v>
      </c>
      <c r="K598" s="49">
        <v>215.74</v>
      </c>
    </row>
    <row r="599" spans="1:11">
      <c r="A599" s="65" t="s">
        <v>942</v>
      </c>
      <c r="B599" s="50" t="s">
        <v>1066</v>
      </c>
      <c r="C599" s="50" t="s">
        <v>1066</v>
      </c>
      <c r="D599" s="50" t="s">
        <v>1066</v>
      </c>
      <c r="E599" s="50" t="s">
        <v>1066</v>
      </c>
      <c r="F599" s="52" t="s">
        <v>1066</v>
      </c>
      <c r="G599" s="49">
        <v>1605.6469999999999</v>
      </c>
      <c r="H599" s="49">
        <v>1755.88</v>
      </c>
      <c r="I599" s="49">
        <v>1957.816</v>
      </c>
      <c r="J599" s="49">
        <v>2181.596</v>
      </c>
      <c r="K599" s="49">
        <v>2427.25</v>
      </c>
    </row>
    <row r="600" spans="1:11">
      <c r="A600" s="65" t="s">
        <v>13</v>
      </c>
      <c r="B600" s="49">
        <v>179</v>
      </c>
      <c r="C600" s="49">
        <v>166</v>
      </c>
      <c r="D600" s="49">
        <v>170</v>
      </c>
      <c r="E600" s="49">
        <v>166</v>
      </c>
      <c r="F600" s="51">
        <v>167</v>
      </c>
      <c r="G600" s="49">
        <v>1791</v>
      </c>
      <c r="H600" s="49">
        <v>1819</v>
      </c>
      <c r="I600" s="49">
        <v>1857</v>
      </c>
      <c r="J600" s="49">
        <v>1926</v>
      </c>
      <c r="K600" s="49">
        <v>2023</v>
      </c>
    </row>
    <row r="601" spans="1:11">
      <c r="A601" s="66" t="s">
        <v>186</v>
      </c>
      <c r="B601" s="107" t="s">
        <v>1066</v>
      </c>
      <c r="C601" s="107" t="s">
        <v>1066</v>
      </c>
      <c r="D601" s="107" t="s">
        <v>1066</v>
      </c>
      <c r="E601" s="107" t="s">
        <v>1066</v>
      </c>
      <c r="F601" s="109" t="s">
        <v>1066</v>
      </c>
      <c r="G601" s="49">
        <v>23900.6</v>
      </c>
      <c r="H601" s="49">
        <v>22352.6</v>
      </c>
      <c r="I601" s="49">
        <v>21447.599999999999</v>
      </c>
      <c r="J601" s="49">
        <v>24279.8</v>
      </c>
      <c r="K601" s="49">
        <v>26221.4</v>
      </c>
    </row>
    <row r="602" spans="1:11" ht="14.25">
      <c r="A602" s="85" t="s">
        <v>52</v>
      </c>
      <c r="B602" s="54">
        <v>820.37900000000002</v>
      </c>
      <c r="C602" s="54">
        <v>832.53</v>
      </c>
      <c r="D602" s="54">
        <v>894.19200000000001</v>
      </c>
      <c r="E602" s="54">
        <v>967.25</v>
      </c>
      <c r="F602" s="55">
        <v>1021.207</v>
      </c>
      <c r="G602" s="54">
        <v>45069.501999999993</v>
      </c>
      <c r="H602" s="54">
        <v>47828.664999999994</v>
      </c>
      <c r="I602" s="54">
        <v>41036.536999999997</v>
      </c>
      <c r="J602" s="54">
        <v>46013.854300000006</v>
      </c>
      <c r="K602" s="54">
        <v>50478.213000000003</v>
      </c>
    </row>
    <row r="603" spans="1:11" ht="14.25" customHeight="1">
      <c r="A603" s="896" t="s">
        <v>901</v>
      </c>
      <c r="B603" s="897"/>
      <c r="C603" s="897"/>
      <c r="D603" s="897"/>
      <c r="E603" s="897"/>
      <c r="F603" s="897"/>
      <c r="G603" s="897"/>
      <c r="H603" s="897"/>
      <c r="I603" s="897"/>
      <c r="J603" s="897"/>
      <c r="K603" s="897"/>
    </row>
    <row r="604" spans="1:11" ht="53.25" customHeight="1">
      <c r="A604" s="909" t="s">
        <v>1183</v>
      </c>
      <c r="B604" s="910"/>
      <c r="C604" s="910"/>
      <c r="D604" s="910"/>
      <c r="E604" s="910"/>
      <c r="F604" s="910"/>
      <c r="G604" s="910"/>
      <c r="H604" s="910"/>
      <c r="I604" s="910"/>
      <c r="J604" s="910"/>
      <c r="K604" s="910"/>
    </row>
    <row r="605" spans="1:11" ht="12.75" customHeight="1">
      <c r="A605" s="8"/>
    </row>
    <row r="606" spans="1:11" ht="12.75" customHeight="1">
      <c r="A606" s="8"/>
    </row>
    <row r="607" spans="1:11" ht="12.75" customHeight="1">
      <c r="A607" s="8"/>
    </row>
    <row r="608" spans="1:11" ht="12.75" customHeight="1">
      <c r="A608" s="8"/>
    </row>
    <row r="609" spans="1:11" ht="12.75" customHeight="1">
      <c r="A609" s="892" t="s">
        <v>147</v>
      </c>
      <c r="B609" s="892"/>
      <c r="C609" s="892"/>
      <c r="D609" s="892"/>
      <c r="E609" s="892"/>
      <c r="F609" s="892"/>
      <c r="G609" s="892"/>
      <c r="H609" s="892"/>
      <c r="I609" s="892"/>
      <c r="J609" s="892"/>
      <c r="K609" s="892"/>
    </row>
    <row r="610" spans="1:11" ht="30" customHeight="1">
      <c r="A610" s="913" t="s">
        <v>703</v>
      </c>
      <c r="B610" s="913"/>
      <c r="C610" s="913"/>
      <c r="D610" s="913"/>
      <c r="E610" s="913"/>
      <c r="F610" s="913"/>
      <c r="G610" s="913"/>
      <c r="H610" s="913"/>
      <c r="I610" s="913"/>
      <c r="J610" s="913"/>
      <c r="K610" s="913"/>
    </row>
    <row r="611" spans="1:11" ht="12.75" customHeight="1">
      <c r="A611" s="57" t="s">
        <v>482</v>
      </c>
    </row>
    <row r="612" spans="1:11" ht="12.75" customHeight="1">
      <c r="A612" s="58"/>
      <c r="B612" s="248"/>
      <c r="C612" s="248"/>
      <c r="D612" s="248"/>
      <c r="E612" s="248"/>
      <c r="F612" s="248"/>
      <c r="G612" s="248"/>
      <c r="H612" s="248"/>
      <c r="I612" s="248"/>
      <c r="J612" s="248"/>
      <c r="K612" s="248"/>
    </row>
    <row r="613" spans="1:11" ht="15" customHeight="1">
      <c r="A613" s="255"/>
      <c r="B613" s="895" t="s">
        <v>3</v>
      </c>
      <c r="C613" s="895"/>
      <c r="D613" s="895"/>
      <c r="E613" s="895"/>
      <c r="F613" s="905"/>
      <c r="G613" s="895" t="s">
        <v>4</v>
      </c>
      <c r="H613" s="895"/>
      <c r="I613" s="895"/>
      <c r="J613" s="895"/>
      <c r="K613" s="895"/>
    </row>
    <row r="614" spans="1:11" ht="12.75" customHeight="1">
      <c r="A614" s="257"/>
      <c r="B614" s="231">
        <v>39448</v>
      </c>
      <c r="C614" s="231">
        <v>39814</v>
      </c>
      <c r="D614" s="231">
        <v>40179</v>
      </c>
      <c r="E614" s="231">
        <v>40544</v>
      </c>
      <c r="F614" s="232">
        <v>40909</v>
      </c>
      <c r="G614" s="231">
        <v>39448</v>
      </c>
      <c r="H614" s="231">
        <v>39814</v>
      </c>
      <c r="I614" s="231">
        <v>40179</v>
      </c>
      <c r="J614" s="231">
        <v>40544</v>
      </c>
      <c r="K614" s="231">
        <v>40909</v>
      </c>
    </row>
    <row r="615" spans="1:11" ht="12.75" customHeight="1">
      <c r="A615" s="621" t="s">
        <v>37</v>
      </c>
      <c r="B615" s="15">
        <v>24.14946463722066</v>
      </c>
      <c r="C615" s="15">
        <v>23.753098992247438</v>
      </c>
      <c r="D615" s="15">
        <v>23.716870481616979</v>
      </c>
      <c r="E615" s="15">
        <v>23.287013982613672</v>
      </c>
      <c r="F615" s="48">
        <v>22.224729565834338</v>
      </c>
      <c r="G615" s="15">
        <v>11.105895456639109</v>
      </c>
      <c r="H615" s="15">
        <v>11.070970203525151</v>
      </c>
      <c r="I615" s="15">
        <v>10.838564275114473</v>
      </c>
      <c r="J615" s="15">
        <v>10.3514980031122</v>
      </c>
      <c r="K615" s="15">
        <v>9.9873787004802281</v>
      </c>
    </row>
    <row r="616" spans="1:11" ht="12.75" customHeight="1">
      <c r="A616" s="66" t="s">
        <v>528</v>
      </c>
      <c r="B616" s="15">
        <v>42.117647487098417</v>
      </c>
      <c r="C616" s="15">
        <v>41.638547417462632</v>
      </c>
      <c r="D616" s="15">
        <v>42.137769908537543</v>
      </c>
      <c r="E616" s="15">
        <v>41.024416617349658</v>
      </c>
      <c r="F616" s="48">
        <v>37.51257355379164</v>
      </c>
      <c r="G616" s="15">
        <v>11.282131089429873</v>
      </c>
      <c r="H616" s="15">
        <v>11.368606993142615</v>
      </c>
      <c r="I616" s="15">
        <v>10.309840857421241</v>
      </c>
      <c r="J616" s="15">
        <v>10.571236878710517</v>
      </c>
      <c r="K616" s="15">
        <v>11.410594941816102</v>
      </c>
    </row>
    <row r="617" spans="1:11" ht="12.75" customHeight="1">
      <c r="A617" s="66" t="s">
        <v>530</v>
      </c>
      <c r="B617" s="15">
        <v>50.044728809491382</v>
      </c>
      <c r="C617" s="15">
        <v>38.954097793783873</v>
      </c>
      <c r="D617" s="15">
        <v>39.912427798166313</v>
      </c>
      <c r="E617" s="15">
        <v>38.758667058872973</v>
      </c>
      <c r="F617" s="48">
        <v>38.336054075809479</v>
      </c>
      <c r="G617" s="15" t="s">
        <v>1066</v>
      </c>
      <c r="H617" s="15">
        <v>23.20903747694517</v>
      </c>
      <c r="I617" s="15">
        <v>18.538176402750405</v>
      </c>
      <c r="J617" s="15">
        <v>19.087890722323223</v>
      </c>
      <c r="K617" s="15">
        <v>18.536108402751324</v>
      </c>
    </row>
    <row r="618" spans="1:11" ht="12.75" customHeight="1">
      <c r="A618" s="65" t="s">
        <v>529</v>
      </c>
      <c r="B618" s="15">
        <v>10.212867772998248</v>
      </c>
      <c r="C618" s="15">
        <v>10.408279131297542</v>
      </c>
      <c r="D618" s="15">
        <v>10.600839979826203</v>
      </c>
      <c r="E618" s="15">
        <v>10.633311015091506</v>
      </c>
      <c r="F618" s="48">
        <v>9.9493647277062394</v>
      </c>
      <c r="G618" s="15">
        <v>6.9971503672196658</v>
      </c>
      <c r="H618" s="15">
        <v>6.9539631793628045</v>
      </c>
      <c r="I618" s="15">
        <v>6.9192280823011059</v>
      </c>
      <c r="J618" s="15">
        <v>6.8642754769250702</v>
      </c>
      <c r="K618" s="15">
        <v>7.049841339452918</v>
      </c>
    </row>
    <row r="619" spans="1:11" ht="12.75" customHeight="1">
      <c r="A619" s="65" t="s">
        <v>531</v>
      </c>
      <c r="B619" s="15">
        <v>17.345157791567093</v>
      </c>
      <c r="C619" s="15">
        <v>15.780229385294623</v>
      </c>
      <c r="D619" s="15">
        <v>15.101083366405742</v>
      </c>
      <c r="E619" s="15">
        <v>13.90636305127515</v>
      </c>
      <c r="F619" s="48">
        <v>12.586215515132906</v>
      </c>
      <c r="G619" s="15" t="s">
        <v>1066</v>
      </c>
      <c r="H619" s="15" t="s">
        <v>1066</v>
      </c>
      <c r="I619" s="15" t="s">
        <v>1066</v>
      </c>
      <c r="J619" s="15" t="s">
        <v>1066</v>
      </c>
      <c r="K619" s="15" t="s">
        <v>1066</v>
      </c>
    </row>
    <row r="620" spans="1:11" ht="12.75" customHeight="1">
      <c r="A620" s="65" t="s">
        <v>166</v>
      </c>
      <c r="B620" s="25">
        <v>17.089853043501513</v>
      </c>
      <c r="C620" s="25">
        <v>17.09559399217579</v>
      </c>
      <c r="D620" s="25">
        <v>17.631442622277927</v>
      </c>
      <c r="E620" s="25">
        <v>17.073207792974809</v>
      </c>
      <c r="F620" s="28">
        <v>17.232121774432791</v>
      </c>
      <c r="G620" s="25">
        <v>19.157490465397096</v>
      </c>
      <c r="H620" s="25">
        <v>20.013030750106527</v>
      </c>
      <c r="I620" s="25">
        <v>20.117422524110701</v>
      </c>
      <c r="J620" s="25">
        <v>20.260100310725864</v>
      </c>
      <c r="K620" s="25">
        <v>19.71453637002357</v>
      </c>
    </row>
    <row r="621" spans="1:11" ht="12.75" customHeight="1">
      <c r="A621" s="853" t="s">
        <v>167</v>
      </c>
      <c r="B621" s="25">
        <v>35.384664249819238</v>
      </c>
      <c r="C621" s="25">
        <v>35.164241876581215</v>
      </c>
      <c r="D621" s="25">
        <v>33.891523020851011</v>
      </c>
      <c r="E621" s="25">
        <v>34.230862900207008</v>
      </c>
      <c r="F621" s="28">
        <v>33.786105685674542</v>
      </c>
      <c r="G621" s="25">
        <v>49.507029139806178</v>
      </c>
      <c r="H621" s="25">
        <v>49.39731127596761</v>
      </c>
      <c r="I621" s="25">
        <v>50.146214527247388</v>
      </c>
      <c r="J621" s="25">
        <v>48.75489899832678</v>
      </c>
      <c r="K621" s="25">
        <v>48.371984765593695</v>
      </c>
    </row>
    <row r="622" spans="1:11" ht="12.75" customHeight="1">
      <c r="A622" s="66" t="s">
        <v>745</v>
      </c>
      <c r="B622" s="97" t="s">
        <v>1066</v>
      </c>
      <c r="C622" s="97" t="s">
        <v>1066</v>
      </c>
      <c r="D622" s="97" t="s">
        <v>1066</v>
      </c>
      <c r="E622" s="97" t="s">
        <v>1066</v>
      </c>
      <c r="F622" s="102" t="s">
        <v>1066</v>
      </c>
      <c r="G622" s="97" t="s">
        <v>1066</v>
      </c>
      <c r="H622" s="97" t="s">
        <v>1066</v>
      </c>
      <c r="I622" s="97" t="s">
        <v>1066</v>
      </c>
      <c r="J622" s="97" t="s">
        <v>1066</v>
      </c>
      <c r="K622" s="97" t="s">
        <v>1066</v>
      </c>
    </row>
    <row r="623" spans="1:11" ht="12.75" customHeight="1">
      <c r="A623" s="66" t="s">
        <v>994</v>
      </c>
      <c r="B623" s="97">
        <v>3.0211412197378213</v>
      </c>
      <c r="C623" s="97">
        <v>3.6120425718034701</v>
      </c>
      <c r="D623" s="97">
        <v>4.5358897485346725</v>
      </c>
      <c r="E623" s="97">
        <v>5.2464216523697571</v>
      </c>
      <c r="F623" s="102">
        <v>6.861154253305207</v>
      </c>
      <c r="G623" s="97">
        <v>3.6122831163556777</v>
      </c>
      <c r="H623" s="97">
        <v>2.7208776789619482</v>
      </c>
      <c r="I623" s="97">
        <v>2.3739151117042949</v>
      </c>
      <c r="J623" s="97">
        <v>2.1434305557904763</v>
      </c>
      <c r="K623" s="97">
        <v>2.0667511012674322</v>
      </c>
    </row>
    <row r="624" spans="1:11" ht="12.75" customHeight="1">
      <c r="A624" s="66" t="s">
        <v>127</v>
      </c>
      <c r="B624" s="97">
        <v>30.626882014782364</v>
      </c>
      <c r="C624" s="97">
        <v>32.893455245820753</v>
      </c>
      <c r="D624" s="97">
        <v>32.671604848871446</v>
      </c>
      <c r="E624" s="97">
        <v>32.579022765910416</v>
      </c>
      <c r="F624" s="102">
        <v>31.299896020230143</v>
      </c>
      <c r="G624" s="97">
        <v>15.966112928090826</v>
      </c>
      <c r="H624" s="97">
        <v>15.653286105156997</v>
      </c>
      <c r="I624" s="97">
        <v>15.791977632553133</v>
      </c>
      <c r="J624" s="97">
        <v>15.510683720959054</v>
      </c>
      <c r="K624" s="97">
        <v>14.946037229224519</v>
      </c>
    </row>
    <row r="625" spans="1:11" ht="12.75" customHeight="1">
      <c r="A625" s="66" t="s">
        <v>8</v>
      </c>
      <c r="B625" s="97" t="s">
        <v>1066</v>
      </c>
      <c r="C625" s="97" t="s">
        <v>1066</v>
      </c>
      <c r="D625" s="97" t="s">
        <v>1066</v>
      </c>
      <c r="E625" s="97" t="s">
        <v>1066</v>
      </c>
      <c r="F625" s="102" t="s">
        <v>1066</v>
      </c>
      <c r="G625" s="97" t="s">
        <v>1066</v>
      </c>
      <c r="H625" s="97" t="s">
        <v>1066</v>
      </c>
      <c r="I625" s="97" t="s">
        <v>1066</v>
      </c>
      <c r="J625" s="97" t="s">
        <v>1066</v>
      </c>
      <c r="K625" s="97" t="s">
        <v>1066</v>
      </c>
    </row>
    <row r="626" spans="1:11" ht="12.75" customHeight="1">
      <c r="A626" s="66" t="s">
        <v>937</v>
      </c>
      <c r="B626" s="97">
        <v>23.959575019435086</v>
      </c>
      <c r="C626" s="97">
        <v>22.868337524606069</v>
      </c>
      <c r="D626" s="97">
        <v>21.982284857057508</v>
      </c>
      <c r="E626" s="97">
        <v>21.581505546358009</v>
      </c>
      <c r="F626" s="102">
        <v>20.838964771462081</v>
      </c>
      <c r="G626" s="97">
        <v>14.249287380150298</v>
      </c>
      <c r="H626" s="97">
        <v>12.603015832650486</v>
      </c>
      <c r="I626" s="97">
        <v>11.754991641821597</v>
      </c>
      <c r="J626" s="97">
        <v>11.07039864555987</v>
      </c>
      <c r="K626" s="97">
        <v>10.882867789728266</v>
      </c>
    </row>
    <row r="627" spans="1:11" ht="12.75" customHeight="1">
      <c r="A627" s="66" t="s">
        <v>938</v>
      </c>
      <c r="B627" s="97">
        <v>34.416400734938598</v>
      </c>
      <c r="C627" s="97">
        <v>36.028335301062576</v>
      </c>
      <c r="D627" s="97">
        <v>36.054284493415587</v>
      </c>
      <c r="E627" s="97">
        <v>35.671468740661254</v>
      </c>
      <c r="F627" s="102">
        <v>33.794749875298194</v>
      </c>
      <c r="G627" s="97">
        <v>1.9969055217096994</v>
      </c>
      <c r="H627" s="97">
        <v>1.9881936245572609</v>
      </c>
      <c r="I627" s="97">
        <v>1.9798731366870057</v>
      </c>
      <c r="J627" s="97">
        <v>1.9942020478556517</v>
      </c>
      <c r="K627" s="97">
        <v>2.0087985088290234</v>
      </c>
    </row>
    <row r="628" spans="1:11" ht="12.75" customHeight="1">
      <c r="A628" s="66" t="s">
        <v>9</v>
      </c>
      <c r="B628" s="94">
        <v>32.01870831664133</v>
      </c>
      <c r="C628" s="94">
        <v>30.859955251997263</v>
      </c>
      <c r="D628" s="94">
        <v>30.281195802496999</v>
      </c>
      <c r="E628" s="94">
        <v>29.403571629304952</v>
      </c>
      <c r="F628" s="145">
        <v>28.941474029170916</v>
      </c>
      <c r="G628" s="94">
        <v>25.412095545453262</v>
      </c>
      <c r="H628" s="94">
        <v>24.989166583181589</v>
      </c>
      <c r="I628" s="94">
        <v>24.075222229286748</v>
      </c>
      <c r="J628" s="94">
        <v>23.916355678394559</v>
      </c>
      <c r="K628" s="94">
        <v>23.380032573078459</v>
      </c>
    </row>
    <row r="629" spans="1:11" ht="12.75" customHeight="1">
      <c r="A629" s="66" t="s">
        <v>939</v>
      </c>
      <c r="B629" s="94">
        <v>76.519539465493082</v>
      </c>
      <c r="C629" s="94">
        <v>70.018203875043696</v>
      </c>
      <c r="D629" s="94">
        <v>68.133524141815187</v>
      </c>
      <c r="E629" s="94">
        <v>58.723233479682648</v>
      </c>
      <c r="F629" s="145">
        <v>45.962397111681071</v>
      </c>
      <c r="G629" s="94">
        <v>3.9208282046445602</v>
      </c>
      <c r="H629" s="94">
        <v>4.7388572646275167</v>
      </c>
      <c r="I629" s="94">
        <v>3.5409757242492748</v>
      </c>
      <c r="J629" s="94">
        <v>2.5819669978782849</v>
      </c>
      <c r="K629" s="94">
        <v>1.402871599182671</v>
      </c>
    </row>
    <row r="630" spans="1:11" ht="12.75" customHeight="1">
      <c r="A630" s="66" t="s">
        <v>940</v>
      </c>
      <c r="B630" s="94">
        <v>0.29880091194038322</v>
      </c>
      <c r="C630" s="94">
        <v>0.31708956088518131</v>
      </c>
      <c r="D630" s="94">
        <v>0.32076460334748097</v>
      </c>
      <c r="E630" s="94">
        <v>0.33164811832897628</v>
      </c>
      <c r="F630" s="145">
        <v>0.37416678337692622</v>
      </c>
      <c r="G630" s="94">
        <v>0.17171092406174024</v>
      </c>
      <c r="H630" s="94">
        <v>0.17138222685667942</v>
      </c>
      <c r="I630" s="94">
        <v>0.12166933230421691</v>
      </c>
      <c r="J630" s="94">
        <v>8.2294818443914702E-2</v>
      </c>
      <c r="K630" s="94">
        <v>7.4189873082324262E-2</v>
      </c>
    </row>
    <row r="631" spans="1:11" ht="12.75" customHeight="1">
      <c r="A631" s="66" t="s">
        <v>10</v>
      </c>
      <c r="B631" s="94">
        <v>1.3562153706814275</v>
      </c>
      <c r="C631" s="94">
        <v>1.312174760190606</v>
      </c>
      <c r="D631" s="94">
        <v>1.3457438049185362</v>
      </c>
      <c r="E631" s="94">
        <v>1.1478056271475046</v>
      </c>
      <c r="F631" s="145">
        <v>1.1661298850705737</v>
      </c>
      <c r="G631" s="94">
        <v>2.323626148597326</v>
      </c>
      <c r="H631" s="94">
        <v>2.1766391010365465</v>
      </c>
      <c r="I631" s="94">
        <v>2.2293845386619093</v>
      </c>
      <c r="J631" s="94">
        <v>1.677813055362769</v>
      </c>
      <c r="K631" s="94">
        <v>1.6498909630414254</v>
      </c>
    </row>
    <row r="632" spans="1:11" ht="12.75" customHeight="1">
      <c r="A632" s="66" t="s">
        <v>941</v>
      </c>
      <c r="B632" s="94" t="s">
        <v>1066</v>
      </c>
      <c r="C632" s="94">
        <v>22.367964835218704</v>
      </c>
      <c r="D632" s="94">
        <v>24.174587510963274</v>
      </c>
      <c r="E632" s="94">
        <v>23.835818047793595</v>
      </c>
      <c r="F632" s="145">
        <v>23.602295991263414</v>
      </c>
      <c r="G632" s="94" t="s">
        <v>1066</v>
      </c>
      <c r="H632" s="94">
        <v>27.152824125540064</v>
      </c>
      <c r="I632" s="94">
        <v>25.755723082466712</v>
      </c>
      <c r="J632" s="94">
        <v>26.392340854017807</v>
      </c>
      <c r="K632" s="94">
        <v>25.546641793066723</v>
      </c>
    </row>
    <row r="633" spans="1:11" ht="12.75" customHeight="1">
      <c r="A633" s="66" t="s">
        <v>11</v>
      </c>
      <c r="B633" s="94">
        <v>27.105630525825962</v>
      </c>
      <c r="C633" s="94">
        <v>26.489582953260118</v>
      </c>
      <c r="D633" s="94">
        <v>25.768353241175681</v>
      </c>
      <c r="E633" s="94">
        <v>26.785714285714285</v>
      </c>
      <c r="F633" s="145">
        <v>25.670910286294902</v>
      </c>
      <c r="G633" s="94">
        <v>8.8800992709787483</v>
      </c>
      <c r="H633" s="94">
        <v>8.7933739555587991</v>
      </c>
      <c r="I633" s="94">
        <v>9.126291772916387</v>
      </c>
      <c r="J633" s="94">
        <v>9.3153687467766879</v>
      </c>
      <c r="K633" s="94">
        <v>8.8757396449704142</v>
      </c>
    </row>
    <row r="634" spans="1:11" ht="12.75" customHeight="1">
      <c r="A634" s="66" t="s">
        <v>12</v>
      </c>
      <c r="B634" s="94">
        <v>55.341344465048643</v>
      </c>
      <c r="C634" s="94">
        <v>54.598839512502046</v>
      </c>
      <c r="D634" s="94">
        <v>54.189421930431457</v>
      </c>
      <c r="E634" s="94">
        <v>52.983804015928627</v>
      </c>
      <c r="F634" s="145">
        <v>51.801666566592615</v>
      </c>
      <c r="G634" s="94">
        <v>3.5600794033313452</v>
      </c>
      <c r="H634" s="94">
        <v>3.4503918781410454</v>
      </c>
      <c r="I634" s="94">
        <v>3.3290153533628728</v>
      </c>
      <c r="J634" s="94">
        <v>3.2349754457061644</v>
      </c>
      <c r="K634" s="94">
        <v>3.1750161786388595</v>
      </c>
    </row>
    <row r="635" spans="1:11" ht="12.75" customHeight="1">
      <c r="A635" s="66" t="s">
        <v>942</v>
      </c>
      <c r="B635" s="94" t="s">
        <v>1066</v>
      </c>
      <c r="C635" s="94" t="s">
        <v>1066</v>
      </c>
      <c r="D635" s="94" t="s">
        <v>1066</v>
      </c>
      <c r="E635" s="94" t="s">
        <v>1066</v>
      </c>
      <c r="F635" s="145" t="s">
        <v>1066</v>
      </c>
      <c r="G635" s="94" t="s">
        <v>404</v>
      </c>
      <c r="H635" s="94" t="s">
        <v>404</v>
      </c>
      <c r="I635" s="94" t="s">
        <v>404</v>
      </c>
      <c r="J635" s="94" t="s">
        <v>404</v>
      </c>
      <c r="K635" s="94" t="s">
        <v>404</v>
      </c>
    </row>
    <row r="636" spans="1:11" ht="12.75" customHeight="1">
      <c r="A636" s="66" t="s">
        <v>13</v>
      </c>
      <c r="B636" s="94">
        <v>20.872164863601004</v>
      </c>
      <c r="C636" s="94">
        <v>20.606956877428694</v>
      </c>
      <c r="D636" s="94">
        <v>20.526860312065331</v>
      </c>
      <c r="E636" s="94">
        <v>20.238990360137702</v>
      </c>
      <c r="F636" s="145">
        <v>19.958655950352984</v>
      </c>
      <c r="G636" s="94">
        <v>20.162974471190445</v>
      </c>
      <c r="H636" s="94">
        <v>19.817503893774681</v>
      </c>
      <c r="I636" s="94">
        <v>19.517760511864218</v>
      </c>
      <c r="J636" s="94">
        <v>18.670335141720699</v>
      </c>
      <c r="K636" s="94">
        <v>18.464639953272176</v>
      </c>
    </row>
    <row r="637" spans="1:11" ht="12.75" customHeight="1">
      <c r="A637" s="66" t="s">
        <v>186</v>
      </c>
      <c r="B637" s="94">
        <v>6.8001428419198833</v>
      </c>
      <c r="C637" s="94">
        <v>7.0384388913807001</v>
      </c>
      <c r="D637" s="94">
        <v>7.1970000531313083</v>
      </c>
      <c r="E637" s="94">
        <v>7.0962874198072372</v>
      </c>
      <c r="F637" s="145">
        <v>7.3203864395267448</v>
      </c>
      <c r="G637" s="94">
        <v>10.95821531863904</v>
      </c>
      <c r="H637" s="94">
        <v>10.946541543315016</v>
      </c>
      <c r="I637" s="94">
        <v>11.032152784548554</v>
      </c>
      <c r="J637" s="94">
        <v>10.847419151233977</v>
      </c>
      <c r="K637" s="94">
        <v>11.092255467945135</v>
      </c>
    </row>
    <row r="638" spans="1:11" ht="14.25" customHeight="1">
      <c r="A638" s="86" t="s">
        <v>1181</v>
      </c>
      <c r="B638" s="214">
        <v>17.469267866259464</v>
      </c>
      <c r="C638" s="214">
        <v>17.061565665912571</v>
      </c>
      <c r="D638" s="214">
        <v>17.835617552514496</v>
      </c>
      <c r="E638" s="214">
        <v>17.442262493269276</v>
      </c>
      <c r="F638" s="215">
        <v>17.369734976440458</v>
      </c>
      <c r="G638" s="214">
        <v>13.435308371679064</v>
      </c>
      <c r="H638" s="214">
        <v>14.706775397811127</v>
      </c>
      <c r="I638" s="214">
        <v>14.634152299545093</v>
      </c>
      <c r="J638" s="214">
        <v>14.129873740809856</v>
      </c>
      <c r="K638" s="214">
        <v>13.950334506927396</v>
      </c>
    </row>
    <row r="639" spans="1:11">
      <c r="A639" s="62"/>
      <c r="B639" s="92"/>
      <c r="C639" s="92"/>
      <c r="D639" s="92"/>
      <c r="E639" s="92"/>
      <c r="F639" s="92"/>
      <c r="G639" s="92"/>
      <c r="H639" s="92"/>
      <c r="I639" s="92"/>
      <c r="J639" s="92"/>
      <c r="K639" s="93"/>
    </row>
    <row r="640" spans="1:11">
      <c r="A640" s="62"/>
      <c r="B640" s="92"/>
      <c r="C640" s="92"/>
      <c r="D640" s="92"/>
      <c r="E640" s="92"/>
      <c r="F640" s="92"/>
      <c r="G640" s="92"/>
      <c r="H640" s="92"/>
      <c r="I640" s="92"/>
      <c r="J640" s="92"/>
      <c r="K640" s="93"/>
    </row>
    <row r="641" spans="1:11">
      <c r="A641" s="62"/>
      <c r="B641" s="92"/>
      <c r="C641" s="92"/>
      <c r="D641" s="92"/>
      <c r="E641" s="92"/>
      <c r="F641" s="92"/>
      <c r="G641" s="92"/>
      <c r="H641" s="92"/>
      <c r="I641" s="92"/>
      <c r="J641" s="92"/>
      <c r="K641" s="93"/>
    </row>
    <row r="642" spans="1:11">
      <c r="A642" s="892" t="s">
        <v>483</v>
      </c>
      <c r="B642" s="892"/>
      <c r="C642" s="892"/>
      <c r="D642" s="892"/>
      <c r="E642" s="892"/>
      <c r="F642" s="892"/>
      <c r="G642" s="892"/>
      <c r="H642" s="892"/>
      <c r="I642" s="892"/>
      <c r="J642" s="892"/>
      <c r="K642" s="892"/>
    </row>
    <row r="643" spans="1:11">
      <c r="A643" s="62"/>
      <c r="B643" s="92"/>
      <c r="C643" s="92"/>
      <c r="D643" s="92"/>
      <c r="E643" s="92"/>
      <c r="F643" s="92"/>
      <c r="G643" s="92"/>
      <c r="H643" s="92"/>
      <c r="I643" s="92"/>
      <c r="J643" s="92"/>
      <c r="K643" s="93"/>
    </row>
    <row r="644" spans="1:11" ht="15" customHeight="1">
      <c r="A644" s="259"/>
      <c r="B644" s="893" t="s">
        <v>5</v>
      </c>
      <c r="C644" s="893"/>
      <c r="D644" s="893"/>
      <c r="E644" s="893"/>
      <c r="F644" s="894"/>
      <c r="G644" s="893" t="s">
        <v>357</v>
      </c>
      <c r="H644" s="893"/>
      <c r="I644" s="893"/>
      <c r="J644" s="893"/>
      <c r="K644" s="893"/>
    </row>
    <row r="645" spans="1:11">
      <c r="A645" s="260"/>
      <c r="B645" s="231">
        <v>39448</v>
      </c>
      <c r="C645" s="231">
        <v>39814</v>
      </c>
      <c r="D645" s="231">
        <v>40179</v>
      </c>
      <c r="E645" s="231">
        <v>40544</v>
      </c>
      <c r="F645" s="232">
        <v>40909</v>
      </c>
      <c r="G645" s="231">
        <v>39448</v>
      </c>
      <c r="H645" s="231">
        <v>39814</v>
      </c>
      <c r="I645" s="231">
        <v>40179</v>
      </c>
      <c r="J645" s="231">
        <v>40544</v>
      </c>
      <c r="K645" s="231">
        <v>40909</v>
      </c>
    </row>
    <row r="646" spans="1:11">
      <c r="A646" s="622" t="s">
        <v>37</v>
      </c>
      <c r="B646" s="94">
        <v>6.8045580539946799</v>
      </c>
      <c r="C646" s="94">
        <v>5.7130225525831495</v>
      </c>
      <c r="D646" s="94">
        <v>4.6197455818050521</v>
      </c>
      <c r="E646" s="94">
        <v>3.7603898872839103</v>
      </c>
      <c r="F646" s="145">
        <v>3.0934238938889775</v>
      </c>
      <c r="G646" s="94" t="s">
        <v>404</v>
      </c>
      <c r="H646" s="94" t="s">
        <v>404</v>
      </c>
      <c r="I646" s="94" t="s">
        <v>404</v>
      </c>
      <c r="J646" s="94" t="s">
        <v>404</v>
      </c>
      <c r="K646" s="94" t="s">
        <v>404</v>
      </c>
    </row>
    <row r="647" spans="1:11">
      <c r="A647" s="66" t="s">
        <v>528</v>
      </c>
      <c r="B647" s="94">
        <v>0.40148361916801018</v>
      </c>
      <c r="C647" s="94">
        <v>0.34695331483905739</v>
      </c>
      <c r="D647" s="94">
        <v>0.30189944368196631</v>
      </c>
      <c r="E647" s="94">
        <v>0.25961861597743396</v>
      </c>
      <c r="F647" s="145">
        <v>0.22031183212358232</v>
      </c>
      <c r="G647" s="94">
        <v>3.6937130022356217</v>
      </c>
      <c r="H647" s="94">
        <v>3.0790741679869065</v>
      </c>
      <c r="I647" s="94">
        <v>2.5403304382445078</v>
      </c>
      <c r="J647" s="94">
        <v>2.0184478267280501</v>
      </c>
      <c r="K647" s="94">
        <v>1.8454261825532199</v>
      </c>
    </row>
    <row r="648" spans="1:11">
      <c r="A648" s="66" t="s">
        <v>530</v>
      </c>
      <c r="B648" s="94">
        <v>14.770671744709473</v>
      </c>
      <c r="C648" s="94">
        <v>9.8104201980308581</v>
      </c>
      <c r="D648" s="94">
        <v>8.6638217657985397</v>
      </c>
      <c r="E648" s="94">
        <v>7.2919555686290991</v>
      </c>
      <c r="F648" s="145">
        <v>6.1187100677623523</v>
      </c>
      <c r="G648" s="94">
        <v>0.13848250084078123</v>
      </c>
      <c r="H648" s="94">
        <v>0.12894541599154993</v>
      </c>
      <c r="I648" s="94">
        <v>0.18291234648769814</v>
      </c>
      <c r="J648" s="94">
        <v>0.17173033015366085</v>
      </c>
      <c r="K648" s="94">
        <v>0.15314225551408675</v>
      </c>
    </row>
    <row r="649" spans="1:11">
      <c r="A649" s="66" t="s">
        <v>529</v>
      </c>
      <c r="B649" s="94">
        <v>11.491275283879313</v>
      </c>
      <c r="C649" s="94">
        <v>10.403219049718885</v>
      </c>
      <c r="D649" s="94">
        <v>9.7282998304185266</v>
      </c>
      <c r="E649" s="94">
        <v>8.8721939021890481</v>
      </c>
      <c r="F649" s="145">
        <v>7.5413034108867096</v>
      </c>
      <c r="G649" s="94" t="s">
        <v>1066</v>
      </c>
      <c r="H649" s="94" t="s">
        <v>1066</v>
      </c>
      <c r="I649" s="94" t="s">
        <v>1066</v>
      </c>
      <c r="J649" s="94" t="s">
        <v>1066</v>
      </c>
      <c r="K649" s="94" t="s">
        <v>1066</v>
      </c>
    </row>
    <row r="650" spans="1:11">
      <c r="A650" s="66" t="s">
        <v>531</v>
      </c>
      <c r="B650" s="94">
        <v>20.672432687258791</v>
      </c>
      <c r="C650" s="94">
        <v>16.88617215700403</v>
      </c>
      <c r="D650" s="94">
        <v>13.246437857806274</v>
      </c>
      <c r="E650" s="94">
        <v>10.040652060039198</v>
      </c>
      <c r="F650" s="145">
        <v>6.9953511373110517</v>
      </c>
      <c r="G650" s="94" t="s">
        <v>404</v>
      </c>
      <c r="H650" s="94" t="s">
        <v>404</v>
      </c>
      <c r="I650" s="94" t="s">
        <v>404</v>
      </c>
      <c r="J650" s="94" t="s">
        <v>404</v>
      </c>
      <c r="K650" s="94" t="s">
        <v>404</v>
      </c>
    </row>
    <row r="651" spans="1:11">
      <c r="A651" s="66" t="s">
        <v>166</v>
      </c>
      <c r="B651" s="97">
        <v>22.096107225997937</v>
      </c>
      <c r="C651" s="97">
        <v>20.240269087257303</v>
      </c>
      <c r="D651" s="97">
        <v>18.41669904387566</v>
      </c>
      <c r="E651" s="97">
        <v>17.038270485744974</v>
      </c>
      <c r="F651" s="102">
        <v>15.609804651622385</v>
      </c>
      <c r="G651" s="97">
        <v>0.2038137397882461</v>
      </c>
      <c r="H651" s="97">
        <v>0.22087066272659406</v>
      </c>
      <c r="I651" s="97">
        <v>0.24235137091826014</v>
      </c>
      <c r="J651" s="97">
        <v>0.26663134518093951</v>
      </c>
      <c r="K651" s="97">
        <v>0.29069579826397057</v>
      </c>
    </row>
    <row r="652" spans="1:11">
      <c r="A652" s="854" t="s">
        <v>167</v>
      </c>
      <c r="B652" s="97">
        <v>0.40743040457179014</v>
      </c>
      <c r="C652" s="97">
        <v>0.34396267685243381</v>
      </c>
      <c r="D652" s="97">
        <v>0.27863305291084089</v>
      </c>
      <c r="E652" s="97">
        <v>0.22893938095603192</v>
      </c>
      <c r="F652" s="102">
        <v>0.1888381294924536</v>
      </c>
      <c r="G652" s="97">
        <v>0.2953278780922392</v>
      </c>
      <c r="H652" s="97">
        <v>0.25987218728170552</v>
      </c>
      <c r="I652" s="97">
        <v>0.22477669526306493</v>
      </c>
      <c r="J652" s="97">
        <v>0.20300682364508027</v>
      </c>
      <c r="K652" s="97">
        <v>0.18444654508565236</v>
      </c>
    </row>
    <row r="653" spans="1:11">
      <c r="A653" s="66" t="s">
        <v>745</v>
      </c>
      <c r="B653" s="97" t="s">
        <v>1066</v>
      </c>
      <c r="C653" s="97" t="s">
        <v>1066</v>
      </c>
      <c r="D653" s="97" t="s">
        <v>1066</v>
      </c>
      <c r="E653" s="97" t="s">
        <v>1066</v>
      </c>
      <c r="F653" s="102" t="s">
        <v>1066</v>
      </c>
      <c r="G653" s="97" t="s">
        <v>1066</v>
      </c>
      <c r="H653" s="97" t="s">
        <v>1066</v>
      </c>
      <c r="I653" s="97" t="s">
        <v>1066</v>
      </c>
      <c r="J653" s="97" t="s">
        <v>1066</v>
      </c>
      <c r="K653" s="97" t="s">
        <v>1066</v>
      </c>
    </row>
    <row r="654" spans="1:11">
      <c r="A654" s="66" t="s">
        <v>994</v>
      </c>
      <c r="B654" s="97">
        <v>31.529071997472979</v>
      </c>
      <c r="C654" s="97">
        <v>25.133036885843417</v>
      </c>
      <c r="D654" s="97">
        <v>21.018314141535033</v>
      </c>
      <c r="E654" s="97">
        <v>17.45905766601048</v>
      </c>
      <c r="F654" s="102">
        <v>15.379671210821675</v>
      </c>
      <c r="G654" s="97" t="s">
        <v>404</v>
      </c>
      <c r="H654" s="97" t="s">
        <v>404</v>
      </c>
      <c r="I654" s="97">
        <v>0.14649495296860585</v>
      </c>
      <c r="J654" s="97">
        <v>0.39813630573745645</v>
      </c>
      <c r="K654" s="97">
        <v>0.78370107809825917</v>
      </c>
    </row>
    <row r="655" spans="1:11">
      <c r="A655" s="66" t="s">
        <v>127</v>
      </c>
      <c r="B655" s="97">
        <v>11.091964787413373</v>
      </c>
      <c r="C655" s="97">
        <v>9.1145940229897562</v>
      </c>
      <c r="D655" s="97">
        <v>8.3893100770385178</v>
      </c>
      <c r="E655" s="97">
        <v>7.5298852925319304</v>
      </c>
      <c r="F655" s="102">
        <v>6.8415710623556008</v>
      </c>
      <c r="G655" s="97">
        <v>2.0908553892258706</v>
      </c>
      <c r="H655" s="97">
        <v>2.4387028199625127</v>
      </c>
      <c r="I655" s="97">
        <v>3.148683513778519</v>
      </c>
      <c r="J655" s="97">
        <v>3.9220637842103203</v>
      </c>
      <c r="K655" s="97">
        <v>4.745596990294394</v>
      </c>
    </row>
    <row r="656" spans="1:11">
      <c r="A656" s="66" t="s">
        <v>8</v>
      </c>
      <c r="B656" s="97" t="s">
        <v>1066</v>
      </c>
      <c r="C656" s="97" t="s">
        <v>1066</v>
      </c>
      <c r="D656" s="97" t="s">
        <v>1066</v>
      </c>
      <c r="E656" s="97" t="s">
        <v>1066</v>
      </c>
      <c r="F656" s="102" t="s">
        <v>1066</v>
      </c>
      <c r="G656" s="97" t="s">
        <v>1066</v>
      </c>
      <c r="H656" s="97" t="s">
        <v>1066</v>
      </c>
      <c r="I656" s="97" t="s">
        <v>1066</v>
      </c>
      <c r="J656" s="97" t="s">
        <v>1066</v>
      </c>
      <c r="K656" s="97" t="s">
        <v>1066</v>
      </c>
    </row>
    <row r="657" spans="1:11">
      <c r="A657" s="66" t="s">
        <v>937</v>
      </c>
      <c r="B657" s="97">
        <v>11.443379113760042</v>
      </c>
      <c r="C657" s="97">
        <v>8.7724751113748329</v>
      </c>
      <c r="D657" s="97">
        <v>6.2252042873434599</v>
      </c>
      <c r="E657" s="97">
        <v>4.5457992615981286</v>
      </c>
      <c r="F657" s="102">
        <v>3.0294819887438904</v>
      </c>
      <c r="G657" s="97">
        <v>1.3754858771702512</v>
      </c>
      <c r="H657" s="97">
        <v>1.275277142022925</v>
      </c>
      <c r="I657" s="97">
        <v>1.3172700748472066</v>
      </c>
      <c r="J657" s="97">
        <v>0.83873736150514799</v>
      </c>
      <c r="K657" s="97">
        <v>0.45860071366948496</v>
      </c>
    </row>
    <row r="658" spans="1:11">
      <c r="A658" s="66" t="s">
        <v>938</v>
      </c>
      <c r="B658" s="97">
        <v>24.219127743931924</v>
      </c>
      <c r="C658" s="97">
        <v>21.785123966942148</v>
      </c>
      <c r="D658" s="97">
        <v>18.455244484170976</v>
      </c>
      <c r="E658" s="97">
        <v>15.221458690164193</v>
      </c>
      <c r="F658" s="102">
        <v>12.871407642080777</v>
      </c>
      <c r="G658" s="97" t="s">
        <v>1066</v>
      </c>
      <c r="H658" s="97" t="s">
        <v>1066</v>
      </c>
      <c r="I658" s="97" t="s">
        <v>1066</v>
      </c>
      <c r="J658" s="97" t="s">
        <v>1066</v>
      </c>
      <c r="K658" s="97" t="s">
        <v>1066</v>
      </c>
    </row>
    <row r="659" spans="1:11">
      <c r="A659" s="66" t="s">
        <v>9</v>
      </c>
      <c r="B659" s="97" t="s">
        <v>404</v>
      </c>
      <c r="C659" s="97" t="s">
        <v>404</v>
      </c>
      <c r="D659" s="97" t="s">
        <v>404</v>
      </c>
      <c r="E659" s="97" t="s">
        <v>404</v>
      </c>
      <c r="F659" s="102" t="s">
        <v>404</v>
      </c>
      <c r="G659" s="94">
        <v>3.6519619430572461</v>
      </c>
      <c r="H659" s="94">
        <v>3.4778312737073076</v>
      </c>
      <c r="I659" s="94">
        <v>3.2762074730489457</v>
      </c>
      <c r="J659" s="94">
        <v>3.0639429952475226</v>
      </c>
      <c r="K659" s="94">
        <v>2.5310245418706185</v>
      </c>
    </row>
    <row r="660" spans="1:11">
      <c r="A660" s="66" t="s">
        <v>939</v>
      </c>
      <c r="B660" s="97">
        <v>1.2301397662436229E-3</v>
      </c>
      <c r="C660" s="97">
        <v>3.4819959915262144E-4</v>
      </c>
      <c r="D660" s="97">
        <v>1.8134404955770189E-4</v>
      </c>
      <c r="E660" s="97">
        <v>6.5647123080478118E-5</v>
      </c>
      <c r="F660" s="102">
        <v>1.5758569359354067E-5</v>
      </c>
      <c r="G660" s="94">
        <v>0.27495487623675641</v>
      </c>
      <c r="H660" s="94">
        <v>1.6625138061141065</v>
      </c>
      <c r="I660" s="94">
        <v>2.0493691040515887</v>
      </c>
      <c r="J660" s="94">
        <v>2.3237768628027644</v>
      </c>
      <c r="K660" s="94">
        <v>3.8570209469067191</v>
      </c>
    </row>
    <row r="661" spans="1:11">
      <c r="A661" s="66" t="s">
        <v>940</v>
      </c>
      <c r="B661" s="97">
        <v>0.70447295005144361</v>
      </c>
      <c r="C661" s="97">
        <v>0.65559031398447465</v>
      </c>
      <c r="D661" s="97">
        <v>0.57104657424533933</v>
      </c>
      <c r="E661" s="97">
        <v>0.48505937571150731</v>
      </c>
      <c r="F661" s="102">
        <v>0.44621171114904723</v>
      </c>
      <c r="G661" s="94" t="s">
        <v>404</v>
      </c>
      <c r="H661" s="94" t="s">
        <v>404</v>
      </c>
      <c r="I661" s="94" t="s">
        <v>404</v>
      </c>
      <c r="J661" s="94" t="s">
        <v>404</v>
      </c>
      <c r="K661" s="94" t="s">
        <v>404</v>
      </c>
    </row>
    <row r="662" spans="1:11">
      <c r="A662" s="65" t="s">
        <v>10</v>
      </c>
      <c r="B662" s="15">
        <v>3.7645937037110535</v>
      </c>
      <c r="C662" s="15">
        <v>3.2753050746308192</v>
      </c>
      <c r="D662" s="15">
        <v>3.0482451957047378</v>
      </c>
      <c r="E662" s="15">
        <v>2.3412295220937569</v>
      </c>
      <c r="F662" s="48">
        <v>2.1792485174568741</v>
      </c>
      <c r="G662" s="15">
        <v>84.325085744493137</v>
      </c>
      <c r="H662" s="15">
        <v>84.748792986283959</v>
      </c>
      <c r="I662" s="15">
        <v>85.468435090090622</v>
      </c>
      <c r="J662" s="15">
        <v>88.071585307990404</v>
      </c>
      <c r="K662" s="15">
        <v>88.128138959353947</v>
      </c>
    </row>
    <row r="663" spans="1:11">
      <c r="A663" s="65" t="s">
        <v>941</v>
      </c>
      <c r="B663" s="15" t="s">
        <v>1066</v>
      </c>
      <c r="C663" s="15">
        <v>5.323432344919607</v>
      </c>
      <c r="D663" s="15">
        <v>3.5253968500754054</v>
      </c>
      <c r="E663" s="15">
        <v>2.2552807711930583</v>
      </c>
      <c r="F663" s="48">
        <v>1.5232671598758583</v>
      </c>
      <c r="G663" s="15" t="s">
        <v>404</v>
      </c>
      <c r="H663" s="15" t="s">
        <v>404</v>
      </c>
      <c r="I663" s="15" t="s">
        <v>404</v>
      </c>
      <c r="J663" s="15" t="s">
        <v>404</v>
      </c>
      <c r="K663" s="15" t="s">
        <v>404</v>
      </c>
    </row>
    <row r="664" spans="1:11">
      <c r="A664" s="65" t="s">
        <v>11</v>
      </c>
      <c r="B664" s="15">
        <v>3.1022180859314408E-2</v>
      </c>
      <c r="C664" s="15">
        <v>2.5540920202867884E-2</v>
      </c>
      <c r="D664" s="15">
        <v>1.3421017313112333E-2</v>
      </c>
      <c r="E664" s="15">
        <v>1.2893243940175348E-2</v>
      </c>
      <c r="F664" s="48">
        <v>5.9769290538521308E-3</v>
      </c>
      <c r="G664" s="15" t="s">
        <v>404</v>
      </c>
      <c r="H664" s="15" t="s">
        <v>404</v>
      </c>
      <c r="I664" s="15" t="s">
        <v>404</v>
      </c>
      <c r="J664" s="15" t="s">
        <v>404</v>
      </c>
      <c r="K664" s="15" t="s">
        <v>404</v>
      </c>
    </row>
    <row r="665" spans="1:11">
      <c r="A665" s="65" t="s">
        <v>12</v>
      </c>
      <c r="B665" s="15">
        <v>8.495829691290957E-2</v>
      </c>
      <c r="C665" s="15">
        <v>5.5150342941921254E-2</v>
      </c>
      <c r="D665" s="15">
        <v>3.017679183901786E-2</v>
      </c>
      <c r="E665" s="15">
        <v>2.3217527122293045E-2</v>
      </c>
      <c r="F665" s="48">
        <v>1.8013329864099436E-2</v>
      </c>
      <c r="G665" s="15">
        <v>1.409164059372779</v>
      </c>
      <c r="H665" s="15">
        <v>1.2257357910190387</v>
      </c>
      <c r="I665" s="15">
        <v>1.1239014911751286</v>
      </c>
      <c r="J665" s="15">
        <v>0.74577511362517057</v>
      </c>
      <c r="K665" s="15">
        <v>0.1868049022943645</v>
      </c>
    </row>
    <row r="666" spans="1:11">
      <c r="A666" s="65" t="s">
        <v>942</v>
      </c>
      <c r="B666" s="15" t="s">
        <v>404</v>
      </c>
      <c r="C666" s="15" t="s">
        <v>404</v>
      </c>
      <c r="D666" s="15" t="s">
        <v>404</v>
      </c>
      <c r="E666" s="15" t="s">
        <v>404</v>
      </c>
      <c r="F666" s="48" t="s">
        <v>404</v>
      </c>
      <c r="G666" s="15" t="s">
        <v>1066</v>
      </c>
      <c r="H666" s="15" t="s">
        <v>1066</v>
      </c>
      <c r="I666" s="15" t="s">
        <v>1066</v>
      </c>
      <c r="J666" s="15" t="s">
        <v>1066</v>
      </c>
      <c r="K666" s="15" t="s">
        <v>1066</v>
      </c>
    </row>
    <row r="667" spans="1:11">
      <c r="A667" s="65" t="s">
        <v>13</v>
      </c>
      <c r="B667" s="15">
        <v>9.1940097258599245</v>
      </c>
      <c r="C667" s="15">
        <v>8.0675864889951701</v>
      </c>
      <c r="D667" s="15">
        <v>6.7268484902183889</v>
      </c>
      <c r="E667" s="15">
        <v>5.4510122585960215</v>
      </c>
      <c r="F667" s="48">
        <v>4.5828545790526469</v>
      </c>
      <c r="G667" s="15" t="s">
        <v>1066</v>
      </c>
      <c r="H667" s="15" t="s">
        <v>1066</v>
      </c>
      <c r="I667" s="15" t="s">
        <v>1066</v>
      </c>
      <c r="J667" s="15" t="s">
        <v>1066</v>
      </c>
      <c r="K667" s="15" t="s">
        <v>1066</v>
      </c>
    </row>
    <row r="668" spans="1:11">
      <c r="A668" s="65" t="s">
        <v>186</v>
      </c>
      <c r="B668" s="15">
        <v>25.457112805935623</v>
      </c>
      <c r="C668" s="15">
        <v>23.512716018180878</v>
      </c>
      <c r="D668" s="15">
        <v>20.895229214555112</v>
      </c>
      <c r="E668" s="15">
        <v>17.852584593096811</v>
      </c>
      <c r="F668" s="48">
        <v>15.537720025029483</v>
      </c>
      <c r="G668" s="15" t="s">
        <v>1066</v>
      </c>
      <c r="H668" s="15" t="s">
        <v>1066</v>
      </c>
      <c r="I668" s="15" t="s">
        <v>1066</v>
      </c>
      <c r="J668" s="15" t="s">
        <v>1066</v>
      </c>
      <c r="K668" s="15" t="s">
        <v>1066</v>
      </c>
    </row>
    <row r="669" spans="1:11" ht="14.25">
      <c r="A669" s="85" t="s">
        <v>1181</v>
      </c>
      <c r="B669" s="47">
        <v>17.096749390870286</v>
      </c>
      <c r="C669" s="47">
        <v>14.82263897898166</v>
      </c>
      <c r="D669" s="47">
        <v>13.317065958300756</v>
      </c>
      <c r="E669" s="47">
        <v>11.309216679464656</v>
      </c>
      <c r="F669" s="53">
        <v>9.7168556667372421</v>
      </c>
      <c r="G669" s="47">
        <v>1.571839528835598</v>
      </c>
      <c r="H669" s="47">
        <v>1.7058008024594942</v>
      </c>
      <c r="I669" s="47">
        <v>1.9550213354941577</v>
      </c>
      <c r="J669" s="47">
        <v>2.1979404919756962</v>
      </c>
      <c r="K669" s="47">
        <v>1.356138911035895</v>
      </c>
    </row>
    <row r="670" spans="1:11" ht="14.25" customHeight="1">
      <c r="A670" s="896" t="s">
        <v>901</v>
      </c>
      <c r="B670" s="897"/>
      <c r="C670" s="897"/>
      <c r="D670" s="897"/>
      <c r="E670" s="897"/>
      <c r="F670" s="897"/>
      <c r="G670" s="897"/>
      <c r="H670" s="897"/>
      <c r="I670" s="897"/>
      <c r="J670" s="897"/>
      <c r="K670" s="897"/>
    </row>
    <row r="671" spans="1:11" ht="25.5" customHeight="1">
      <c r="A671" s="898" t="s">
        <v>1186</v>
      </c>
      <c r="B671" s="899"/>
      <c r="C671" s="899"/>
      <c r="D671" s="899"/>
      <c r="E671" s="899"/>
      <c r="F671" s="899"/>
      <c r="G671" s="899"/>
      <c r="H671" s="899"/>
      <c r="I671" s="899"/>
      <c r="J671" s="899"/>
      <c r="K671" s="899"/>
    </row>
    <row r="672" spans="1:11">
      <c r="A672" s="8"/>
    </row>
    <row r="673" spans="1:11">
      <c r="A673" s="8"/>
    </row>
    <row r="674" spans="1:11">
      <c r="A674" s="8"/>
    </row>
    <row r="675" spans="1:11">
      <c r="A675" s="8"/>
    </row>
    <row r="676" spans="1:11">
      <c r="A676" s="892" t="s">
        <v>483</v>
      </c>
      <c r="B676" s="892"/>
      <c r="C676" s="892"/>
      <c r="D676" s="892"/>
      <c r="E676" s="892"/>
      <c r="F676" s="892"/>
      <c r="G676" s="892"/>
      <c r="H676" s="892"/>
      <c r="I676" s="892"/>
      <c r="J676" s="892"/>
      <c r="K676" s="892"/>
    </row>
    <row r="677" spans="1:11">
      <c r="A677" s="8"/>
    </row>
    <row r="678" spans="1:11" ht="15" customHeight="1">
      <c r="A678" s="255"/>
      <c r="B678" s="895" t="s">
        <v>825</v>
      </c>
      <c r="C678" s="895"/>
      <c r="D678" s="895"/>
      <c r="E678" s="895"/>
      <c r="F678" s="905"/>
      <c r="G678" s="914" t="s">
        <v>433</v>
      </c>
      <c r="H678" s="914"/>
      <c r="I678" s="914"/>
      <c r="J678" s="914"/>
      <c r="K678" s="914"/>
    </row>
    <row r="679" spans="1:11">
      <c r="A679" s="257"/>
      <c r="B679" s="231">
        <v>39448</v>
      </c>
      <c r="C679" s="231">
        <v>39814</v>
      </c>
      <c r="D679" s="231">
        <v>40179</v>
      </c>
      <c r="E679" s="231">
        <v>40544</v>
      </c>
      <c r="F679" s="232">
        <v>40909</v>
      </c>
      <c r="G679" s="231">
        <v>39448</v>
      </c>
      <c r="H679" s="231">
        <v>39814</v>
      </c>
      <c r="I679" s="231">
        <v>40179</v>
      </c>
      <c r="J679" s="231">
        <v>40544</v>
      </c>
      <c r="K679" s="231">
        <v>40909</v>
      </c>
    </row>
    <row r="680" spans="1:11">
      <c r="A680" s="621" t="s">
        <v>37</v>
      </c>
      <c r="B680" s="15">
        <v>57.940081852145546</v>
      </c>
      <c r="C680" s="15">
        <v>59.462908251644258</v>
      </c>
      <c r="D680" s="15">
        <v>60.824819661463501</v>
      </c>
      <c r="E680" s="15">
        <v>62.601098126990216</v>
      </c>
      <c r="F680" s="48">
        <v>64.694467839796459</v>
      </c>
      <c r="G680" s="49">
        <v>31.929564084404088</v>
      </c>
      <c r="H680" s="49">
        <v>34.058934850780872</v>
      </c>
      <c r="I680" s="49">
        <v>35.859823986414106</v>
      </c>
      <c r="J680" s="49">
        <v>38.223112986486626</v>
      </c>
      <c r="K680" s="49">
        <v>40.64393008683205</v>
      </c>
    </row>
    <row r="681" spans="1:11">
      <c r="A681" s="66" t="s">
        <v>528</v>
      </c>
      <c r="B681" s="15">
        <v>42.505024802068071</v>
      </c>
      <c r="C681" s="15">
        <v>43.566818106568789</v>
      </c>
      <c r="D681" s="15">
        <v>44.710159352114744</v>
      </c>
      <c r="E681" s="15">
        <v>46.126280061234354</v>
      </c>
      <c r="F681" s="48">
        <v>49.011093489715449</v>
      </c>
      <c r="G681" s="49">
        <v>37.685219186939925</v>
      </c>
      <c r="H681" s="49">
        <v>38.665878672483146</v>
      </c>
      <c r="I681" s="49">
        <v>39.64005908914708</v>
      </c>
      <c r="J681" s="49">
        <v>40.781900782292389</v>
      </c>
      <c r="K681" s="49">
        <v>43.447051256955895</v>
      </c>
    </row>
    <row r="682" spans="1:11">
      <c r="A682" s="66" t="s">
        <v>530</v>
      </c>
      <c r="B682" s="15">
        <v>35.046116944958356</v>
      </c>
      <c r="C682" s="15">
        <v>27.897499115248543</v>
      </c>
      <c r="D682" s="15">
        <v>32.702661686797043</v>
      </c>
      <c r="E682" s="15">
        <v>34.689756320021054</v>
      </c>
      <c r="F682" s="48">
        <v>36.855985198162749</v>
      </c>
      <c r="G682" s="49">
        <v>15.779052471520648</v>
      </c>
      <c r="H682" s="49">
        <v>12.56805293782381</v>
      </c>
      <c r="I682" s="49">
        <v>15.149898848122392</v>
      </c>
      <c r="J682" s="49">
        <v>16.565356656289737</v>
      </c>
      <c r="K682" s="49">
        <v>17.04091373390364</v>
      </c>
    </row>
    <row r="683" spans="1:11">
      <c r="A683" s="65" t="s">
        <v>529</v>
      </c>
      <c r="B683" s="15">
        <v>71.29870657590277</v>
      </c>
      <c r="C683" s="15">
        <v>72.234538639620766</v>
      </c>
      <c r="D683" s="15">
        <v>72.751632107454171</v>
      </c>
      <c r="E683" s="15">
        <v>73.630219605794366</v>
      </c>
      <c r="F683" s="48">
        <v>75.459490521954137</v>
      </c>
      <c r="G683" s="49">
        <v>42.053252016002254</v>
      </c>
      <c r="H683" s="49">
        <v>42.784698489692424</v>
      </c>
      <c r="I683" s="49">
        <v>42.198773972059762</v>
      </c>
      <c r="J683" s="49">
        <v>42.208373049072556</v>
      </c>
      <c r="K683" s="49">
        <v>43.929035006137234</v>
      </c>
    </row>
    <row r="684" spans="1:11">
      <c r="A684" s="65" t="s">
        <v>531</v>
      </c>
      <c r="B684" s="15">
        <v>61.982409521174105</v>
      </c>
      <c r="C684" s="15">
        <v>67.333598457701356</v>
      </c>
      <c r="D684" s="15">
        <v>71.652478775787984</v>
      </c>
      <c r="E684" s="15">
        <v>76.052984888685643</v>
      </c>
      <c r="F684" s="48">
        <v>80.418433347556046</v>
      </c>
      <c r="G684" s="49" t="s">
        <v>1066</v>
      </c>
      <c r="H684" s="49" t="s">
        <v>1066</v>
      </c>
      <c r="I684" s="49" t="s">
        <v>1066</v>
      </c>
      <c r="J684" s="49" t="s">
        <v>1066</v>
      </c>
      <c r="K684" s="49" t="s">
        <v>1066</v>
      </c>
    </row>
    <row r="685" spans="1:11">
      <c r="A685" s="65" t="s">
        <v>166</v>
      </c>
      <c r="B685" s="25">
        <v>41.452735525315219</v>
      </c>
      <c r="C685" s="25">
        <v>42.430235507733784</v>
      </c>
      <c r="D685" s="25">
        <v>43.592084438817459</v>
      </c>
      <c r="E685" s="25">
        <v>45.361790065373427</v>
      </c>
      <c r="F685" s="28">
        <v>47.152841405657284</v>
      </c>
      <c r="G685" s="50" t="s">
        <v>1066</v>
      </c>
      <c r="H685" s="50" t="s">
        <v>1066</v>
      </c>
      <c r="I685" s="50" t="s">
        <v>1066</v>
      </c>
      <c r="J685" s="50" t="s">
        <v>1066</v>
      </c>
      <c r="K685" s="50" t="s">
        <v>1066</v>
      </c>
    </row>
    <row r="686" spans="1:11">
      <c r="A686" s="853" t="s">
        <v>167</v>
      </c>
      <c r="B686" s="25">
        <v>14.405548327710562</v>
      </c>
      <c r="C686" s="25">
        <v>14.834611983317025</v>
      </c>
      <c r="D686" s="25">
        <v>15.458852703727691</v>
      </c>
      <c r="E686" s="25">
        <v>16.582291896865094</v>
      </c>
      <c r="F686" s="28">
        <v>17.468624874153658</v>
      </c>
      <c r="G686" s="50">
        <v>11.697960917322519</v>
      </c>
      <c r="H686" s="50">
        <v>12.084659940231809</v>
      </c>
      <c r="I686" s="50">
        <v>12.677659597803261</v>
      </c>
      <c r="J686" s="50">
        <v>13.528169522254645</v>
      </c>
      <c r="K686" s="50">
        <v>14.157974074281455</v>
      </c>
    </row>
    <row r="687" spans="1:11">
      <c r="A687" s="65" t="s">
        <v>745</v>
      </c>
      <c r="B687" s="25" t="s">
        <v>1066</v>
      </c>
      <c r="C687" s="25" t="s">
        <v>1066</v>
      </c>
      <c r="D687" s="25" t="s">
        <v>1066</v>
      </c>
      <c r="E687" s="97" t="s">
        <v>1066</v>
      </c>
      <c r="F687" s="102" t="s">
        <v>1066</v>
      </c>
      <c r="G687" s="107" t="s">
        <v>1066</v>
      </c>
      <c r="H687" s="107" t="s">
        <v>1066</v>
      </c>
      <c r="I687" s="107" t="s">
        <v>1066</v>
      </c>
      <c r="J687" s="107" t="s">
        <v>1066</v>
      </c>
      <c r="K687" s="107" t="s">
        <v>1066</v>
      </c>
    </row>
    <row r="688" spans="1:11">
      <c r="A688" s="65" t="s">
        <v>994</v>
      </c>
      <c r="B688" s="25">
        <v>61.837503666433513</v>
      </c>
      <c r="C688" s="25">
        <v>68.534042863391164</v>
      </c>
      <c r="D688" s="25">
        <v>71.925386045257383</v>
      </c>
      <c r="E688" s="97">
        <v>74.752953820091832</v>
      </c>
      <c r="F688" s="102">
        <v>74.908722356507411</v>
      </c>
      <c r="G688" s="107">
        <v>55.867421763949366</v>
      </c>
      <c r="H688" s="107">
        <v>64.105554745589743</v>
      </c>
      <c r="I688" s="107">
        <v>67.72626804486049</v>
      </c>
      <c r="J688" s="107">
        <v>70.382432040344483</v>
      </c>
      <c r="K688" s="107">
        <v>70.235890043952352</v>
      </c>
    </row>
    <row r="689" spans="1:11">
      <c r="A689" s="65" t="s">
        <v>127</v>
      </c>
      <c r="B689" s="25">
        <v>40.224184880487556</v>
      </c>
      <c r="C689" s="25">
        <v>39.899961806069982</v>
      </c>
      <c r="D689" s="25">
        <v>39.998423927758388</v>
      </c>
      <c r="E689" s="97">
        <v>40.458344436388273</v>
      </c>
      <c r="F689" s="102">
        <v>42.166898697895341</v>
      </c>
      <c r="G689" s="107">
        <v>25.164896912415173</v>
      </c>
      <c r="H689" s="107">
        <v>24.698152419605854</v>
      </c>
      <c r="I689" s="107">
        <v>24.353351136915158</v>
      </c>
      <c r="J689" s="107">
        <v>25.333453143042465</v>
      </c>
      <c r="K689" s="107">
        <v>27.087350451530288</v>
      </c>
    </row>
    <row r="690" spans="1:11">
      <c r="A690" s="65" t="s">
        <v>8</v>
      </c>
      <c r="B690" s="25" t="s">
        <v>1066</v>
      </c>
      <c r="C690" s="25" t="s">
        <v>1066</v>
      </c>
      <c r="D690" s="25" t="s">
        <v>1066</v>
      </c>
      <c r="E690" s="97" t="s">
        <v>1066</v>
      </c>
      <c r="F690" s="102" t="s">
        <v>1066</v>
      </c>
      <c r="G690" s="107" t="s">
        <v>1066</v>
      </c>
      <c r="H690" s="107" t="s">
        <v>1066</v>
      </c>
      <c r="I690" s="107" t="s">
        <v>1066</v>
      </c>
      <c r="J690" s="107" t="s">
        <v>1066</v>
      </c>
      <c r="K690" s="107" t="s">
        <v>1066</v>
      </c>
    </row>
    <row r="691" spans="1:11">
      <c r="A691" s="65" t="s">
        <v>937</v>
      </c>
      <c r="B691" s="25">
        <v>48.972272609484328</v>
      </c>
      <c r="C691" s="25">
        <v>54.480894389345693</v>
      </c>
      <c r="D691" s="25">
        <v>58.720249138930221</v>
      </c>
      <c r="E691" s="97">
        <v>61.963559184978827</v>
      </c>
      <c r="F691" s="102">
        <v>64.790084736396267</v>
      </c>
      <c r="G691" s="107">
        <v>7.7108059082663907</v>
      </c>
      <c r="H691" s="107">
        <v>9.8904617934879866</v>
      </c>
      <c r="I691" s="107">
        <v>11.734412621022397</v>
      </c>
      <c r="J691" s="107">
        <v>14.085588443588337</v>
      </c>
      <c r="K691" s="107">
        <v>16.410072952112131</v>
      </c>
    </row>
    <row r="692" spans="1:11">
      <c r="A692" s="65" t="s">
        <v>938</v>
      </c>
      <c r="B692" s="25">
        <v>39.367565999419789</v>
      </c>
      <c r="C692" s="25">
        <v>40.198347107438018</v>
      </c>
      <c r="D692" s="25">
        <v>43.51059788572644</v>
      </c>
      <c r="E692" s="97">
        <v>47.112870521318904</v>
      </c>
      <c r="F692" s="102">
        <v>51.325043973791992</v>
      </c>
      <c r="G692" s="107">
        <v>20.196305966540955</v>
      </c>
      <c r="H692" s="107">
        <v>22.427390791027154</v>
      </c>
      <c r="I692" s="107">
        <v>25.808720203484928</v>
      </c>
      <c r="J692" s="107">
        <v>28.348745369319463</v>
      </c>
      <c r="K692" s="107">
        <v>31.340025236984555</v>
      </c>
    </row>
    <row r="693" spans="1:11">
      <c r="A693" s="66" t="s">
        <v>9</v>
      </c>
      <c r="B693" s="15">
        <v>38.917234194848163</v>
      </c>
      <c r="C693" s="15">
        <v>40.673046891113849</v>
      </c>
      <c r="D693" s="15">
        <v>42.367374495167311</v>
      </c>
      <c r="E693" s="94">
        <v>43.616129697052969</v>
      </c>
      <c r="F693" s="145">
        <v>45.147468855880021</v>
      </c>
      <c r="G693" s="108">
        <v>36.906314098337269</v>
      </c>
      <c r="H693" s="108">
        <v>38.857197297833515</v>
      </c>
      <c r="I693" s="108">
        <v>40.544794816224176</v>
      </c>
      <c r="J693" s="108">
        <v>41.644016490482109</v>
      </c>
      <c r="K693" s="108">
        <v>43.230204611820412</v>
      </c>
    </row>
    <row r="694" spans="1:11">
      <c r="A694" s="66" t="s">
        <v>939</v>
      </c>
      <c r="B694" s="15">
        <v>19.283447313859352</v>
      </c>
      <c r="C694" s="15">
        <v>23.580076854615523</v>
      </c>
      <c r="D694" s="15">
        <v>26.275949685834387</v>
      </c>
      <c r="E694" s="94">
        <v>36.370957012513223</v>
      </c>
      <c r="F694" s="145">
        <v>48.777694583660164</v>
      </c>
      <c r="G694" s="108">
        <v>18.235852833533759</v>
      </c>
      <c r="H694" s="108">
        <v>22.328194835782103</v>
      </c>
      <c r="I694" s="108">
        <v>24.859186345518449</v>
      </c>
      <c r="J694" s="108">
        <v>34.068165346721841</v>
      </c>
      <c r="K694" s="108">
        <v>44.97095748822332</v>
      </c>
    </row>
    <row r="695" spans="1:11">
      <c r="A695" s="66" t="s">
        <v>940</v>
      </c>
      <c r="B695" s="15">
        <v>98.825015213946429</v>
      </c>
      <c r="C695" s="15">
        <v>98.855937898273666</v>
      </c>
      <c r="D695" s="15">
        <v>98.986519490102964</v>
      </c>
      <c r="E695" s="94">
        <v>99.100997687515616</v>
      </c>
      <c r="F695" s="145">
        <v>99.105431632391699</v>
      </c>
      <c r="G695" s="108">
        <v>98.825015213946429</v>
      </c>
      <c r="H695" s="108">
        <v>98.855937898273666</v>
      </c>
      <c r="I695" s="108">
        <v>98.986519490102964</v>
      </c>
      <c r="J695" s="108">
        <v>99.100997687515616</v>
      </c>
      <c r="K695" s="108">
        <v>99.105431632391699</v>
      </c>
    </row>
    <row r="696" spans="1:11">
      <c r="A696" s="65" t="s">
        <v>10</v>
      </c>
      <c r="B696" s="15">
        <v>8.2304790325170529</v>
      </c>
      <c r="C696" s="15">
        <v>8.4870880778580755</v>
      </c>
      <c r="D696" s="15">
        <v>7.9081913706241815</v>
      </c>
      <c r="E696" s="94">
        <v>6.7615664874055774</v>
      </c>
      <c r="F696" s="145">
        <v>6.8765916750771705</v>
      </c>
      <c r="G696" s="108">
        <v>8.2304790325170529</v>
      </c>
      <c r="H696" s="108">
        <v>8.4870880778580755</v>
      </c>
      <c r="I696" s="108">
        <v>7.9081913706241815</v>
      </c>
      <c r="J696" s="108">
        <v>6.7615664874055774</v>
      </c>
      <c r="K696" s="108">
        <v>6.8765916750771705</v>
      </c>
    </row>
    <row r="697" spans="1:11">
      <c r="A697" s="65" t="s">
        <v>941</v>
      </c>
      <c r="B697" s="15" t="s">
        <v>1066</v>
      </c>
      <c r="C697" s="15">
        <v>45.155778694321619</v>
      </c>
      <c r="D697" s="15">
        <v>46.544292556494604</v>
      </c>
      <c r="E697" s="94">
        <v>47.516560326995538</v>
      </c>
      <c r="F697" s="145">
        <v>49.327795055794013</v>
      </c>
      <c r="G697" s="108" t="s">
        <v>1066</v>
      </c>
      <c r="H697" s="108" t="s">
        <v>1066</v>
      </c>
      <c r="I697" s="108" t="s">
        <v>1066</v>
      </c>
      <c r="J697" s="108" t="s">
        <v>1066</v>
      </c>
      <c r="K697" s="108" t="s">
        <v>1066</v>
      </c>
    </row>
    <row r="698" spans="1:11">
      <c r="A698" s="65" t="s">
        <v>11</v>
      </c>
      <c r="B698" s="15">
        <v>63.983248022335964</v>
      </c>
      <c r="C698" s="15">
        <v>64.691502170978225</v>
      </c>
      <c r="D698" s="15">
        <v>65.091933968594816</v>
      </c>
      <c r="E698" s="15">
        <v>63.886023723568847</v>
      </c>
      <c r="F698" s="48">
        <v>65.447373139680835</v>
      </c>
      <c r="G698" s="49">
        <v>51.264153870017061</v>
      </c>
      <c r="H698" s="49">
        <v>52.468347502462876</v>
      </c>
      <c r="I698" s="49">
        <v>52.27486243457254</v>
      </c>
      <c r="J698" s="49">
        <v>52.5077359463641</v>
      </c>
      <c r="K698" s="49">
        <v>54.091207937361787</v>
      </c>
    </row>
    <row r="699" spans="1:11">
      <c r="A699" s="65" t="s">
        <v>12</v>
      </c>
      <c r="B699" s="15">
        <v>39.604453775334314</v>
      </c>
      <c r="C699" s="15">
        <v>40.669882475395966</v>
      </c>
      <c r="D699" s="15">
        <v>41.327484433191529</v>
      </c>
      <c r="E699" s="15">
        <v>43.012227897617734</v>
      </c>
      <c r="F699" s="48">
        <v>44.818499022610069</v>
      </c>
      <c r="G699" s="49">
        <v>28.042773234868843</v>
      </c>
      <c r="H699" s="49">
        <v>28.878583801334486</v>
      </c>
      <c r="I699" s="49">
        <v>28.960887933699382</v>
      </c>
      <c r="J699" s="49">
        <v>29.622750362334131</v>
      </c>
      <c r="K699" s="49">
        <v>30.425181300829284</v>
      </c>
    </row>
    <row r="700" spans="1:11">
      <c r="A700" s="66" t="s">
        <v>942</v>
      </c>
      <c r="B700" s="94">
        <v>100</v>
      </c>
      <c r="C700" s="94">
        <v>100</v>
      </c>
      <c r="D700" s="94">
        <v>100</v>
      </c>
      <c r="E700" s="94">
        <v>100</v>
      </c>
      <c r="F700" s="145">
        <v>100</v>
      </c>
      <c r="G700" s="108">
        <v>6.2381129512698879</v>
      </c>
      <c r="H700" s="108">
        <v>8.0606380483227777</v>
      </c>
      <c r="I700" s="108">
        <v>10.112053640297072</v>
      </c>
      <c r="J700" s="108">
        <v>12.384325543923964</v>
      </c>
      <c r="K700" s="108">
        <v>15.267579555443225</v>
      </c>
    </row>
    <row r="701" spans="1:11">
      <c r="A701" s="65" t="s">
        <v>13</v>
      </c>
      <c r="B701" s="15">
        <v>49.770850939348634</v>
      </c>
      <c r="C701" s="15">
        <v>51.507952739801453</v>
      </c>
      <c r="D701" s="15">
        <v>53.228530685852071</v>
      </c>
      <c r="E701" s="15">
        <v>55.639662239545572</v>
      </c>
      <c r="F701" s="48">
        <v>56.99384951732219</v>
      </c>
      <c r="G701" s="49">
        <v>35.688223069873949</v>
      </c>
      <c r="H701" s="49">
        <v>37.86479555716376</v>
      </c>
      <c r="I701" s="49">
        <v>39.913843153101745</v>
      </c>
      <c r="J701" s="49">
        <v>42.776397229312281</v>
      </c>
      <c r="K701" s="49">
        <v>44.072145155865961</v>
      </c>
    </row>
    <row r="702" spans="1:11">
      <c r="A702" s="65" t="s">
        <v>186</v>
      </c>
      <c r="B702" s="15">
        <v>56.784529033505457</v>
      </c>
      <c r="C702" s="15">
        <v>58.502303547123411</v>
      </c>
      <c r="D702" s="15">
        <v>60.875617947765029</v>
      </c>
      <c r="E702" s="15">
        <v>64.203708835861974</v>
      </c>
      <c r="F702" s="48">
        <v>66.049638067498648</v>
      </c>
      <c r="G702" s="49">
        <v>33.431626067931241</v>
      </c>
      <c r="H702" s="49">
        <v>37.019695261350414</v>
      </c>
      <c r="I702" s="49">
        <v>40.859123443924879</v>
      </c>
      <c r="J702" s="49">
        <v>42.932861240445106</v>
      </c>
      <c r="K702" s="49">
        <v>43.828120364805635</v>
      </c>
    </row>
    <row r="703" spans="1:11" ht="14.25">
      <c r="A703" s="85" t="s">
        <v>1181</v>
      </c>
      <c r="B703" s="47">
        <v>50.426834842355589</v>
      </c>
      <c r="C703" s="47">
        <v>51.703219154835146</v>
      </c>
      <c r="D703" s="47">
        <v>52.258142854145497</v>
      </c>
      <c r="E703" s="47">
        <v>54.920706594480514</v>
      </c>
      <c r="F703" s="53">
        <v>57.606935938859017</v>
      </c>
      <c r="G703" s="54">
        <v>26.301744551863809</v>
      </c>
      <c r="H703" s="54">
        <v>27.446446278916934</v>
      </c>
      <c r="I703" s="54">
        <v>30.51457039970396</v>
      </c>
      <c r="J703" s="54">
        <v>32.12231517757337</v>
      </c>
      <c r="K703" s="54">
        <v>33.209632680464964</v>
      </c>
    </row>
    <row r="704" spans="1:11">
      <c r="A704" s="8"/>
    </row>
    <row r="705" spans="1:11">
      <c r="A705" s="8"/>
    </row>
    <row r="706" spans="1:11">
      <c r="A706" s="8"/>
    </row>
    <row r="707" spans="1:11" ht="12" customHeight="1">
      <c r="A707" s="892" t="s">
        <v>483</v>
      </c>
      <c r="B707" s="892"/>
      <c r="C707" s="892"/>
      <c r="D707" s="892"/>
      <c r="E707" s="892"/>
      <c r="F707" s="892"/>
      <c r="G707" s="892"/>
      <c r="H707" s="892"/>
      <c r="I707" s="892"/>
      <c r="J707" s="892"/>
      <c r="K707" s="892"/>
    </row>
    <row r="708" spans="1:11">
      <c r="A708" s="8"/>
    </row>
    <row r="709" spans="1:11" ht="15" customHeight="1">
      <c r="A709" s="255"/>
      <c r="B709" s="914" t="s">
        <v>434</v>
      </c>
      <c r="C709" s="914"/>
      <c r="D709" s="914"/>
      <c r="E709" s="914"/>
      <c r="F709" s="915"/>
      <c r="G709" s="914" t="s">
        <v>435</v>
      </c>
      <c r="H709" s="914"/>
      <c r="I709" s="914"/>
      <c r="J709" s="914"/>
      <c r="K709" s="914"/>
    </row>
    <row r="710" spans="1:11">
      <c r="A710" s="257"/>
      <c r="B710" s="231">
        <v>39448</v>
      </c>
      <c r="C710" s="231">
        <v>39814</v>
      </c>
      <c r="D710" s="231">
        <v>40179</v>
      </c>
      <c r="E710" s="231">
        <v>40544</v>
      </c>
      <c r="F710" s="232">
        <v>40909</v>
      </c>
      <c r="G710" s="231">
        <v>39448</v>
      </c>
      <c r="H710" s="231">
        <v>39814</v>
      </c>
      <c r="I710" s="231">
        <v>40179</v>
      </c>
      <c r="J710" s="231">
        <v>40544</v>
      </c>
      <c r="K710" s="231">
        <v>40909</v>
      </c>
    </row>
    <row r="711" spans="1:11">
      <c r="A711" s="63" t="s">
        <v>37</v>
      </c>
      <c r="B711" s="49" t="s">
        <v>1066</v>
      </c>
      <c r="C711" s="49" t="s">
        <v>1066</v>
      </c>
      <c r="D711" s="49" t="s">
        <v>1066</v>
      </c>
      <c r="E711" s="49" t="s">
        <v>1066</v>
      </c>
      <c r="F711" s="51" t="s">
        <v>1066</v>
      </c>
      <c r="G711" s="50">
        <v>26.010517767741462</v>
      </c>
      <c r="H711" s="50">
        <v>25.403973400863386</v>
      </c>
      <c r="I711" s="50">
        <v>24.964995675049401</v>
      </c>
      <c r="J711" s="50">
        <v>24.377985140503593</v>
      </c>
      <c r="K711" s="50">
        <v>24.050537752964409</v>
      </c>
    </row>
    <row r="712" spans="1:11">
      <c r="A712" s="66" t="s">
        <v>528</v>
      </c>
      <c r="B712" s="49">
        <v>4.8198056151281463</v>
      </c>
      <c r="C712" s="49">
        <v>4.9009394340856405</v>
      </c>
      <c r="D712" s="49">
        <v>5.070351706146738</v>
      </c>
      <c r="E712" s="49">
        <v>5.3443792789419611</v>
      </c>
      <c r="F712" s="51">
        <v>5.5639623372628595</v>
      </c>
      <c r="G712" s="50" t="s">
        <v>1066</v>
      </c>
      <c r="H712" s="50" t="s">
        <v>1066</v>
      </c>
      <c r="I712" s="50" t="s">
        <v>1066</v>
      </c>
      <c r="J712" s="50" t="s">
        <v>1066</v>
      </c>
      <c r="K712" s="50" t="s">
        <v>1066</v>
      </c>
    </row>
    <row r="713" spans="1:11">
      <c r="A713" s="66" t="s">
        <v>530</v>
      </c>
      <c r="B713" s="49" t="s">
        <v>1066</v>
      </c>
      <c r="C713" s="49" t="s">
        <v>1066</v>
      </c>
      <c r="D713" s="49" t="s">
        <v>1066</v>
      </c>
      <c r="E713" s="49" t="s">
        <v>1066</v>
      </c>
      <c r="F713" s="51" t="s">
        <v>1066</v>
      </c>
      <c r="G713" s="50">
        <v>19.267064473437706</v>
      </c>
      <c r="H713" s="50">
        <v>15.329451619537336</v>
      </c>
      <c r="I713" s="50">
        <v>17.552762838674653</v>
      </c>
      <c r="J713" s="50">
        <v>18.124395071151692</v>
      </c>
      <c r="K713" s="50">
        <v>19.815075717856182</v>
      </c>
    </row>
    <row r="714" spans="1:11">
      <c r="A714" s="66" t="s">
        <v>529</v>
      </c>
      <c r="B714" s="50" t="s">
        <v>404</v>
      </c>
      <c r="C714" s="50" t="s">
        <v>404</v>
      </c>
      <c r="D714" s="50" t="s">
        <v>404</v>
      </c>
      <c r="E714" s="50" t="s">
        <v>404</v>
      </c>
      <c r="F714" s="52" t="s">
        <v>404</v>
      </c>
      <c r="G714" s="49">
        <v>29.245454559900516</v>
      </c>
      <c r="H714" s="49">
        <v>29.449840149928342</v>
      </c>
      <c r="I714" s="49">
        <v>30.552858135394413</v>
      </c>
      <c r="J714" s="49">
        <v>31.421846556721821</v>
      </c>
      <c r="K714" s="49">
        <v>31.530455515816904</v>
      </c>
    </row>
    <row r="715" spans="1:11">
      <c r="A715" s="66" t="s">
        <v>531</v>
      </c>
      <c r="B715" s="50" t="s">
        <v>404</v>
      </c>
      <c r="C715" s="50" t="s">
        <v>404</v>
      </c>
      <c r="D715" s="50" t="s">
        <v>404</v>
      </c>
      <c r="E715" s="50" t="s">
        <v>404</v>
      </c>
      <c r="F715" s="52" t="s">
        <v>404</v>
      </c>
      <c r="G715" s="49" t="s">
        <v>1066</v>
      </c>
      <c r="H715" s="49" t="s">
        <v>1066</v>
      </c>
      <c r="I715" s="49" t="s">
        <v>1066</v>
      </c>
      <c r="J715" s="49" t="s">
        <v>1066</v>
      </c>
      <c r="K715" s="49" t="s">
        <v>1066</v>
      </c>
    </row>
    <row r="716" spans="1:11">
      <c r="A716" s="66" t="s">
        <v>166</v>
      </c>
      <c r="B716" s="50" t="s">
        <v>1066</v>
      </c>
      <c r="C716" s="50" t="s">
        <v>1066</v>
      </c>
      <c r="D716" s="50" t="s">
        <v>1066</v>
      </c>
      <c r="E716" s="50" t="s">
        <v>1066</v>
      </c>
      <c r="F716" s="52" t="s">
        <v>1066</v>
      </c>
      <c r="G716" s="50" t="s">
        <v>1066</v>
      </c>
      <c r="H716" s="50" t="s">
        <v>1066</v>
      </c>
      <c r="I716" s="50" t="s">
        <v>1066</v>
      </c>
      <c r="J716" s="50" t="s">
        <v>1066</v>
      </c>
      <c r="K716" s="50" t="s">
        <v>1066</v>
      </c>
    </row>
    <row r="717" spans="1:11">
      <c r="A717" s="854" t="s">
        <v>167</v>
      </c>
      <c r="B717" s="50">
        <v>2.4599031060496128</v>
      </c>
      <c r="C717" s="50">
        <v>2.505763878248553</v>
      </c>
      <c r="D717" s="50">
        <v>2.5853937863732446</v>
      </c>
      <c r="E717" s="50">
        <v>2.8256339946511284</v>
      </c>
      <c r="F717" s="52">
        <v>3.0724073458032377</v>
      </c>
      <c r="G717" s="50">
        <v>0.24768430433843008</v>
      </c>
      <c r="H717" s="50">
        <v>0.24418816483666292</v>
      </c>
      <c r="I717" s="50">
        <v>0.19579931955118546</v>
      </c>
      <c r="J717" s="50">
        <v>0.22848837995931973</v>
      </c>
      <c r="K717" s="50">
        <v>0.23824345406896763</v>
      </c>
    </row>
    <row r="718" spans="1:11">
      <c r="A718" s="66" t="s">
        <v>745</v>
      </c>
      <c r="B718" s="50" t="s">
        <v>1066</v>
      </c>
      <c r="C718" s="50" t="s">
        <v>1066</v>
      </c>
      <c r="D718" s="50" t="s">
        <v>1066</v>
      </c>
      <c r="E718" s="50" t="s">
        <v>1066</v>
      </c>
      <c r="F718" s="52" t="s">
        <v>1066</v>
      </c>
      <c r="G718" s="50" t="s">
        <v>1066</v>
      </c>
      <c r="H718" s="50" t="s">
        <v>1066</v>
      </c>
      <c r="I718" s="50" t="s">
        <v>1066</v>
      </c>
      <c r="J718" s="107" t="s">
        <v>1066</v>
      </c>
      <c r="K718" s="107" t="s">
        <v>1066</v>
      </c>
    </row>
    <row r="719" spans="1:11">
      <c r="A719" s="66" t="s">
        <v>994</v>
      </c>
      <c r="B719" s="50">
        <v>1.1281333904920917E-2</v>
      </c>
      <c r="C719" s="50">
        <v>0.11845750109345386</v>
      </c>
      <c r="D719" s="50">
        <v>0.15346368909741234</v>
      </c>
      <c r="E719" s="50">
        <v>0.17903122767801963</v>
      </c>
      <c r="F719" s="52">
        <v>0</v>
      </c>
      <c r="G719" s="50">
        <v>5.9588005685792291</v>
      </c>
      <c r="H719" s="50">
        <v>4.3100306167079747</v>
      </c>
      <c r="I719" s="50">
        <v>4.0456543112995025</v>
      </c>
      <c r="J719" s="107">
        <v>4.1914905520693324</v>
      </c>
      <c r="K719" s="107">
        <v>4.6728323125550686</v>
      </c>
    </row>
    <row r="720" spans="1:11">
      <c r="A720" s="66" t="s">
        <v>127</v>
      </c>
      <c r="B720" s="107" t="s">
        <v>1066</v>
      </c>
      <c r="C720" s="107" t="s">
        <v>1066</v>
      </c>
      <c r="D720" s="107" t="s">
        <v>1066</v>
      </c>
      <c r="E720" s="107" t="s">
        <v>1066</v>
      </c>
      <c r="F720" s="109" t="s">
        <v>1066</v>
      </c>
      <c r="G720" s="50">
        <v>15.059287968072383</v>
      </c>
      <c r="H720" s="50">
        <v>15.201809386464124</v>
      </c>
      <c r="I720" s="50">
        <v>15.645072790843232</v>
      </c>
      <c r="J720" s="107">
        <v>15.124891293345812</v>
      </c>
      <c r="K720" s="107">
        <v>15.07954824636505</v>
      </c>
    </row>
    <row r="721" spans="1:11">
      <c r="A721" s="66" t="s">
        <v>8</v>
      </c>
      <c r="B721" s="107" t="s">
        <v>1066</v>
      </c>
      <c r="C721" s="107" t="s">
        <v>1066</v>
      </c>
      <c r="D721" s="107" t="s">
        <v>1066</v>
      </c>
      <c r="E721" s="107" t="s">
        <v>1066</v>
      </c>
      <c r="F721" s="109" t="s">
        <v>1066</v>
      </c>
      <c r="G721" s="50" t="s">
        <v>1066</v>
      </c>
      <c r="H721" s="50" t="s">
        <v>1066</v>
      </c>
      <c r="I721" s="50" t="s">
        <v>1066</v>
      </c>
      <c r="J721" s="107" t="s">
        <v>1066</v>
      </c>
      <c r="K721" s="107" t="s">
        <v>1066</v>
      </c>
    </row>
    <row r="722" spans="1:11">
      <c r="A722" s="66" t="s">
        <v>937</v>
      </c>
      <c r="B722" s="107" t="s">
        <v>404</v>
      </c>
      <c r="C722" s="107" t="s">
        <v>404</v>
      </c>
      <c r="D722" s="107" t="s">
        <v>404</v>
      </c>
      <c r="E722" s="107" t="s">
        <v>404</v>
      </c>
      <c r="F722" s="109" t="s">
        <v>404</v>
      </c>
      <c r="G722" s="50">
        <v>41.260430163254732</v>
      </c>
      <c r="H722" s="50">
        <v>44.591374454899075</v>
      </c>
      <c r="I722" s="50">
        <v>46.985836517907828</v>
      </c>
      <c r="J722" s="107">
        <v>47.877970741390492</v>
      </c>
      <c r="K722" s="107">
        <v>48.380005200421735</v>
      </c>
    </row>
    <row r="723" spans="1:11">
      <c r="A723" s="66" t="s">
        <v>938</v>
      </c>
      <c r="B723" s="107" t="s">
        <v>404</v>
      </c>
      <c r="C723" s="107" t="s">
        <v>404</v>
      </c>
      <c r="D723" s="107" t="s">
        <v>404</v>
      </c>
      <c r="E723" s="107" t="s">
        <v>404</v>
      </c>
      <c r="F723" s="109" t="s">
        <v>404</v>
      </c>
      <c r="G723" s="50">
        <v>19.171260032878834</v>
      </c>
      <c r="H723" s="50">
        <v>17.77095631641086</v>
      </c>
      <c r="I723" s="50">
        <v>17.701877682241509</v>
      </c>
      <c r="J723" s="107">
        <v>18.764125151999437</v>
      </c>
      <c r="K723" s="107">
        <v>19.985018736807433</v>
      </c>
    </row>
    <row r="724" spans="1:11">
      <c r="A724" s="66" t="s">
        <v>9</v>
      </c>
      <c r="B724" s="49">
        <v>2.0108993611005359</v>
      </c>
      <c r="C724" s="49">
        <v>1.8158495932803351</v>
      </c>
      <c r="D724" s="49">
        <v>1.8225613030150121</v>
      </c>
      <c r="E724" s="49">
        <v>1.972113206570856</v>
      </c>
      <c r="F724" s="51">
        <v>1.9172813266474367</v>
      </c>
      <c r="G724" s="50" t="s">
        <v>404</v>
      </c>
      <c r="H724" s="50" t="s">
        <v>404</v>
      </c>
      <c r="I724" s="50" t="s">
        <v>404</v>
      </c>
      <c r="J724" s="107" t="s">
        <v>404</v>
      </c>
      <c r="K724" s="107" t="s">
        <v>404</v>
      </c>
    </row>
    <row r="725" spans="1:11">
      <c r="A725" s="66" t="s">
        <v>939</v>
      </c>
      <c r="B725" s="49" t="s">
        <v>1066</v>
      </c>
      <c r="C725" s="49" t="s">
        <v>1066</v>
      </c>
      <c r="D725" s="49" t="s">
        <v>1066</v>
      </c>
      <c r="E725" s="49" t="s">
        <v>1066</v>
      </c>
      <c r="F725" s="51" t="s">
        <v>1066</v>
      </c>
      <c r="G725" s="50">
        <v>1.0475944803255919</v>
      </c>
      <c r="H725" s="50">
        <v>1.2518820188334199</v>
      </c>
      <c r="I725" s="50">
        <v>1.416763340315943</v>
      </c>
      <c r="J725" s="107">
        <v>2.3027916657913718</v>
      </c>
      <c r="K725" s="107">
        <v>3.8067200037130333</v>
      </c>
    </row>
    <row r="726" spans="1:11">
      <c r="A726" s="66" t="s">
        <v>940</v>
      </c>
      <c r="B726" s="49" t="s">
        <v>404</v>
      </c>
      <c r="C726" s="49" t="s">
        <v>404</v>
      </c>
      <c r="D726" s="49" t="s">
        <v>404</v>
      </c>
      <c r="E726" s="49" t="s">
        <v>404</v>
      </c>
      <c r="F726" s="51" t="s">
        <v>404</v>
      </c>
      <c r="G726" s="50">
        <v>2.9264561315441138</v>
      </c>
      <c r="H726" s="50">
        <v>2.8804078322326498</v>
      </c>
      <c r="I726" s="50">
        <v>2.8031580740560131</v>
      </c>
      <c r="J726" s="107">
        <v>2.7753927520210233</v>
      </c>
      <c r="K726" s="107">
        <v>3.3656715382159859</v>
      </c>
    </row>
    <row r="727" spans="1:11">
      <c r="A727" s="66" t="s">
        <v>10</v>
      </c>
      <c r="B727" s="49" t="s">
        <v>1066</v>
      </c>
      <c r="C727" s="49" t="s">
        <v>1066</v>
      </c>
      <c r="D727" s="49" t="s">
        <v>1066</v>
      </c>
      <c r="E727" s="49" t="s">
        <v>1066</v>
      </c>
      <c r="F727" s="51" t="s">
        <v>1066</v>
      </c>
      <c r="G727" s="49" t="s">
        <v>1066</v>
      </c>
      <c r="H727" s="49" t="s">
        <v>1066</v>
      </c>
      <c r="I727" s="49" t="s">
        <v>1066</v>
      </c>
      <c r="J727" s="49" t="s">
        <v>1066</v>
      </c>
      <c r="K727" s="49" t="s">
        <v>1066</v>
      </c>
    </row>
    <row r="728" spans="1:11">
      <c r="A728" s="66" t="s">
        <v>941</v>
      </c>
      <c r="B728" s="49" t="s">
        <v>1066</v>
      </c>
      <c r="C728" s="49" t="s">
        <v>1066</v>
      </c>
      <c r="D728" s="49" t="s">
        <v>1066</v>
      </c>
      <c r="E728" s="49" t="s">
        <v>1066</v>
      </c>
      <c r="F728" s="51" t="s">
        <v>1066</v>
      </c>
      <c r="G728" s="49" t="s">
        <v>1066</v>
      </c>
      <c r="H728" s="49" t="s">
        <v>1066</v>
      </c>
      <c r="I728" s="49" t="s">
        <v>1066</v>
      </c>
      <c r="J728" s="49" t="s">
        <v>1066</v>
      </c>
      <c r="K728" s="49" t="s">
        <v>1066</v>
      </c>
    </row>
    <row r="729" spans="1:11">
      <c r="A729" s="66" t="s">
        <v>11</v>
      </c>
      <c r="B729" s="49">
        <v>1.6674422211881494</v>
      </c>
      <c r="C729" s="49">
        <v>1.4594811544495934</v>
      </c>
      <c r="D729" s="49">
        <v>1.5434169910079183</v>
      </c>
      <c r="E729" s="49">
        <v>1.3537906137184115</v>
      </c>
      <c r="F729" s="51">
        <v>1.2850397465782082</v>
      </c>
      <c r="G729" s="49">
        <v>11.051651931130758</v>
      </c>
      <c r="H729" s="49">
        <v>10.763673514065751</v>
      </c>
      <c r="I729" s="49">
        <v>11.273654543014359</v>
      </c>
      <c r="J729" s="49">
        <v>10.024497163486332</v>
      </c>
      <c r="K729" s="49">
        <v>10.071125455740841</v>
      </c>
    </row>
    <row r="730" spans="1:11">
      <c r="A730" s="66" t="s">
        <v>12</v>
      </c>
      <c r="B730" s="50" t="s">
        <v>1066</v>
      </c>
      <c r="C730" s="50" t="s">
        <v>1066</v>
      </c>
      <c r="D730" s="50" t="s">
        <v>1066</v>
      </c>
      <c r="E730" s="50" t="s">
        <v>1066</v>
      </c>
      <c r="F730" s="52" t="s">
        <v>1066</v>
      </c>
      <c r="G730" s="49">
        <v>11.561680540465472</v>
      </c>
      <c r="H730" s="49">
        <v>11.791298674061476</v>
      </c>
      <c r="I730" s="49">
        <v>12.366596499492148</v>
      </c>
      <c r="J730" s="49">
        <v>13.389477535283604</v>
      </c>
      <c r="K730" s="49">
        <v>14.393317721780786</v>
      </c>
    </row>
    <row r="731" spans="1:11">
      <c r="A731" s="66" t="s">
        <v>942</v>
      </c>
      <c r="B731" s="50" t="s">
        <v>1066</v>
      </c>
      <c r="C731" s="50" t="s">
        <v>1066</v>
      </c>
      <c r="D731" s="50" t="s">
        <v>1066</v>
      </c>
      <c r="E731" s="50" t="s">
        <v>1066</v>
      </c>
      <c r="F731" s="52" t="s">
        <v>1066</v>
      </c>
      <c r="G731" s="49">
        <v>93.761887048730102</v>
      </c>
      <c r="H731" s="49">
        <v>91.939361951677213</v>
      </c>
      <c r="I731" s="49">
        <v>89.887900447369788</v>
      </c>
      <c r="J731" s="49">
        <v>87.615634294820566</v>
      </c>
      <c r="K731" s="49">
        <v>84.732420444556766</v>
      </c>
    </row>
    <row r="732" spans="1:11">
      <c r="A732" s="65" t="s">
        <v>13</v>
      </c>
      <c r="B732" s="49">
        <v>1.173006230170297</v>
      </c>
      <c r="C732" s="49">
        <v>1.0446328839104511</v>
      </c>
      <c r="D732" s="49">
        <v>1.0274611350737881</v>
      </c>
      <c r="E732" s="49">
        <v>0.93285364425457684</v>
      </c>
      <c r="F732" s="51">
        <v>0.90251971073324533</v>
      </c>
      <c r="G732" s="49">
        <v>11.736615409134089</v>
      </c>
      <c r="H732" s="49">
        <v>11.446910938753678</v>
      </c>
      <c r="I732" s="49">
        <v>11.223501928423673</v>
      </c>
      <c r="J732" s="49">
        <v>10.823350113459728</v>
      </c>
      <c r="K732" s="49">
        <v>10.93291841205602</v>
      </c>
    </row>
    <row r="733" spans="1:11">
      <c r="A733" s="65" t="s">
        <v>186</v>
      </c>
      <c r="B733" s="107" t="s">
        <v>1066</v>
      </c>
      <c r="C733" s="107" t="s">
        <v>1066</v>
      </c>
      <c r="D733" s="107" t="s">
        <v>1066</v>
      </c>
      <c r="E733" s="107" t="s">
        <v>1066</v>
      </c>
      <c r="F733" s="109" t="s">
        <v>1066</v>
      </c>
      <c r="G733" s="49">
        <v>23.352902965574209</v>
      </c>
      <c r="H733" s="49">
        <v>21.482608285772994</v>
      </c>
      <c r="I733" s="49">
        <v>20.01649450384015</v>
      </c>
      <c r="J733" s="49">
        <v>21.270847595416878</v>
      </c>
      <c r="K733" s="49">
        <v>22.221517702693003</v>
      </c>
    </row>
    <row r="734" spans="1:11" ht="14.25">
      <c r="A734" s="85" t="s">
        <v>1181</v>
      </c>
      <c r="B734" s="54">
        <v>0.36112411058641081</v>
      </c>
      <c r="C734" s="54">
        <v>0.33841900436058209</v>
      </c>
      <c r="D734" s="54">
        <v>0.3544862510349836</v>
      </c>
      <c r="E734" s="54">
        <v>0.35522860413174329</v>
      </c>
      <c r="F734" s="55">
        <v>0.35623068792030843</v>
      </c>
      <c r="G734" s="54">
        <v>19.839225314546642</v>
      </c>
      <c r="H734" s="54">
        <v>19.442097208744212</v>
      </c>
      <c r="I734" s="54">
        <v>16.268193135913084</v>
      </c>
      <c r="J734" s="54">
        <v>16.898875403164038</v>
      </c>
      <c r="K734" s="54">
        <v>17.608465807596165</v>
      </c>
    </row>
    <row r="735" spans="1:11" ht="14.25" customHeight="1">
      <c r="A735" s="896" t="s">
        <v>629</v>
      </c>
      <c r="B735" s="897"/>
      <c r="C735" s="897"/>
      <c r="D735" s="897"/>
      <c r="E735" s="897"/>
      <c r="F735" s="897"/>
      <c r="G735" s="897"/>
      <c r="H735" s="897"/>
      <c r="I735" s="897"/>
      <c r="J735" s="897"/>
      <c r="K735" s="897"/>
    </row>
    <row r="736" spans="1:11" ht="14.25" customHeight="1">
      <c r="A736" s="898" t="s">
        <v>1187</v>
      </c>
      <c r="B736" s="899"/>
      <c r="C736" s="899"/>
      <c r="D736" s="899"/>
      <c r="E736" s="899"/>
      <c r="F736" s="899"/>
      <c r="G736" s="899"/>
      <c r="H736" s="899"/>
      <c r="I736" s="899"/>
      <c r="J736" s="899"/>
      <c r="K736" s="899"/>
    </row>
    <row r="737" spans="1:11" ht="12.75" customHeight="1">
      <c r="B737" s="88"/>
      <c r="C737" s="88"/>
      <c r="D737" s="88"/>
      <c r="E737" s="88"/>
      <c r="F737" s="88"/>
      <c r="G737" s="88"/>
      <c r="H737" s="88"/>
      <c r="I737" s="88"/>
      <c r="J737" s="88"/>
    </row>
    <row r="738" spans="1:11" ht="12.75" customHeight="1">
      <c r="B738" s="88"/>
      <c r="C738" s="88"/>
      <c r="D738" s="88"/>
      <c r="E738" s="88"/>
      <c r="F738" s="88"/>
      <c r="G738" s="88"/>
      <c r="H738" s="88"/>
      <c r="I738" s="88"/>
      <c r="J738" s="88"/>
    </row>
    <row r="739" spans="1:11" ht="12.75" customHeight="1">
      <c r="B739" s="88"/>
      <c r="C739" s="88"/>
      <c r="D739" s="88"/>
      <c r="E739" s="88"/>
      <c r="F739" s="88"/>
      <c r="G739" s="88"/>
      <c r="H739" s="88"/>
      <c r="I739" s="88"/>
      <c r="J739" s="88"/>
    </row>
    <row r="740" spans="1:11" ht="12.75" customHeight="1">
      <c r="A740" s="8"/>
    </row>
    <row r="741" spans="1:11" ht="12.75" customHeight="1">
      <c r="A741" s="892" t="s">
        <v>484</v>
      </c>
      <c r="B741" s="892"/>
      <c r="C741" s="892"/>
      <c r="D741" s="892"/>
      <c r="E741" s="892"/>
      <c r="F741" s="892"/>
      <c r="G741" s="892"/>
      <c r="H741" s="892"/>
      <c r="I741" s="892"/>
      <c r="J741" s="892"/>
      <c r="K741" s="892"/>
    </row>
    <row r="742" spans="1:11" ht="15">
      <c r="A742" s="900" t="s">
        <v>203</v>
      </c>
      <c r="B742" s="900"/>
      <c r="C742" s="900"/>
      <c r="D742" s="900"/>
      <c r="E742" s="900"/>
      <c r="F742" s="900"/>
      <c r="G742" s="900"/>
      <c r="H742" s="900"/>
      <c r="I742" s="900"/>
      <c r="J742" s="900"/>
      <c r="K742" s="900"/>
    </row>
    <row r="743" spans="1:11">
      <c r="A743" s="57" t="s">
        <v>485</v>
      </c>
    </row>
    <row r="744" spans="1:11">
      <c r="A744" s="58"/>
      <c r="B744" s="248"/>
      <c r="C744" s="248"/>
      <c r="D744" s="248"/>
      <c r="E744" s="248"/>
      <c r="F744" s="248"/>
      <c r="G744" s="248"/>
      <c r="H744" s="248"/>
      <c r="I744" s="248"/>
      <c r="J744" s="248"/>
      <c r="K744" s="248"/>
    </row>
    <row r="745" spans="1:11" ht="15" customHeight="1">
      <c r="A745" s="255"/>
      <c r="B745" s="895" t="s">
        <v>3</v>
      </c>
      <c r="C745" s="895"/>
      <c r="D745" s="895"/>
      <c r="E745" s="895"/>
      <c r="F745" s="905"/>
      <c r="G745" s="895" t="s">
        <v>4</v>
      </c>
      <c r="H745" s="895"/>
      <c r="I745" s="895"/>
      <c r="J745" s="895"/>
      <c r="K745" s="895"/>
    </row>
    <row r="746" spans="1:11">
      <c r="A746" s="257"/>
      <c r="B746" s="231">
        <v>39448</v>
      </c>
      <c r="C746" s="231">
        <v>39814</v>
      </c>
      <c r="D746" s="231">
        <v>40179</v>
      </c>
      <c r="E746" s="231">
        <v>40544</v>
      </c>
      <c r="F746" s="232">
        <v>40909</v>
      </c>
      <c r="G746" s="231">
        <v>39448</v>
      </c>
      <c r="H746" s="231">
        <v>39814</v>
      </c>
      <c r="I746" s="231">
        <v>40179</v>
      </c>
      <c r="J746" s="231">
        <v>40544</v>
      </c>
      <c r="K746" s="231">
        <v>40909</v>
      </c>
    </row>
    <row r="747" spans="1:11">
      <c r="A747" s="63" t="s">
        <v>37</v>
      </c>
      <c r="B747" s="15">
        <v>7.2881666714204698</v>
      </c>
      <c r="C747" s="15">
        <v>5.1674228285696415</v>
      </c>
      <c r="D747" s="15">
        <v>7.928224899551978</v>
      </c>
      <c r="E747" s="15">
        <v>6.2749068638046737</v>
      </c>
      <c r="F747" s="48">
        <v>3.3193458280544235</v>
      </c>
      <c r="G747" s="15">
        <v>7.9681147014765799</v>
      </c>
      <c r="H747" s="15">
        <v>6.5860974296464434</v>
      </c>
      <c r="I747" s="15">
        <v>5.8239593874018567</v>
      </c>
      <c r="J747" s="15">
        <v>3.3726753551032402</v>
      </c>
      <c r="K747" s="15">
        <v>4.4497203696673324</v>
      </c>
    </row>
    <row r="748" spans="1:11">
      <c r="A748" s="66" t="s">
        <v>528</v>
      </c>
      <c r="B748" s="15">
        <v>3.1215775230374732</v>
      </c>
      <c r="C748" s="15">
        <v>2.9903508838270625</v>
      </c>
      <c r="D748" s="15">
        <v>5.4809048995284542</v>
      </c>
      <c r="E748" s="15">
        <v>2.1025318696531627</v>
      </c>
      <c r="F748" s="48">
        <v>-8.5328590366855792</v>
      </c>
      <c r="G748" s="15">
        <v>3.3157067910108822</v>
      </c>
      <c r="H748" s="15">
        <v>4.9738642230252879</v>
      </c>
      <c r="I748" s="15">
        <v>-5.4758940784114856</v>
      </c>
      <c r="J748" s="15">
        <v>7.5324369146722177</v>
      </c>
      <c r="K748" s="15">
        <v>7.9724963806053069</v>
      </c>
    </row>
    <row r="749" spans="1:11">
      <c r="A749" s="66" t="s">
        <v>530</v>
      </c>
      <c r="B749" s="15">
        <v>11.713814586189216</v>
      </c>
      <c r="C749" s="15">
        <v>7.6125113695304094</v>
      </c>
      <c r="D749" s="15">
        <v>7.8024420570278892</v>
      </c>
      <c r="E749" s="15">
        <v>9.3699243597168618</v>
      </c>
      <c r="F749" s="48">
        <v>6.7920498243301779</v>
      </c>
      <c r="G749" s="15" t="s">
        <v>1066</v>
      </c>
      <c r="H749" s="15" t="s">
        <v>1066</v>
      </c>
      <c r="I749" s="15">
        <v>-15.960495330164221</v>
      </c>
      <c r="J749" s="15">
        <v>15.965326299189584</v>
      </c>
      <c r="K749" s="15">
        <v>4.8481971471370855</v>
      </c>
    </row>
    <row r="750" spans="1:11">
      <c r="A750" s="66" t="s">
        <v>529</v>
      </c>
      <c r="B750" s="15">
        <v>4.7109329814185799</v>
      </c>
      <c r="C750" s="15">
        <v>4.9295383315921697</v>
      </c>
      <c r="D750" s="15">
        <v>5.658936486837149</v>
      </c>
      <c r="E750" s="15">
        <v>4.6271764289573554</v>
      </c>
      <c r="F750" s="48">
        <v>-5.4465652731282717</v>
      </c>
      <c r="G750" s="15">
        <v>5.2307518981810261</v>
      </c>
      <c r="H750" s="15">
        <v>2.3240497869310133</v>
      </c>
      <c r="I750" s="15">
        <v>3.2214954485933589</v>
      </c>
      <c r="J750" s="15">
        <v>3.4792624958724758</v>
      </c>
      <c r="K750" s="15">
        <v>3.7851251690119341</v>
      </c>
    </row>
    <row r="751" spans="1:11">
      <c r="A751" s="66" t="s">
        <v>531</v>
      </c>
      <c r="B751" s="15">
        <v>7.714178455127211</v>
      </c>
      <c r="C751" s="15">
        <v>10.52764531859998</v>
      </c>
      <c r="D751" s="15">
        <v>24.912521709160202</v>
      </c>
      <c r="E751" s="15">
        <v>14.733992278173602</v>
      </c>
      <c r="F751" s="48">
        <v>20.243129730305924</v>
      </c>
      <c r="G751" s="15" t="s">
        <v>1066</v>
      </c>
      <c r="H751" s="15" t="s">
        <v>1066</v>
      </c>
      <c r="I751" s="15" t="s">
        <v>1066</v>
      </c>
      <c r="J751" s="15" t="s">
        <v>1066</v>
      </c>
      <c r="K751" s="15" t="s">
        <v>1066</v>
      </c>
    </row>
    <row r="752" spans="1:11">
      <c r="A752" s="66" t="s">
        <v>166</v>
      </c>
      <c r="B752" s="25">
        <v>3.1819527657129356</v>
      </c>
      <c r="C752" s="25">
        <v>3.4165301720462651</v>
      </c>
      <c r="D752" s="25">
        <v>7.1770727727166417</v>
      </c>
      <c r="E752" s="25">
        <v>-0.40533132105966274</v>
      </c>
      <c r="F752" s="28">
        <v>4.0190291633851416</v>
      </c>
      <c r="G752" s="25">
        <v>3.9128758276404625</v>
      </c>
      <c r="H752" s="25">
        <v>7.9986532761570999</v>
      </c>
      <c r="I752" s="25">
        <v>4.4618500657176696</v>
      </c>
      <c r="J752" s="25">
        <v>3.5805152754834353</v>
      </c>
      <c r="K752" s="25">
        <v>0.28457630394957789</v>
      </c>
    </row>
    <row r="753" spans="1:11">
      <c r="A753" s="854" t="s">
        <v>167</v>
      </c>
      <c r="B753" s="25">
        <v>1.539456847312465</v>
      </c>
      <c r="C753" s="25">
        <v>2.5994346682812335</v>
      </c>
      <c r="D753" s="25">
        <v>0.72066848392005056</v>
      </c>
      <c r="E753" s="25">
        <v>3.4176301070287423</v>
      </c>
      <c r="F753" s="28">
        <v>1.3623233278106994</v>
      </c>
      <c r="G753" s="25">
        <v>2.961439375590146</v>
      </c>
      <c r="H753" s="25">
        <v>3.0137585999111707</v>
      </c>
      <c r="I753" s="25">
        <v>6.0873536717313215</v>
      </c>
      <c r="J753" s="25">
        <v>-0.44847282111966535</v>
      </c>
      <c r="K753" s="25">
        <v>1.8900824439485291</v>
      </c>
    </row>
    <row r="754" spans="1:11">
      <c r="A754" s="66" t="s">
        <v>745</v>
      </c>
      <c r="B754" s="25" t="s">
        <v>1066</v>
      </c>
      <c r="C754" s="25" t="s">
        <v>1066</v>
      </c>
      <c r="D754" s="25" t="s">
        <v>1066</v>
      </c>
      <c r="E754" s="97" t="s">
        <v>1066</v>
      </c>
      <c r="F754" s="102" t="s">
        <v>1066</v>
      </c>
      <c r="G754" s="97" t="s">
        <v>1066</v>
      </c>
      <c r="H754" s="25" t="s">
        <v>1066</v>
      </c>
      <c r="I754" s="25" t="s">
        <v>1066</v>
      </c>
      <c r="J754" s="25" t="s">
        <v>1066</v>
      </c>
      <c r="K754" s="25" t="s">
        <v>1066</v>
      </c>
    </row>
    <row r="755" spans="1:11">
      <c r="A755" s="66" t="s">
        <v>994</v>
      </c>
      <c r="B755" s="25">
        <v>37.333333333333343</v>
      </c>
      <c r="C755" s="25">
        <v>48.020911127707222</v>
      </c>
      <c r="D755" s="25">
        <v>51.064581231079728</v>
      </c>
      <c r="E755" s="97">
        <v>34.674860559099557</v>
      </c>
      <c r="F755" s="102">
        <v>45.338144483297384</v>
      </c>
      <c r="G755" s="97">
        <v>25.96380802517703</v>
      </c>
      <c r="H755" s="25">
        <v>-6.7457838850718161</v>
      </c>
      <c r="I755" s="25">
        <v>4.9564634963161325</v>
      </c>
      <c r="J755" s="25">
        <v>5.1308232291002156</v>
      </c>
      <c r="K755" s="25">
        <v>7.1579458540730769</v>
      </c>
    </row>
    <row r="756" spans="1:11">
      <c r="A756" s="66" t="s">
        <v>127</v>
      </c>
      <c r="B756" s="25">
        <v>-2.9103332358959477</v>
      </c>
      <c r="C756" s="25">
        <v>13.845379447904719</v>
      </c>
      <c r="D756" s="25">
        <v>1.420227980268038</v>
      </c>
      <c r="E756" s="97">
        <v>2.8129843334675115</v>
      </c>
      <c r="F756" s="102">
        <v>-3.5903284635381283E-2</v>
      </c>
      <c r="G756" s="97">
        <v>8.9015114290768196</v>
      </c>
      <c r="H756" s="25">
        <v>3.9238016170949948</v>
      </c>
      <c r="I756" s="25">
        <v>3.0136101323154207</v>
      </c>
      <c r="J756" s="25">
        <v>1.2685990957122186</v>
      </c>
      <c r="K756" s="25">
        <v>0.26152865245323653</v>
      </c>
    </row>
    <row r="757" spans="1:11">
      <c r="A757" s="66" t="s">
        <v>8</v>
      </c>
      <c r="B757" s="25">
        <v>0.27181688125894254</v>
      </c>
      <c r="C757" s="25">
        <v>0.90597802824939322</v>
      </c>
      <c r="D757" s="25">
        <v>0.25471898197241671</v>
      </c>
      <c r="E757" s="97">
        <v>1.4324770485641807</v>
      </c>
      <c r="F757" s="102">
        <v>4.2661481336775182</v>
      </c>
      <c r="G757" s="97" t="s">
        <v>1066</v>
      </c>
      <c r="H757" s="25" t="s">
        <v>1066</v>
      </c>
      <c r="I757" s="25" t="s">
        <v>1066</v>
      </c>
      <c r="J757" s="25" t="s">
        <v>1066</v>
      </c>
      <c r="K757" s="25" t="s">
        <v>1066</v>
      </c>
    </row>
    <row r="758" spans="1:11">
      <c r="A758" s="66" t="s">
        <v>937</v>
      </c>
      <c r="B758" s="25">
        <v>13.125825869916312</v>
      </c>
      <c r="C758" s="25">
        <v>5.0400173047804486</v>
      </c>
      <c r="D758" s="25">
        <v>9.3705930807248734</v>
      </c>
      <c r="E758" s="97">
        <v>9.5750057051016171</v>
      </c>
      <c r="F758" s="102">
        <v>8.7763902750169791</v>
      </c>
      <c r="G758" s="97">
        <v>-3.739233947202564</v>
      </c>
      <c r="H758" s="25">
        <v>-2.6623990688877655</v>
      </c>
      <c r="I758" s="25">
        <v>6.1231597040580112</v>
      </c>
      <c r="J758" s="25">
        <v>5.1098776508168129</v>
      </c>
      <c r="K758" s="25">
        <v>10.744032544640334</v>
      </c>
    </row>
    <row r="759" spans="1:11">
      <c r="A759" s="66" t="s">
        <v>938</v>
      </c>
      <c r="B759" s="25">
        <v>14.584674822923361</v>
      </c>
      <c r="C759" s="25">
        <v>7.17898286035404</v>
      </c>
      <c r="D759" s="25">
        <v>9.6037488530606936</v>
      </c>
      <c r="E759" s="97">
        <v>11.633920018369537</v>
      </c>
      <c r="F759" s="102">
        <v>6.1870745602852253</v>
      </c>
      <c r="G759" s="97">
        <v>7.5520833333333286</v>
      </c>
      <c r="H759" s="25">
        <v>1.9370460048426423</v>
      </c>
      <c r="I759" s="25">
        <v>9.0665083135391882</v>
      </c>
      <c r="J759" s="25">
        <v>13.648539756517181</v>
      </c>
      <c r="K759" s="25">
        <v>12.90433849455772</v>
      </c>
    </row>
    <row r="760" spans="1:11">
      <c r="A760" s="66" t="s">
        <v>9</v>
      </c>
      <c r="B760" s="15">
        <v>4.0785363075398777</v>
      </c>
      <c r="C760" s="15">
        <v>1.7382311113643993</v>
      </c>
      <c r="D760" s="15">
        <v>4.8934530110496581</v>
      </c>
      <c r="E760" s="94">
        <v>2.0632657977870394E-3</v>
      </c>
      <c r="F760" s="145">
        <v>2.8097459383326964</v>
      </c>
      <c r="G760" s="94">
        <v>4.1290834568169714</v>
      </c>
      <c r="H760" s="15">
        <v>3.8015864014341503</v>
      </c>
      <c r="I760" s="15">
        <v>2.988607305379702</v>
      </c>
      <c r="J760" s="15">
        <v>2.3072930580467812</v>
      </c>
      <c r="K760" s="15">
        <v>2.1089557505750349</v>
      </c>
    </row>
    <row r="761" spans="1:11">
      <c r="A761" s="66" t="s">
        <v>939</v>
      </c>
      <c r="B761" s="15">
        <v>11.863017625238498</v>
      </c>
      <c r="C761" s="15">
        <v>-2.0395278482801018</v>
      </c>
      <c r="D761" s="15">
        <v>30.789501428241778</v>
      </c>
      <c r="E761" s="94">
        <v>2.037529291836222</v>
      </c>
      <c r="F761" s="145">
        <v>0.20774441363163021</v>
      </c>
      <c r="G761" s="94">
        <v>30.659627329192546</v>
      </c>
      <c r="H761" s="15">
        <v>29.392190604767023</v>
      </c>
      <c r="I761" s="15">
        <v>0.43204796614153906</v>
      </c>
      <c r="J761" s="15">
        <v>-13.674607122999035</v>
      </c>
      <c r="K761" s="15">
        <v>-30.43739882874408</v>
      </c>
    </row>
    <row r="762" spans="1:11">
      <c r="A762" s="66" t="s">
        <v>940</v>
      </c>
      <c r="B762" s="15">
        <v>37.236962488563591</v>
      </c>
      <c r="C762" s="15">
        <v>14.033333333333317</v>
      </c>
      <c r="D762" s="15">
        <v>16.135632855890108</v>
      </c>
      <c r="E762" s="94">
        <v>21.721620941354146</v>
      </c>
      <c r="F762" s="145">
        <v>22.642679900744398</v>
      </c>
      <c r="G762" s="94">
        <v>71.201588877855045</v>
      </c>
      <c r="H762" s="15">
        <v>7.2505800464037122</v>
      </c>
      <c r="I762" s="15">
        <v>-18.496484586262852</v>
      </c>
      <c r="J762" s="15">
        <v>-20.371599203715988</v>
      </c>
      <c r="K762" s="15">
        <v>-2</v>
      </c>
    </row>
    <row r="763" spans="1:11">
      <c r="A763" s="66" t="s">
        <v>10</v>
      </c>
      <c r="B763" s="15">
        <v>12.43316007927308</v>
      </c>
      <c r="C763" s="15">
        <v>5.4476519888253279</v>
      </c>
      <c r="D763" s="15">
        <v>9.0266826468176333</v>
      </c>
      <c r="E763" s="94">
        <v>8.8897246007868489</v>
      </c>
      <c r="F763" s="145">
        <v>5.9934645732047613</v>
      </c>
      <c r="G763" s="94">
        <v>-4.518664047151276</v>
      </c>
      <c r="H763" s="15">
        <v>2.0925537697026328</v>
      </c>
      <c r="I763" s="15">
        <v>8.8831425637905426</v>
      </c>
      <c r="J763" s="15">
        <v>-3.9185555128697729</v>
      </c>
      <c r="K763" s="15">
        <v>2.5916905964886752</v>
      </c>
    </row>
    <row r="764" spans="1:11">
      <c r="A764" s="66" t="s">
        <v>941</v>
      </c>
      <c r="B764" s="15" t="s">
        <v>1066</v>
      </c>
      <c r="C764" s="15" t="s">
        <v>1066</v>
      </c>
      <c r="D764" s="15">
        <v>20.688663286434704</v>
      </c>
      <c r="E764" s="94">
        <v>7.2840629439281628</v>
      </c>
      <c r="F764" s="145">
        <v>15.193531381299039</v>
      </c>
      <c r="G764" s="94" t="s">
        <v>1066</v>
      </c>
      <c r="H764" s="15" t="s">
        <v>1066</v>
      </c>
      <c r="I764" s="15">
        <v>5.9235716703652344</v>
      </c>
      <c r="J764" s="15">
        <v>11.498336404859018</v>
      </c>
      <c r="K764" s="15">
        <v>12.605553175870739</v>
      </c>
    </row>
    <row r="765" spans="1:11">
      <c r="A765" s="66" t="s">
        <v>11</v>
      </c>
      <c r="B765" s="15">
        <v>7.373271889400911</v>
      </c>
      <c r="C765" s="15">
        <v>3.8626609442059987</v>
      </c>
      <c r="D765" s="15">
        <v>5.7851239669421517</v>
      </c>
      <c r="E765" s="15">
        <v>8.203125</v>
      </c>
      <c r="F765" s="48">
        <v>3.3694344163658343</v>
      </c>
      <c r="G765" s="15">
        <v>10.096153846153854</v>
      </c>
      <c r="H765" s="15">
        <v>5.2401746724890756</v>
      </c>
      <c r="I765" s="15">
        <v>12.863070539419084</v>
      </c>
      <c r="J765" s="15">
        <v>6.25</v>
      </c>
      <c r="K765" s="15">
        <v>2.7681660899653906</v>
      </c>
    </row>
    <row r="766" spans="1:11">
      <c r="A766" s="66" t="s">
        <v>12</v>
      </c>
      <c r="B766" s="15">
        <v>4.5237838088037989</v>
      </c>
      <c r="C766" s="15">
        <v>3.7567348143774382</v>
      </c>
      <c r="D766" s="15">
        <v>4.744629392516714</v>
      </c>
      <c r="E766" s="15">
        <v>2.2859083191850686</v>
      </c>
      <c r="F766" s="48">
        <v>3.1032559621819757</v>
      </c>
      <c r="G766" s="15">
        <v>0.69316081330867974</v>
      </c>
      <c r="H766" s="15">
        <v>1.927489674162473</v>
      </c>
      <c r="I766" s="15">
        <v>1.8235029266096205</v>
      </c>
      <c r="J766" s="15">
        <v>1.6581914658412558</v>
      </c>
      <c r="K766" s="15">
        <v>3.5015224010439567</v>
      </c>
    </row>
    <row r="767" spans="1:11">
      <c r="A767" s="66" t="s">
        <v>942</v>
      </c>
      <c r="B767" s="15" t="s">
        <v>1066</v>
      </c>
      <c r="C767" s="15" t="s">
        <v>1066</v>
      </c>
      <c r="D767" s="15" t="s">
        <v>1066</v>
      </c>
      <c r="E767" s="15" t="s">
        <v>1066</v>
      </c>
      <c r="F767" s="48" t="s">
        <v>1066</v>
      </c>
      <c r="G767" s="15" t="s">
        <v>1066</v>
      </c>
      <c r="H767" s="15" t="s">
        <v>1066</v>
      </c>
      <c r="I767" s="15" t="s">
        <v>1066</v>
      </c>
      <c r="J767" s="15" t="s">
        <v>1066</v>
      </c>
      <c r="K767" s="15" t="s">
        <v>1066</v>
      </c>
    </row>
    <row r="768" spans="1:11">
      <c r="A768" s="65" t="s">
        <v>13</v>
      </c>
      <c r="B768" s="15">
        <v>2.068919326855351</v>
      </c>
      <c r="C768" s="15">
        <v>2.8106367220404707</v>
      </c>
      <c r="D768" s="15">
        <v>3.7164844561167882</v>
      </c>
      <c r="E768" s="15">
        <v>6.0418690928363219</v>
      </c>
      <c r="F768" s="48">
        <v>2.5433847008190895</v>
      </c>
      <c r="G768" s="15">
        <v>3.8260163578286921</v>
      </c>
      <c r="H768" s="15">
        <v>2.3495729570792463</v>
      </c>
      <c r="I768" s="15">
        <v>2.546337900703378</v>
      </c>
      <c r="J768" s="15">
        <v>2.8805284550579699</v>
      </c>
      <c r="K768" s="15">
        <v>2.8380729361056467</v>
      </c>
    </row>
    <row r="769" spans="1:11">
      <c r="A769" s="65" t="s">
        <v>186</v>
      </c>
      <c r="B769" s="15">
        <v>7.8249139407269013</v>
      </c>
      <c r="C769" s="15">
        <v>5.2280244329185876</v>
      </c>
      <c r="D769" s="15">
        <v>5.2991351923225523</v>
      </c>
      <c r="E769" s="15">
        <v>5.0386958071642738</v>
      </c>
      <c r="F769" s="48">
        <v>6.6411106698282651</v>
      </c>
      <c r="G769" s="15">
        <v>8.3413271538926921</v>
      </c>
      <c r="H769" s="15">
        <v>1.5570806062726206</v>
      </c>
      <c r="I769" s="15">
        <v>3.7846155818220097</v>
      </c>
      <c r="J769" s="15">
        <v>4.745598710623895</v>
      </c>
      <c r="K769" s="15">
        <v>5.709809589558418</v>
      </c>
    </row>
    <row r="770" spans="1:11" ht="14.25">
      <c r="A770" s="85" t="s">
        <v>1181</v>
      </c>
      <c r="B770" s="47">
        <v>6.3630489493074123</v>
      </c>
      <c r="C770" s="47">
        <v>4.658626399884966</v>
      </c>
      <c r="D770" s="47">
        <v>7.1903046243078279</v>
      </c>
      <c r="E770" s="47">
        <v>5.5635754204894567</v>
      </c>
      <c r="F770" s="53">
        <v>4.8436226139862129</v>
      </c>
      <c r="G770" s="47">
        <v>5.2530180660141639</v>
      </c>
      <c r="H770" s="47">
        <v>2.8228179053006102</v>
      </c>
      <c r="I770" s="47">
        <v>2.0319875032007104</v>
      </c>
      <c r="J770" s="47">
        <v>4.2245755596278514</v>
      </c>
      <c r="K770" s="47">
        <v>3.9436551627969578</v>
      </c>
    </row>
    <row r="771" spans="1:11">
      <c r="A771" s="8"/>
    </row>
    <row r="772" spans="1:11">
      <c r="A772" s="8"/>
    </row>
    <row r="773" spans="1:11">
      <c r="A773" s="8"/>
    </row>
    <row r="774" spans="1:11">
      <c r="A774" s="892" t="s">
        <v>1117</v>
      </c>
      <c r="B774" s="892"/>
      <c r="C774" s="892"/>
      <c r="D774" s="892"/>
      <c r="E774" s="892"/>
      <c r="F774" s="892"/>
      <c r="G774" s="892"/>
      <c r="H774" s="892"/>
      <c r="I774" s="892"/>
      <c r="J774" s="892"/>
      <c r="K774" s="892"/>
    </row>
    <row r="775" spans="1:11">
      <c r="A775" s="8"/>
    </row>
    <row r="776" spans="1:11" ht="15" customHeight="1">
      <c r="A776" s="255"/>
      <c r="B776" s="895" t="s">
        <v>5</v>
      </c>
      <c r="C776" s="895"/>
      <c r="D776" s="895"/>
      <c r="E776" s="895"/>
      <c r="F776" s="905"/>
      <c r="G776" s="895" t="s">
        <v>357</v>
      </c>
      <c r="H776" s="895"/>
      <c r="I776" s="895"/>
      <c r="J776" s="895"/>
      <c r="K776" s="895"/>
    </row>
    <row r="777" spans="1:11">
      <c r="A777" s="257"/>
      <c r="B777" s="231">
        <v>39448</v>
      </c>
      <c r="C777" s="231">
        <v>39814</v>
      </c>
      <c r="D777" s="231">
        <v>40179</v>
      </c>
      <c r="E777" s="231">
        <v>40544</v>
      </c>
      <c r="F777" s="232">
        <v>40909</v>
      </c>
      <c r="G777" s="231">
        <v>39448</v>
      </c>
      <c r="H777" s="231">
        <v>39814</v>
      </c>
      <c r="I777" s="231">
        <v>40179</v>
      </c>
      <c r="J777" s="231">
        <v>40544</v>
      </c>
      <c r="K777" s="231">
        <v>40909</v>
      </c>
    </row>
    <row r="778" spans="1:11">
      <c r="A778" s="63" t="s">
        <v>37</v>
      </c>
      <c r="B778" s="15">
        <v>-11.27712549300054</v>
      </c>
      <c r="C778" s="15">
        <v>-10.229328243739772</v>
      </c>
      <c r="D778" s="15">
        <v>-12.592227791007389</v>
      </c>
      <c r="E778" s="15">
        <v>-11.89731820774098</v>
      </c>
      <c r="F778" s="48">
        <v>-10.943519832790017</v>
      </c>
      <c r="G778" s="15" t="s">
        <v>1066</v>
      </c>
      <c r="H778" s="15" t="s">
        <v>1066</v>
      </c>
      <c r="I778" s="15" t="s">
        <v>1066</v>
      </c>
      <c r="J778" s="15" t="s">
        <v>1066</v>
      </c>
      <c r="K778" s="15" t="s">
        <v>1066</v>
      </c>
    </row>
    <row r="779" spans="1:11">
      <c r="A779" s="66" t="s">
        <v>528</v>
      </c>
      <c r="B779" s="15">
        <v>-16.669814884775207</v>
      </c>
      <c r="C779" s="15">
        <v>-9.9739317692394991</v>
      </c>
      <c r="D779" s="15">
        <v>-9.3037895001888415</v>
      </c>
      <c r="E779" s="15">
        <v>-9.8139922265408188</v>
      </c>
      <c r="F779" s="48">
        <v>-15.114668308450049</v>
      </c>
      <c r="G779" s="15">
        <v>-9.6280379866623491</v>
      </c>
      <c r="H779" s="15">
        <v>-13.159548125608268</v>
      </c>
      <c r="I779" s="15">
        <v>-14.006043324679737</v>
      </c>
      <c r="J779" s="15">
        <v>-16.671615691708737</v>
      </c>
      <c r="K779" s="15">
        <v>-8.5445042762115975</v>
      </c>
    </row>
    <row r="780" spans="1:11">
      <c r="A780" s="66" t="s">
        <v>530</v>
      </c>
      <c r="B780" s="15">
        <v>-1.7927614218632044</v>
      </c>
      <c r="C780" s="15">
        <v>-8.1761877668155307</v>
      </c>
      <c r="D780" s="15">
        <v>-7.0829306934208205</v>
      </c>
      <c r="E780" s="15">
        <v>-5.2079906722555052</v>
      </c>
      <c r="F780" s="48">
        <v>-9.4025012454582537</v>
      </c>
      <c r="G780" s="15">
        <v>-7.0310132336599622</v>
      </c>
      <c r="H780" s="15">
        <v>28.729762034119318</v>
      </c>
      <c r="I780" s="15">
        <v>49.248754959061387</v>
      </c>
      <c r="J780" s="15">
        <v>5.7404631959958152</v>
      </c>
      <c r="K780" s="15">
        <v>-3.7172732864439837</v>
      </c>
    </row>
    <row r="781" spans="1:11">
      <c r="A781" s="66" t="s">
        <v>529</v>
      </c>
      <c r="B781" s="15">
        <v>-5.3404816512689308</v>
      </c>
      <c r="C781" s="15">
        <v>-6.7892387577772126</v>
      </c>
      <c r="D781" s="15">
        <v>-2.9905391257168787</v>
      </c>
      <c r="E781" s="15">
        <v>-4.8715665980304976</v>
      </c>
      <c r="F781" s="48">
        <v>-14.10539950255955</v>
      </c>
      <c r="G781" s="15" t="s">
        <v>1066</v>
      </c>
      <c r="H781" s="15" t="s">
        <v>1066</v>
      </c>
      <c r="I781" s="15" t="s">
        <v>1066</v>
      </c>
      <c r="J781" s="15" t="s">
        <v>1066</v>
      </c>
      <c r="K781" s="15" t="s">
        <v>1066</v>
      </c>
    </row>
    <row r="782" spans="1:11">
      <c r="A782" s="66" t="s">
        <v>531</v>
      </c>
      <c r="B782" s="15">
        <v>-9.7636685529953269</v>
      </c>
      <c r="C782" s="15">
        <v>-0.76257489170031079</v>
      </c>
      <c r="D782" s="15">
        <v>2.3950769005854511</v>
      </c>
      <c r="E782" s="15">
        <v>-5.5614177549536095</v>
      </c>
      <c r="F782" s="48">
        <v>-7.4393762763433102</v>
      </c>
      <c r="G782" s="15" t="s">
        <v>1066</v>
      </c>
      <c r="H782" s="15" t="s">
        <v>1066</v>
      </c>
      <c r="I782" s="15" t="s">
        <v>1066</v>
      </c>
      <c r="J782" s="15" t="s">
        <v>1066</v>
      </c>
      <c r="K782" s="15" t="s">
        <v>1066</v>
      </c>
    </row>
    <row r="783" spans="1:11">
      <c r="A783" s="66" t="s">
        <v>166</v>
      </c>
      <c r="B783" s="25">
        <v>-4.464564547782544</v>
      </c>
      <c r="C783" s="25">
        <v>-5.3011710319068186</v>
      </c>
      <c r="D783" s="25">
        <v>-5.4429863845099646</v>
      </c>
      <c r="E783" s="25">
        <v>-4.8469900768668168</v>
      </c>
      <c r="F783" s="28">
        <v>-5.5806238183346579</v>
      </c>
      <c r="G783" s="25">
        <v>21.682554092903601</v>
      </c>
      <c r="H783" s="25">
        <v>12.033698085053473</v>
      </c>
      <c r="I783" s="25">
        <v>14.026471322733713</v>
      </c>
      <c r="J783" s="25">
        <v>13.155205139436418</v>
      </c>
      <c r="K783" s="25">
        <v>12.361290322580643</v>
      </c>
    </row>
    <row r="784" spans="1:11">
      <c r="A784" s="854" t="s">
        <v>167</v>
      </c>
      <c r="B784" s="25">
        <v>-13.328033916269206</v>
      </c>
      <c r="C784" s="25">
        <v>-12.840110058086211</v>
      </c>
      <c r="D784" s="25">
        <v>-15.345492809540502</v>
      </c>
      <c r="E784" s="25">
        <v>-15.869069815620477</v>
      </c>
      <c r="F784" s="28">
        <v>-15.291800049248963</v>
      </c>
      <c r="G784" s="25">
        <v>-8.4909301428020001</v>
      </c>
      <c r="H784" s="25">
        <v>-9.1522564318852915</v>
      </c>
      <c r="I784" s="25">
        <v>-9.6100278551532057</v>
      </c>
      <c r="J784" s="25">
        <v>-7.5243965074473493</v>
      </c>
      <c r="K784" s="25">
        <v>-6.6925853929463983</v>
      </c>
    </row>
    <row r="785" spans="1:11">
      <c r="A785" s="66" t="s">
        <v>745</v>
      </c>
      <c r="B785" s="25" t="s">
        <v>1066</v>
      </c>
      <c r="C785" s="25" t="s">
        <v>1066</v>
      </c>
      <c r="D785" s="25" t="s">
        <v>1066</v>
      </c>
      <c r="E785" s="25" t="s">
        <v>1066</v>
      </c>
      <c r="F785" s="28" t="s">
        <v>1066</v>
      </c>
      <c r="G785" s="25" t="s">
        <v>1066</v>
      </c>
      <c r="H785" s="25" t="s">
        <v>1066</v>
      </c>
      <c r="I785" s="25" t="s">
        <v>1066</v>
      </c>
      <c r="J785" s="25" t="s">
        <v>1066</v>
      </c>
      <c r="K785" s="25" t="s">
        <v>1066</v>
      </c>
    </row>
    <row r="786" spans="1:11">
      <c r="A786" s="66" t="s">
        <v>994</v>
      </c>
      <c r="B786" s="25">
        <v>-4.3269889086676585</v>
      </c>
      <c r="C786" s="25">
        <v>-1.3095749248604704</v>
      </c>
      <c r="D786" s="25">
        <v>0.60184178087159523</v>
      </c>
      <c r="E786" s="25">
        <v>-3.281677958771823</v>
      </c>
      <c r="F786" s="28">
        <v>-2.102439133448101</v>
      </c>
      <c r="G786" s="25" t="s">
        <v>1066</v>
      </c>
      <c r="H786" s="25" t="s">
        <v>1066</v>
      </c>
      <c r="I786" s="25" t="s">
        <v>1066</v>
      </c>
      <c r="J786" s="25">
        <v>216.44260599793176</v>
      </c>
      <c r="K786" s="25">
        <v>118.75816993464051</v>
      </c>
    </row>
    <row r="787" spans="1:11">
      <c r="A787" s="66" t="s">
        <v>127</v>
      </c>
      <c r="B787" s="25">
        <v>-9.7213752990290345</v>
      </c>
      <c r="C787" s="25">
        <v>-12.896110981217362</v>
      </c>
      <c r="D787" s="25">
        <v>-6.0163023540885519</v>
      </c>
      <c r="E787" s="25">
        <v>-7.4572301716505365</v>
      </c>
      <c r="F787" s="28">
        <v>-5.4619399351205971</v>
      </c>
      <c r="G787" s="25">
        <v>46.378858180351017</v>
      </c>
      <c r="H787" s="25">
        <v>23.635611907386988</v>
      </c>
      <c r="I787" s="25">
        <v>31.83591572845836</v>
      </c>
      <c r="J787" s="25">
        <v>28.429863870804098</v>
      </c>
      <c r="K787" s="25">
        <v>25.897007123388676</v>
      </c>
    </row>
    <row r="788" spans="1:11">
      <c r="A788" s="66" t="s">
        <v>8</v>
      </c>
      <c r="B788" s="25">
        <v>-9.3851132686084071</v>
      </c>
      <c r="C788" s="25">
        <v>-14.107142857142847</v>
      </c>
      <c r="D788" s="25">
        <v>-8.5311850311850463</v>
      </c>
      <c r="E788" s="25">
        <v>-6.1459434273180733</v>
      </c>
      <c r="F788" s="28">
        <v>-6.2142035478597819</v>
      </c>
      <c r="G788" s="25">
        <v>37.852071795226493</v>
      </c>
      <c r="H788" s="25">
        <v>35.256697428545834</v>
      </c>
      <c r="I788" s="25">
        <v>32.510201377848432</v>
      </c>
      <c r="J788" s="25">
        <v>17.080405964084704</v>
      </c>
      <c r="K788" s="25" t="s">
        <v>1066</v>
      </c>
    </row>
    <row r="789" spans="1:11">
      <c r="A789" s="66" t="s">
        <v>937</v>
      </c>
      <c r="B789" s="25">
        <v>-6.9218447011213158</v>
      </c>
      <c r="C789" s="25">
        <v>-15.634057971014499</v>
      </c>
      <c r="D789" s="25">
        <v>-19.259061627657275</v>
      </c>
      <c r="E789" s="25">
        <v>-18.499693692105197</v>
      </c>
      <c r="F789" s="28">
        <v>-24.924477830378393</v>
      </c>
      <c r="G789" s="25">
        <v>-10.155721056194992</v>
      </c>
      <c r="H789" s="25">
        <v>2.0346646571213398</v>
      </c>
      <c r="I789" s="25">
        <v>17.525627769571656</v>
      </c>
      <c r="J789" s="25">
        <v>-28.935327597550938</v>
      </c>
      <c r="K789" s="25">
        <v>-38.404501039041428</v>
      </c>
    </row>
    <row r="790" spans="1:11">
      <c r="A790" s="66" t="s">
        <v>938</v>
      </c>
      <c r="B790" s="25">
        <v>-6.7572598659717187</v>
      </c>
      <c r="C790" s="25">
        <v>-7.9057696146935541</v>
      </c>
      <c r="D790" s="25">
        <v>-7.2161283329720334</v>
      </c>
      <c r="E790" s="25">
        <v>-6.9388241451174224</v>
      </c>
      <c r="F790" s="28">
        <v>-5.2207685915347923</v>
      </c>
      <c r="G790" s="25" t="s">
        <v>1066</v>
      </c>
      <c r="H790" s="25" t="s">
        <v>1066</v>
      </c>
      <c r="I790" s="25" t="s">
        <v>1066</v>
      </c>
      <c r="J790" s="25" t="s">
        <v>1066</v>
      </c>
      <c r="K790" s="25" t="s">
        <v>1066</v>
      </c>
    </row>
    <row r="791" spans="1:11">
      <c r="A791" s="66" t="s">
        <v>9</v>
      </c>
      <c r="B791" s="15" t="s">
        <v>1066</v>
      </c>
      <c r="C791" s="15" t="s">
        <v>1066</v>
      </c>
      <c r="D791" s="15" t="s">
        <v>1066</v>
      </c>
      <c r="E791" s="15" t="s">
        <v>1066</v>
      </c>
      <c r="F791" s="48" t="s">
        <v>1066</v>
      </c>
      <c r="G791" s="15">
        <v>0.73669881144400051</v>
      </c>
      <c r="H791" s="15">
        <v>0.52520411987144655</v>
      </c>
      <c r="I791" s="15">
        <v>0.70094381717848364</v>
      </c>
      <c r="J791" s="15">
        <v>-3.6856097998743564</v>
      </c>
      <c r="K791" s="15">
        <v>-13.716172539701972</v>
      </c>
    </row>
    <row r="792" spans="1:11">
      <c r="A792" s="66" t="s">
        <v>939</v>
      </c>
      <c r="B792" s="15">
        <v>-87.452471482889734</v>
      </c>
      <c r="C792" s="15">
        <v>-69.696969696969688</v>
      </c>
      <c r="D792" s="15">
        <v>-30</v>
      </c>
      <c r="E792" s="15">
        <v>-57.142857142857146</v>
      </c>
      <c r="F792" s="48">
        <v>-69.266666666666666</v>
      </c>
      <c r="G792" s="15">
        <v>298.48730415991361</v>
      </c>
      <c r="H792" s="15">
        <v>547.31561822125809</v>
      </c>
      <c r="I792" s="15">
        <v>65.682989150923618</v>
      </c>
      <c r="J792" s="15">
        <v>34.240964769236626</v>
      </c>
      <c r="K792" s="15">
        <v>112.50353127295324</v>
      </c>
    </row>
    <row r="793" spans="1:11">
      <c r="A793" s="66" t="s">
        <v>940</v>
      </c>
      <c r="B793" s="15">
        <v>0</v>
      </c>
      <c r="C793" s="15">
        <v>0</v>
      </c>
      <c r="D793" s="15">
        <v>0</v>
      </c>
      <c r="E793" s="15">
        <v>0</v>
      </c>
      <c r="F793" s="48">
        <v>0</v>
      </c>
      <c r="G793" s="15" t="s">
        <v>1066</v>
      </c>
      <c r="H793" s="15" t="s">
        <v>1066</v>
      </c>
      <c r="I793" s="15" t="s">
        <v>1066</v>
      </c>
      <c r="J793" s="15" t="s">
        <v>1066</v>
      </c>
      <c r="K793" s="15" t="s">
        <v>1066</v>
      </c>
    </row>
    <row r="794" spans="1:11">
      <c r="A794" s="66" t="s">
        <v>10</v>
      </c>
      <c r="B794" s="15">
        <v>-2.737379387498251</v>
      </c>
      <c r="C794" s="15">
        <v>-5.1783424990714337</v>
      </c>
      <c r="D794" s="15">
        <v>-1.0626603151337548</v>
      </c>
      <c r="E794" s="15">
        <v>-1.9438058748403364</v>
      </c>
      <c r="F794" s="48">
        <v>-2.8901508244549348</v>
      </c>
      <c r="G794" s="15">
        <v>12.444673266278656</v>
      </c>
      <c r="H794" s="15">
        <v>9.534423339329507</v>
      </c>
      <c r="I794" s="15">
        <v>7.2097588608151426</v>
      </c>
      <c r="J794" s="15">
        <v>31.556103160215343</v>
      </c>
      <c r="K794" s="15">
        <v>4.3949035544172972</v>
      </c>
    </row>
    <row r="795" spans="1:11">
      <c r="A795" s="66" t="s">
        <v>941</v>
      </c>
      <c r="B795" s="15" t="s">
        <v>1066</v>
      </c>
      <c r="C795" s="15" t="s">
        <v>1066</v>
      </c>
      <c r="D795" s="15">
        <v>-26.047961630695454</v>
      </c>
      <c r="E795" s="15">
        <v>-30.392373046241644</v>
      </c>
      <c r="F795" s="48">
        <v>-21.425909361955888</v>
      </c>
      <c r="G795" s="15" t="s">
        <v>1066</v>
      </c>
      <c r="H795" s="15" t="s">
        <v>1066</v>
      </c>
      <c r="I795" s="15" t="s">
        <v>1066</v>
      </c>
      <c r="J795" s="15" t="s">
        <v>1066</v>
      </c>
      <c r="K795" s="15" t="s">
        <v>1066</v>
      </c>
    </row>
    <row r="796" spans="1:11">
      <c r="A796" s="66" t="s">
        <v>11</v>
      </c>
      <c r="B796" s="15">
        <v>0</v>
      </c>
      <c r="C796" s="15">
        <v>-12.500000000000014</v>
      </c>
      <c r="D796" s="15">
        <v>-42.857142857142847</v>
      </c>
      <c r="E796" s="15">
        <v>0</v>
      </c>
      <c r="F796" s="48">
        <v>-50</v>
      </c>
      <c r="G796" s="15" t="s">
        <v>1066</v>
      </c>
      <c r="H796" s="15" t="s">
        <v>1066</v>
      </c>
      <c r="I796" s="15" t="s">
        <v>1066</v>
      </c>
      <c r="J796" s="15" t="s">
        <v>1066</v>
      </c>
      <c r="K796" s="15" t="s">
        <v>1066</v>
      </c>
    </row>
    <row r="797" spans="1:11">
      <c r="A797" s="66" t="s">
        <v>12</v>
      </c>
      <c r="B797" s="15">
        <v>-17.460317460317455</v>
      </c>
      <c r="C797" s="15">
        <v>-31.730769230769241</v>
      </c>
      <c r="D797" s="15">
        <v>-42.25352112676056</v>
      </c>
      <c r="E797" s="15">
        <v>-19.512195121951208</v>
      </c>
      <c r="F797" s="48">
        <v>-18.181818181818173</v>
      </c>
      <c r="G797" s="15">
        <v>-2.4872809496890937</v>
      </c>
      <c r="H797" s="15">
        <v>-8.5217391304347956</v>
      </c>
      <c r="I797" s="15">
        <v>-3.2319391634980974</v>
      </c>
      <c r="J797" s="15">
        <v>-30.582842174197779</v>
      </c>
      <c r="K797" s="15">
        <v>-73.584905660377359</v>
      </c>
    </row>
    <row r="798" spans="1:11">
      <c r="A798" s="66" t="s">
        <v>942</v>
      </c>
      <c r="B798" s="15" t="s">
        <v>1066</v>
      </c>
      <c r="C798" s="15" t="s">
        <v>1066</v>
      </c>
      <c r="D798" s="15" t="s">
        <v>1066</v>
      </c>
      <c r="E798" s="15" t="s">
        <v>1066</v>
      </c>
      <c r="F798" s="48" t="s">
        <v>1066</v>
      </c>
      <c r="G798" s="15" t="s">
        <v>1066</v>
      </c>
      <c r="H798" s="15" t="s">
        <v>1066</v>
      </c>
      <c r="I798" s="15" t="s">
        <v>1066</v>
      </c>
      <c r="J798" s="15" t="s">
        <v>1066</v>
      </c>
      <c r="K798" s="15" t="s">
        <v>1066</v>
      </c>
    </row>
    <row r="799" spans="1:11">
      <c r="A799" s="65" t="s">
        <v>13</v>
      </c>
      <c r="B799" s="15">
        <v>-12.3125</v>
      </c>
      <c r="C799" s="15">
        <v>-8.6243763364219603</v>
      </c>
      <c r="D799" s="15">
        <v>-13.182527301092037</v>
      </c>
      <c r="E799" s="15">
        <v>-12.848158131177001</v>
      </c>
      <c r="F799" s="48">
        <v>-12.577319587628864</v>
      </c>
      <c r="G799" s="15" t="s">
        <v>1066</v>
      </c>
      <c r="H799" s="15" t="s">
        <v>1066</v>
      </c>
      <c r="I799" s="15" t="s">
        <v>1066</v>
      </c>
      <c r="J799" s="15" t="s">
        <v>1066</v>
      </c>
      <c r="K799" s="15" t="s">
        <v>1066</v>
      </c>
    </row>
    <row r="800" spans="1:11">
      <c r="A800" s="65" t="s">
        <v>186</v>
      </c>
      <c r="B800" s="15">
        <v>-6.8009191646560652</v>
      </c>
      <c r="C800" s="15">
        <v>-6.0997476026861079</v>
      </c>
      <c r="D800" s="15">
        <v>-8.4846418067468221</v>
      </c>
      <c r="E800" s="15">
        <v>-8.9827751919779359</v>
      </c>
      <c r="F800" s="48">
        <v>-10.027861919473608</v>
      </c>
      <c r="G800" s="15" t="s">
        <v>1066</v>
      </c>
      <c r="H800" s="15" t="s">
        <v>1066</v>
      </c>
      <c r="I800" s="15" t="s">
        <v>1066</v>
      </c>
      <c r="J800" s="15" t="s">
        <v>1066</v>
      </c>
      <c r="K800" s="15" t="s">
        <v>1066</v>
      </c>
    </row>
    <row r="801" spans="1:11" ht="14.25">
      <c r="A801" s="85" t="s">
        <v>1181</v>
      </c>
      <c r="B801" s="47">
        <v>-6.6033841381530607</v>
      </c>
      <c r="C801" s="47">
        <v>-6.3827923034075837</v>
      </c>
      <c r="D801" s="47">
        <v>-7.8767490110596583</v>
      </c>
      <c r="E801" s="47">
        <v>-8.3308089712459292</v>
      </c>
      <c r="F801" s="53">
        <v>-9.5424395300827314</v>
      </c>
      <c r="G801" s="47">
        <v>17.007358658670896</v>
      </c>
      <c r="H801" s="47">
        <v>17.518761870569264</v>
      </c>
      <c r="I801" s="47">
        <v>17.288923966850405</v>
      </c>
      <c r="J801" s="47">
        <v>21.356726495194607</v>
      </c>
      <c r="K801" s="47">
        <v>6.723867698644483</v>
      </c>
    </row>
    <row r="802" spans="1:11" ht="14.25" customHeight="1">
      <c r="A802" s="896" t="s">
        <v>901</v>
      </c>
      <c r="B802" s="897"/>
      <c r="C802" s="897"/>
      <c r="D802" s="897"/>
      <c r="E802" s="897"/>
      <c r="F802" s="897"/>
      <c r="G802" s="897"/>
      <c r="H802" s="897"/>
      <c r="I802" s="897"/>
      <c r="J802" s="897"/>
      <c r="K802" s="897"/>
    </row>
    <row r="803" spans="1:11" ht="25.5" customHeight="1">
      <c r="A803" s="898" t="s">
        <v>1186</v>
      </c>
      <c r="B803" s="899"/>
      <c r="C803" s="899"/>
      <c r="D803" s="899"/>
      <c r="E803" s="899"/>
      <c r="F803" s="899"/>
      <c r="G803" s="899"/>
      <c r="H803" s="899"/>
      <c r="I803" s="899"/>
      <c r="J803" s="899"/>
      <c r="K803" s="899"/>
    </row>
    <row r="804" spans="1:11" ht="12.75" customHeight="1">
      <c r="B804" s="88"/>
      <c r="C804" s="88"/>
      <c r="D804" s="88"/>
      <c r="E804" s="88"/>
      <c r="F804" s="88"/>
      <c r="G804" s="88"/>
      <c r="H804" s="88"/>
      <c r="I804" s="88"/>
      <c r="J804" s="88"/>
    </row>
    <row r="805" spans="1:11" ht="12.75" customHeight="1">
      <c r="B805" s="88"/>
      <c r="C805" s="88"/>
      <c r="D805" s="88"/>
      <c r="E805" s="88"/>
      <c r="F805" s="88"/>
      <c r="G805" s="88"/>
      <c r="H805" s="88"/>
      <c r="I805" s="88"/>
      <c r="J805" s="88"/>
    </row>
    <row r="806" spans="1:11" ht="12.75" customHeight="1">
      <c r="B806" s="88"/>
      <c r="C806" s="88"/>
      <c r="D806" s="88"/>
      <c r="E806" s="88"/>
      <c r="F806" s="88"/>
      <c r="G806" s="88"/>
      <c r="H806" s="88"/>
      <c r="I806" s="88"/>
      <c r="J806" s="88"/>
    </row>
    <row r="807" spans="1:11" ht="12.75" customHeight="1">
      <c r="A807" s="8"/>
    </row>
    <row r="808" spans="1:11" ht="12.75" customHeight="1">
      <c r="A808" s="892" t="s">
        <v>1117</v>
      </c>
      <c r="B808" s="892"/>
      <c r="C808" s="892"/>
      <c r="D808" s="892"/>
      <c r="E808" s="892"/>
      <c r="F808" s="892"/>
      <c r="G808" s="892"/>
      <c r="H808" s="892"/>
      <c r="I808" s="892"/>
      <c r="J808" s="892"/>
      <c r="K808" s="892"/>
    </row>
    <row r="809" spans="1:11">
      <c r="A809" s="8"/>
    </row>
    <row r="810" spans="1:11" ht="15" customHeight="1">
      <c r="A810" s="255"/>
      <c r="B810" s="895" t="s">
        <v>825</v>
      </c>
      <c r="C810" s="895"/>
      <c r="D810" s="895"/>
      <c r="E810" s="895"/>
      <c r="F810" s="905"/>
      <c r="G810" s="914" t="s">
        <v>433</v>
      </c>
      <c r="H810" s="914"/>
      <c r="I810" s="914"/>
      <c r="J810" s="914"/>
      <c r="K810" s="914"/>
    </row>
    <row r="811" spans="1:11">
      <c r="A811" s="257"/>
      <c r="B811" s="231">
        <v>39448</v>
      </c>
      <c r="C811" s="231">
        <v>39814</v>
      </c>
      <c r="D811" s="231">
        <v>40179</v>
      </c>
      <c r="E811" s="231">
        <v>40544</v>
      </c>
      <c r="F811" s="232">
        <v>40909</v>
      </c>
      <c r="G811" s="231">
        <v>39448</v>
      </c>
      <c r="H811" s="231">
        <v>39814</v>
      </c>
      <c r="I811" s="231">
        <v>40179</v>
      </c>
      <c r="J811" s="231">
        <v>40544</v>
      </c>
      <c r="K811" s="231">
        <v>40909</v>
      </c>
    </row>
    <row r="812" spans="1:11">
      <c r="A812" s="63" t="s">
        <v>37</v>
      </c>
      <c r="B812" s="15">
        <v>10.900818881569933</v>
      </c>
      <c r="C812" s="15">
        <v>9.7325576793699753</v>
      </c>
      <c r="D812" s="15">
        <v>10.568804745473216</v>
      </c>
      <c r="E812" s="15">
        <v>11.39749694639778</v>
      </c>
      <c r="F812" s="48">
        <v>11.877862395154821</v>
      </c>
      <c r="G812" s="49">
        <v>15.656403237166288</v>
      </c>
      <c r="H812" s="49">
        <v>14.052952571794933</v>
      </c>
      <c r="I812" s="49">
        <v>13.80858474813185</v>
      </c>
      <c r="J812" s="49">
        <v>15.369819093724814</v>
      </c>
      <c r="K812" s="49">
        <v>15.114122703773546</v>
      </c>
    </row>
    <row r="813" spans="1:11">
      <c r="A813" s="66" t="s">
        <v>528</v>
      </c>
      <c r="B813" s="15">
        <v>8.4272597476465307</v>
      </c>
      <c r="C813" s="15">
        <v>6.7777194916977805</v>
      </c>
      <c r="D813" s="15">
        <v>6.9666131943052108</v>
      </c>
      <c r="E813" s="15">
        <v>8.1951663018975864</v>
      </c>
      <c r="F813" s="48">
        <v>6.2861360560954722</v>
      </c>
      <c r="G813" s="49">
        <v>8.3765180067001666</v>
      </c>
      <c r="H813" s="49">
        <v>6.8862673122668241</v>
      </c>
      <c r="I813" s="49">
        <v>6.8573203795752278</v>
      </c>
      <c r="J813" s="49">
        <v>7.8943779528724463</v>
      </c>
      <c r="K813" s="49">
        <v>6.5671867008174019</v>
      </c>
    </row>
    <row r="814" spans="1:11">
      <c r="A814" s="66" t="s">
        <v>530</v>
      </c>
      <c r="B814" s="15">
        <v>19.694876613922375</v>
      </c>
      <c r="C814" s="15">
        <v>10.050830250321326</v>
      </c>
      <c r="D814" s="15">
        <v>23.336446734888412</v>
      </c>
      <c r="E814" s="15">
        <v>19.469039565805019</v>
      </c>
      <c r="F814" s="48">
        <v>14.711543197029812</v>
      </c>
      <c r="G814" s="49">
        <v>23.357006060720124</v>
      </c>
      <c r="H814" s="49">
        <v>10.117169004595141</v>
      </c>
      <c r="I814" s="49">
        <v>26.828055860227323</v>
      </c>
      <c r="J814" s="49">
        <v>23.148260689059924</v>
      </c>
      <c r="K814" s="49">
        <v>11.068890538158897</v>
      </c>
    </row>
    <row r="815" spans="1:11">
      <c r="A815" s="66" t="s">
        <v>529</v>
      </c>
      <c r="B815" s="15">
        <v>8.0803927067758536</v>
      </c>
      <c r="C815" s="15">
        <v>4.310923968415679</v>
      </c>
      <c r="D815" s="15">
        <v>4.4822999834411661</v>
      </c>
      <c r="E815" s="15">
        <v>5.5673506042059273</v>
      </c>
      <c r="F815" s="48">
        <v>3.5638644301094757</v>
      </c>
      <c r="G815" s="49">
        <v>7.3362361918667887</v>
      </c>
      <c r="H815" s="49">
        <v>4.7503373819163244</v>
      </c>
      <c r="I815" s="49">
        <v>2.3189899510435339</v>
      </c>
      <c r="J815" s="49">
        <v>4.331402669352812</v>
      </c>
      <c r="K815" s="49">
        <v>5.1728216268404736</v>
      </c>
    </row>
    <row r="816" spans="1:11">
      <c r="A816" s="66" t="s">
        <v>531</v>
      </c>
      <c r="B816" s="15">
        <v>51.931789203805351</v>
      </c>
      <c r="C816" s="15">
        <v>31.977297376171549</v>
      </c>
      <c r="D816" s="15">
        <v>38.902664641406687</v>
      </c>
      <c r="E816" s="15">
        <v>32.242695214936873</v>
      </c>
      <c r="F816" s="48">
        <v>40.481137637573852</v>
      </c>
      <c r="G816" s="49" t="s">
        <v>1066</v>
      </c>
      <c r="H816" s="49" t="s">
        <v>1066</v>
      </c>
      <c r="I816" s="49" t="s">
        <v>1066</v>
      </c>
      <c r="J816" s="49" t="s">
        <v>1066</v>
      </c>
      <c r="K816" s="49" t="s">
        <v>1066</v>
      </c>
    </row>
    <row r="817" spans="1:11">
      <c r="A817" s="66" t="s">
        <v>166</v>
      </c>
      <c r="B817" s="25">
        <v>6.4746504930463118</v>
      </c>
      <c r="C817" s="25">
        <v>5.8196552052494894</v>
      </c>
      <c r="D817" s="25">
        <v>6.7653755778353855</v>
      </c>
      <c r="E817" s="25">
        <v>7.0265094222713174</v>
      </c>
      <c r="F817" s="28">
        <v>7.1289506649593335</v>
      </c>
      <c r="G817" s="50" t="s">
        <v>1066</v>
      </c>
      <c r="H817" s="50" t="s">
        <v>1066</v>
      </c>
      <c r="I817" s="50" t="s">
        <v>1066</v>
      </c>
      <c r="J817" s="50" t="s">
        <v>1066</v>
      </c>
      <c r="K817" s="50" t="s">
        <v>1066</v>
      </c>
    </row>
    <row r="818" spans="1:11">
      <c r="A818" s="854" t="s">
        <v>167</v>
      </c>
      <c r="B818" s="25">
        <v>7.6738307707346962</v>
      </c>
      <c r="C818" s="25">
        <v>6.3176052501880804</v>
      </c>
      <c r="D818" s="25">
        <v>8.9004916252912523</v>
      </c>
      <c r="E818" s="25">
        <v>9.833574178419525</v>
      </c>
      <c r="F818" s="28">
        <v>8.1858422122648165</v>
      </c>
      <c r="G818" s="50">
        <v>9.7977436137253591</v>
      </c>
      <c r="H818" s="50">
        <v>6.6554509106590416</v>
      </c>
      <c r="I818" s="50">
        <v>9.6310125192181175</v>
      </c>
      <c r="J818" s="50">
        <v>9.261653902543415</v>
      </c>
      <c r="K818" s="50">
        <v>7.4776948497084987</v>
      </c>
    </row>
    <row r="819" spans="1:11">
      <c r="A819" s="66" t="s">
        <v>745</v>
      </c>
      <c r="B819" s="25" t="s">
        <v>1066</v>
      </c>
      <c r="C819" s="25" t="s">
        <v>1066</v>
      </c>
      <c r="D819" s="25" t="s">
        <v>1066</v>
      </c>
      <c r="E819" s="97" t="s">
        <v>1066</v>
      </c>
      <c r="F819" s="102" t="s">
        <v>1066</v>
      </c>
      <c r="G819" s="50" t="s">
        <v>1066</v>
      </c>
      <c r="H819" s="50">
        <v>0.37682055167327633</v>
      </c>
      <c r="I819" s="50">
        <v>4.6449037153270893</v>
      </c>
      <c r="J819" s="50">
        <v>4.131425100599813</v>
      </c>
      <c r="K819" s="50">
        <v>2.2859757275713406</v>
      </c>
    </row>
    <row r="820" spans="1:11">
      <c r="A820" s="66" t="s">
        <v>994</v>
      </c>
      <c r="B820" s="25">
        <v>30.746112012212592</v>
      </c>
      <c r="C820" s="25">
        <v>37.213120735578485</v>
      </c>
      <c r="D820" s="25">
        <v>26.249268733712697</v>
      </c>
      <c r="E820" s="97">
        <v>21.012989365444128</v>
      </c>
      <c r="F820" s="102">
        <v>11.365238444173315</v>
      </c>
      <c r="G820" s="50">
        <v>32.973524515332144</v>
      </c>
      <c r="H820" s="50">
        <v>42.06211380800454</v>
      </c>
      <c r="I820" s="50">
        <v>27.090914259722538</v>
      </c>
      <c r="J820" s="50">
        <v>21.002113833868322</v>
      </c>
      <c r="K820" s="50">
        <v>10.902271206368113</v>
      </c>
    </row>
    <row r="821" spans="1:11">
      <c r="A821" s="66" t="s">
        <v>127</v>
      </c>
      <c r="B821" s="25">
        <v>5.0148202759430234</v>
      </c>
      <c r="C821" s="25">
        <v>5.1462834546392315</v>
      </c>
      <c r="D821" s="25">
        <v>2.360879654547972</v>
      </c>
      <c r="E821" s="97">
        <v>4.2907062652671328</v>
      </c>
      <c r="F821" s="102">
        <v>8.4433081409226247</v>
      </c>
      <c r="G821" s="50">
        <v>5.8108681165566054</v>
      </c>
      <c r="H821" s="50">
        <v>4.0346497807193202</v>
      </c>
      <c r="I821" s="50">
        <v>0.68340038192935992</v>
      </c>
      <c r="J821" s="50">
        <v>7.2546280202108875</v>
      </c>
      <c r="K821" s="50">
        <v>11.25289975904991</v>
      </c>
    </row>
    <row r="822" spans="1:11">
      <c r="A822" s="66" t="s">
        <v>8</v>
      </c>
      <c r="B822" s="25">
        <v>3.9754620777565179</v>
      </c>
      <c r="C822" s="25">
        <v>56.053176001838978</v>
      </c>
      <c r="D822" s="25" t="s">
        <v>1066</v>
      </c>
      <c r="E822" s="97" t="s">
        <v>1066</v>
      </c>
      <c r="F822" s="102" t="s">
        <v>1066</v>
      </c>
      <c r="G822" s="50">
        <v>7.8260869565217348</v>
      </c>
      <c r="H822" s="50">
        <v>6.4516129032257936</v>
      </c>
      <c r="I822" s="50">
        <v>1.7121212121212039</v>
      </c>
      <c r="J822" s="50">
        <v>2.9792939073431057E-2</v>
      </c>
      <c r="K822" s="50">
        <v>-3.5889798957557559</v>
      </c>
    </row>
    <row r="823" spans="1:11">
      <c r="A823" s="66" t="s">
        <v>937</v>
      </c>
      <c r="B823" s="25">
        <v>23.35770234986947</v>
      </c>
      <c r="C823" s="25">
        <v>22.431528595013319</v>
      </c>
      <c r="D823" s="25">
        <v>22.63261531014453</v>
      </c>
      <c r="E823" s="97">
        <v>17.774443611607779</v>
      </c>
      <c r="F823" s="102">
        <v>17.791087860028767</v>
      </c>
      <c r="G823" s="50">
        <v>45.094597230349109</v>
      </c>
      <c r="H823" s="50">
        <v>41.161446430971893</v>
      </c>
      <c r="I823" s="50">
        <v>34.991715074754808</v>
      </c>
      <c r="J823" s="50">
        <v>33.972676762973805</v>
      </c>
      <c r="K823" s="50">
        <v>31.242881597702535</v>
      </c>
    </row>
    <row r="824" spans="1:11">
      <c r="A824" s="66" t="s">
        <v>938</v>
      </c>
      <c r="B824" s="25">
        <v>12.810238547516221</v>
      </c>
      <c r="C824" s="25">
        <v>4.5443380004912797</v>
      </c>
      <c r="D824" s="25">
        <v>18.549459586466142</v>
      </c>
      <c r="E824" s="97">
        <v>22.173377478587213</v>
      </c>
      <c r="F824" s="102">
        <v>22.104923335736999</v>
      </c>
      <c r="G824" s="50">
        <v>17.331460674157299</v>
      </c>
      <c r="H824" s="50">
        <v>13.69403878381614</v>
      </c>
      <c r="I824" s="50">
        <v>26.0376921457149</v>
      </c>
      <c r="J824" s="50">
        <v>23.936560338015184</v>
      </c>
      <c r="K824" s="50">
        <v>23.910728391833118</v>
      </c>
    </row>
    <row r="825" spans="1:11">
      <c r="A825" s="66" t="s">
        <v>9</v>
      </c>
      <c r="B825" s="15">
        <v>10.557793331597566</v>
      </c>
      <c r="C825" s="15">
        <v>10.320808972911493</v>
      </c>
      <c r="D825" s="15">
        <v>11.351352656654853</v>
      </c>
      <c r="E825" s="94">
        <v>6.0223604273264471</v>
      </c>
      <c r="F825" s="145">
        <v>8.1184990275899196</v>
      </c>
      <c r="G825" s="49">
        <v>10.789376384191044</v>
      </c>
      <c r="H825" s="49">
        <v>11.138235454407038</v>
      </c>
      <c r="I825" s="49">
        <v>11.540936699837971</v>
      </c>
      <c r="J825" s="49">
        <v>5.7789855729312194</v>
      </c>
      <c r="K825" s="49">
        <v>8.4297378311815692</v>
      </c>
    </row>
    <row r="826" spans="1:11">
      <c r="A826" s="66" t="s">
        <v>939</v>
      </c>
      <c r="B826" s="15">
        <v>46.653739188120312</v>
      </c>
      <c r="C826" s="15">
        <v>30.909990682425359</v>
      </c>
      <c r="D826" s="15">
        <v>49.773922031896035</v>
      </c>
      <c r="E826" s="94">
        <v>63.872897623805926</v>
      </c>
      <c r="F826" s="145">
        <v>71.701906971371358</v>
      </c>
      <c r="G826" s="49">
        <v>46.162625674121216</v>
      </c>
      <c r="H826" s="49">
        <v>31.081012021692601</v>
      </c>
      <c r="I826" s="49">
        <v>49.642961292606458</v>
      </c>
      <c r="J826" s="49">
        <v>62.245500900914038</v>
      </c>
      <c r="K826" s="49">
        <v>69.002047046748089</v>
      </c>
    </row>
    <row r="827" spans="1:11">
      <c r="A827" s="66" t="s">
        <v>940</v>
      </c>
      <c r="B827" s="15">
        <v>31.258350685119979</v>
      </c>
      <c r="C827" s="15">
        <v>7.4899013924387248</v>
      </c>
      <c r="D827" s="15">
        <v>14.956700783473906</v>
      </c>
      <c r="E827" s="94">
        <v>17.863300844174404</v>
      </c>
      <c r="F827" s="145">
        <v>8.7109696947468791</v>
      </c>
      <c r="G827" s="49">
        <v>31.258350685119979</v>
      </c>
      <c r="H827" s="49">
        <v>7.4899013924387248</v>
      </c>
      <c r="I827" s="49">
        <v>14.956700783473906</v>
      </c>
      <c r="J827" s="49">
        <v>17.863300844174404</v>
      </c>
      <c r="K827" s="49">
        <v>8.7109696947468791</v>
      </c>
    </row>
    <row r="828" spans="1:11">
      <c r="A828" s="66" t="s">
        <v>10</v>
      </c>
      <c r="B828" s="15">
        <v>7.6892206910796972</v>
      </c>
      <c r="C828" s="15">
        <v>12.384778105373925</v>
      </c>
      <c r="D828" s="15">
        <v>-0.94405406855119622</v>
      </c>
      <c r="E828" s="94">
        <v>9.1568744246493594</v>
      </c>
      <c r="F828" s="145">
        <v>6.1026977784592589</v>
      </c>
      <c r="G828" s="49">
        <v>7.6892206910796972</v>
      </c>
      <c r="H828" s="49">
        <v>12.384778105373925</v>
      </c>
      <c r="I828" s="49">
        <v>-0.94405406855119622</v>
      </c>
      <c r="J828" s="49">
        <v>9.1568744246493594</v>
      </c>
      <c r="K828" s="49">
        <v>6.1026977784592589</v>
      </c>
    </row>
    <row r="829" spans="1:11">
      <c r="A829" s="66" t="s">
        <v>941</v>
      </c>
      <c r="B829" s="15" t="s">
        <v>1066</v>
      </c>
      <c r="C829" s="15" t="s">
        <v>1066</v>
      </c>
      <c r="D829" s="15">
        <v>15.103087653907735</v>
      </c>
      <c r="E829" s="94">
        <v>11.081768272794079</v>
      </c>
      <c r="F829" s="145">
        <v>20.767648286646249</v>
      </c>
      <c r="G829" s="49" t="s">
        <v>1066</v>
      </c>
      <c r="H829" s="49" t="s">
        <v>1066</v>
      </c>
      <c r="I829" s="49" t="s">
        <v>1066</v>
      </c>
      <c r="J829" s="49" t="s">
        <v>1066</v>
      </c>
      <c r="K829" s="49" t="s">
        <v>1066</v>
      </c>
    </row>
    <row r="830" spans="1:11">
      <c r="A830" s="66" t="s">
        <v>11</v>
      </c>
      <c r="B830" s="15">
        <v>17.437722419928832</v>
      </c>
      <c r="C830" s="15">
        <v>7.4545454545454533</v>
      </c>
      <c r="D830" s="15">
        <v>9.4190637337845402</v>
      </c>
      <c r="E830" s="94">
        <v>2.1649484536082468</v>
      </c>
      <c r="F830" s="145">
        <v>10.494450050454091</v>
      </c>
      <c r="G830" s="49">
        <v>19.421860885275507</v>
      </c>
      <c r="H830" s="49">
        <v>8.7745839636913701</v>
      </c>
      <c r="I830" s="49">
        <v>8.3449235048678645</v>
      </c>
      <c r="J830" s="49">
        <v>4.5571245186136053</v>
      </c>
      <c r="K830" s="49">
        <v>11.111111111111114</v>
      </c>
    </row>
    <row r="831" spans="1:11">
      <c r="A831" s="66" t="s">
        <v>12</v>
      </c>
      <c r="B831" s="15">
        <v>10.475344088961819</v>
      </c>
      <c r="C831" s="15">
        <v>7.996947257688575</v>
      </c>
      <c r="D831" s="15">
        <v>7.2424462355322987</v>
      </c>
      <c r="E831" s="94">
        <v>8.878005342831699</v>
      </c>
      <c r="F831" s="145">
        <v>9.8846814427087537</v>
      </c>
      <c r="G831" s="49">
        <v>11.065096415167602</v>
      </c>
      <c r="H831" s="49">
        <v>8.3022605453274281</v>
      </c>
      <c r="I831" s="49">
        <v>5.8367851955457581</v>
      </c>
      <c r="J831" s="49">
        <v>7.0041679373792789</v>
      </c>
      <c r="K831" s="49">
        <v>8.3127493824814707</v>
      </c>
    </row>
    <row r="832" spans="1:11">
      <c r="A832" s="66" t="s">
        <v>942</v>
      </c>
      <c r="B832" s="15">
        <v>18.586153766251741</v>
      </c>
      <c r="C832" s="15">
        <v>11.524327682830631</v>
      </c>
      <c r="D832" s="15">
        <v>14.045273281726466</v>
      </c>
      <c r="E832" s="94">
        <v>14.319964886247604</v>
      </c>
      <c r="F832" s="145">
        <v>15.046173395417298</v>
      </c>
      <c r="G832" s="49">
        <v>44.652674339878132</v>
      </c>
      <c r="H832" s="49">
        <v>44.107239810533031</v>
      </c>
      <c r="I832" s="49">
        <v>43.069557761263866</v>
      </c>
      <c r="J832" s="49">
        <v>40.008717485368692</v>
      </c>
      <c r="K832" s="49">
        <v>41.830622800901523</v>
      </c>
    </row>
    <row r="833" spans="1:11">
      <c r="A833" s="65" t="s">
        <v>13</v>
      </c>
      <c r="B833" s="15">
        <v>5.4861111111111001</v>
      </c>
      <c r="C833" s="15">
        <v>7.7682685977616899</v>
      </c>
      <c r="D833" s="15">
        <v>7.5992669517409865</v>
      </c>
      <c r="E833" s="94">
        <v>12.421937095492225</v>
      </c>
      <c r="F833" s="145">
        <v>6.5144934855065202</v>
      </c>
      <c r="G833" s="49">
        <v>7.0993117010816178</v>
      </c>
      <c r="H833" s="49">
        <v>10.484759456481811</v>
      </c>
      <c r="I833" s="49">
        <v>9.7556922054179864</v>
      </c>
      <c r="J833" s="49">
        <v>15.263476680799528</v>
      </c>
      <c r="K833" s="49">
        <v>7.1334734629532335</v>
      </c>
    </row>
    <row r="834" spans="1:11">
      <c r="A834" s="65" t="s">
        <v>186</v>
      </c>
      <c r="B834" s="15">
        <v>7.9037271117019543</v>
      </c>
      <c r="C834" s="15">
        <v>4.7408386287495858</v>
      </c>
      <c r="D834" s="15">
        <v>7.1568796563252164</v>
      </c>
      <c r="E834" s="94">
        <v>12.353437174219664</v>
      </c>
      <c r="F834" s="145">
        <v>6.3486973619755247</v>
      </c>
      <c r="G834" s="49">
        <v>13.117866637044685</v>
      </c>
      <c r="H834" s="49">
        <v>12.576682633995517</v>
      </c>
      <c r="I834" s="49">
        <v>13.659528179672847</v>
      </c>
      <c r="J834" s="49">
        <v>11.936163214589172</v>
      </c>
      <c r="K834" s="49">
        <v>5.53216844433652</v>
      </c>
    </row>
    <row r="835" spans="1:11" ht="14.25">
      <c r="A835" s="85" t="s">
        <v>1181</v>
      </c>
      <c r="B835" s="47">
        <v>10.396478553302543</v>
      </c>
      <c r="C835" s="47">
        <v>10.258743401269584</v>
      </c>
      <c r="D835" s="47">
        <v>10.731096466197272</v>
      </c>
      <c r="E835" s="214">
        <v>13.444009841540748</v>
      </c>
      <c r="F835" s="215">
        <v>10.430821876806661</v>
      </c>
      <c r="G835" s="54">
        <v>13.860876109598109</v>
      </c>
      <c r="H835" s="54">
        <v>13.002659418945882</v>
      </c>
      <c r="I835" s="54">
        <v>14.000662531396884</v>
      </c>
      <c r="J835" s="54">
        <v>13.631569006088796</v>
      </c>
      <c r="K835" s="54">
        <v>8.8450986867257342</v>
      </c>
    </row>
    <row r="836" spans="1:11">
      <c r="A836" s="8"/>
      <c r="E836" s="92"/>
      <c r="F836" s="92"/>
    </row>
    <row r="837" spans="1:11">
      <c r="A837" s="8"/>
      <c r="E837" s="92"/>
      <c r="F837" s="92"/>
    </row>
    <row r="838" spans="1:11">
      <c r="A838" s="8"/>
    </row>
    <row r="839" spans="1:11">
      <c r="A839" s="892" t="s">
        <v>1117</v>
      </c>
      <c r="B839" s="892"/>
      <c r="C839" s="892"/>
      <c r="D839" s="892"/>
      <c r="E839" s="892"/>
      <c r="F839" s="892"/>
      <c r="G839" s="892"/>
      <c r="H839" s="892"/>
      <c r="I839" s="892"/>
      <c r="J839" s="892"/>
      <c r="K839" s="892"/>
    </row>
    <row r="840" spans="1:11">
      <c r="A840" s="8"/>
    </row>
    <row r="841" spans="1:11" ht="15" customHeight="1">
      <c r="A841" s="255"/>
      <c r="B841" s="914" t="s">
        <v>434</v>
      </c>
      <c r="C841" s="914"/>
      <c r="D841" s="914"/>
      <c r="E841" s="914"/>
      <c r="F841" s="915"/>
      <c r="G841" s="914" t="s">
        <v>435</v>
      </c>
      <c r="H841" s="914"/>
      <c r="I841" s="914"/>
      <c r="J841" s="914"/>
      <c r="K841" s="914"/>
    </row>
    <row r="842" spans="1:11">
      <c r="A842" s="257"/>
      <c r="B842" s="231">
        <v>39448</v>
      </c>
      <c r="C842" s="231">
        <v>39814</v>
      </c>
      <c r="D842" s="231">
        <v>40179</v>
      </c>
      <c r="E842" s="231">
        <v>40544</v>
      </c>
      <c r="F842" s="232">
        <v>40909</v>
      </c>
      <c r="G842" s="231">
        <v>39448</v>
      </c>
      <c r="H842" s="231">
        <v>39814</v>
      </c>
      <c r="I842" s="231">
        <v>40179</v>
      </c>
      <c r="J842" s="231">
        <v>40544</v>
      </c>
      <c r="K842" s="231">
        <v>40909</v>
      </c>
    </row>
    <row r="843" spans="1:11">
      <c r="A843" s="63" t="s">
        <v>37</v>
      </c>
      <c r="B843" s="49" t="s">
        <v>1066</v>
      </c>
      <c r="C843" s="49" t="s">
        <v>1066</v>
      </c>
      <c r="D843" s="49" t="s">
        <v>1066</v>
      </c>
      <c r="E843" s="49" t="s">
        <v>1066</v>
      </c>
      <c r="F843" s="51" t="s">
        <v>1066</v>
      </c>
      <c r="G843" s="50">
        <v>5.5720468486739634</v>
      </c>
      <c r="H843" s="50">
        <v>4.42899829545415</v>
      </c>
      <c r="I843" s="50">
        <v>6.2252536678428498</v>
      </c>
      <c r="J843" s="50">
        <v>5.6916368343190413</v>
      </c>
      <c r="K843" s="50">
        <v>6.8036143505742217</v>
      </c>
    </row>
    <row r="844" spans="1:11">
      <c r="A844" s="66" t="s">
        <v>528</v>
      </c>
      <c r="B844" s="49">
        <v>8.825644713860072</v>
      </c>
      <c r="C844" s="49">
        <v>5.92900302114802</v>
      </c>
      <c r="D844" s="49">
        <v>7.8342245989304899</v>
      </c>
      <c r="E844" s="49">
        <v>10.541367055128532</v>
      </c>
      <c r="F844" s="51">
        <v>4.139998803684648</v>
      </c>
      <c r="G844" s="50" t="s">
        <v>1066</v>
      </c>
      <c r="H844" s="50" t="s">
        <v>1066</v>
      </c>
      <c r="I844" s="50" t="s">
        <v>1066</v>
      </c>
      <c r="J844" s="50" t="s">
        <v>1066</v>
      </c>
      <c r="K844" s="50" t="s">
        <v>1066</v>
      </c>
    </row>
    <row r="845" spans="1:11">
      <c r="A845" s="66" t="s">
        <v>530</v>
      </c>
      <c r="B845" s="49" t="s">
        <v>1066</v>
      </c>
      <c r="C845" s="49" t="s">
        <v>1066</v>
      </c>
      <c r="D845" s="49" t="s">
        <v>1066</v>
      </c>
      <c r="E845" s="49" t="s">
        <v>1066</v>
      </c>
      <c r="F845" s="51" t="s">
        <v>1066</v>
      </c>
      <c r="G845" s="50">
        <v>16.853831067434854</v>
      </c>
      <c r="H845" s="50">
        <v>9.9965401788329302</v>
      </c>
      <c r="I845" s="50">
        <v>20.473761191698429</v>
      </c>
      <c r="J845" s="50">
        <v>16.29345144833006</v>
      </c>
      <c r="K845" s="50">
        <v>18.040913711860668</v>
      </c>
    </row>
    <row r="846" spans="1:11">
      <c r="A846" s="66" t="s">
        <v>529</v>
      </c>
      <c r="B846" s="107" t="s">
        <v>1066</v>
      </c>
      <c r="C846" s="107" t="s">
        <v>1066</v>
      </c>
      <c r="D846" s="107" t="s">
        <v>1066</v>
      </c>
      <c r="E846" s="107" t="s">
        <v>1066</v>
      </c>
      <c r="F846" s="109" t="s">
        <v>1066</v>
      </c>
      <c r="G846" s="49">
        <v>9.1687145157190173</v>
      </c>
      <c r="H846" s="49">
        <v>3.6790731972366757</v>
      </c>
      <c r="I846" s="49">
        <v>7.6251546476653544</v>
      </c>
      <c r="J846" s="49">
        <v>7.274408166970602</v>
      </c>
      <c r="K846" s="49">
        <v>1.4025826143823537</v>
      </c>
    </row>
    <row r="847" spans="1:11">
      <c r="A847" s="66" t="s">
        <v>531</v>
      </c>
      <c r="B847" s="107" t="s">
        <v>1066</v>
      </c>
      <c r="C847" s="107" t="s">
        <v>1066</v>
      </c>
      <c r="D847" s="107" t="s">
        <v>1066</v>
      </c>
      <c r="E847" s="107" t="s">
        <v>1066</v>
      </c>
      <c r="F847" s="109" t="s">
        <v>1066</v>
      </c>
      <c r="G847" s="49" t="s">
        <v>1066</v>
      </c>
      <c r="H847" s="49" t="s">
        <v>1066</v>
      </c>
      <c r="I847" s="49" t="s">
        <v>1066</v>
      </c>
      <c r="J847" s="49" t="s">
        <v>1066</v>
      </c>
      <c r="K847" s="49" t="s">
        <v>1066</v>
      </c>
    </row>
    <row r="848" spans="1:11">
      <c r="A848" s="66" t="s">
        <v>166</v>
      </c>
      <c r="B848" s="50" t="s">
        <v>1066</v>
      </c>
      <c r="C848" s="50" t="s">
        <v>1066</v>
      </c>
      <c r="D848" s="50" t="s">
        <v>1066</v>
      </c>
      <c r="E848" s="50" t="s">
        <v>1066</v>
      </c>
      <c r="F848" s="52" t="s">
        <v>1066</v>
      </c>
      <c r="G848" s="50" t="s">
        <v>1066</v>
      </c>
      <c r="H848" s="50" t="s">
        <v>1066</v>
      </c>
      <c r="I848" s="50" t="s">
        <v>1066</v>
      </c>
      <c r="J848" s="50" t="s">
        <v>1066</v>
      </c>
      <c r="K848" s="50" t="s">
        <v>1066</v>
      </c>
    </row>
    <row r="849" spans="1:11">
      <c r="A849" s="854" t="s">
        <v>167</v>
      </c>
      <c r="B849" s="50">
        <v>-1.0126069566084084E-2</v>
      </c>
      <c r="C849" s="50">
        <v>5.1673502455820426</v>
      </c>
      <c r="D849" s="50">
        <v>7.8239726522063506</v>
      </c>
      <c r="E849" s="50">
        <v>11.906941436513435</v>
      </c>
      <c r="F849" s="52">
        <v>11.665536091935678</v>
      </c>
      <c r="G849" s="50">
        <v>-6.4015062367615911</v>
      </c>
      <c r="H849" s="50">
        <v>1.7852652753331597</v>
      </c>
      <c r="I849" s="50">
        <v>-16.205533596837924</v>
      </c>
      <c r="J849" s="50">
        <v>19.487028301886795</v>
      </c>
      <c r="K849" s="50">
        <v>7.0811744386873841</v>
      </c>
    </row>
    <row r="850" spans="1:11">
      <c r="A850" s="66" t="s">
        <v>745</v>
      </c>
      <c r="B850" s="50" t="s">
        <v>1066</v>
      </c>
      <c r="C850" s="50" t="s">
        <v>1066</v>
      </c>
      <c r="D850" s="50" t="s">
        <v>1066</v>
      </c>
      <c r="E850" s="50" t="s">
        <v>1066</v>
      </c>
      <c r="F850" s="52" t="s">
        <v>1066</v>
      </c>
      <c r="G850" s="50" t="s">
        <v>1066</v>
      </c>
      <c r="H850" s="50">
        <v>5.2331282041704412</v>
      </c>
      <c r="I850" s="50">
        <v>7.6498271083464289</v>
      </c>
      <c r="J850" s="50">
        <v>7.5846785827139485</v>
      </c>
      <c r="K850" s="50">
        <v>10.236725245014355</v>
      </c>
    </row>
    <row r="851" spans="1:11">
      <c r="A851" s="66" t="s">
        <v>994</v>
      </c>
      <c r="B851" s="50" t="s">
        <v>1066</v>
      </c>
      <c r="C851" s="50">
        <v>1200</v>
      </c>
      <c r="D851" s="50">
        <v>55.846153846153868</v>
      </c>
      <c r="E851" s="50">
        <v>35.834155972359298</v>
      </c>
      <c r="F851" s="52">
        <v>-100</v>
      </c>
      <c r="G851" s="50">
        <v>12.815036309269544</v>
      </c>
      <c r="H851" s="50">
        <v>-10.450586898901932</v>
      </c>
      <c r="I851" s="50">
        <v>12.917547568710376</v>
      </c>
      <c r="J851" s="50">
        <v>20.632840292080118</v>
      </c>
      <c r="K851" s="50">
        <v>23.896011174918513</v>
      </c>
    </row>
    <row r="852" spans="1:11">
      <c r="A852" s="66" t="s">
        <v>127</v>
      </c>
      <c r="B852" s="107" t="s">
        <v>1066</v>
      </c>
      <c r="C852" s="107" t="s">
        <v>1066</v>
      </c>
      <c r="D852" s="107" t="s">
        <v>1066</v>
      </c>
      <c r="E852" s="107" t="s">
        <v>1066</v>
      </c>
      <c r="F852" s="109" t="s">
        <v>1066</v>
      </c>
      <c r="G852" s="50">
        <v>3.7109801353416287</v>
      </c>
      <c r="H852" s="50">
        <v>7.0038843497062686</v>
      </c>
      <c r="I852" s="50">
        <v>5.086255147859589</v>
      </c>
      <c r="J852" s="107">
        <v>-0.32297806880214353</v>
      </c>
      <c r="K852" s="107">
        <v>3.73737960044933</v>
      </c>
    </row>
    <row r="853" spans="1:11">
      <c r="A853" s="66" t="s">
        <v>8</v>
      </c>
      <c r="B853" s="107" t="s">
        <v>1066</v>
      </c>
      <c r="C853" s="107" t="s">
        <v>1066</v>
      </c>
      <c r="D853" s="107" t="s">
        <v>1066</v>
      </c>
      <c r="E853" s="107" t="s">
        <v>1066</v>
      </c>
      <c r="F853" s="109" t="s">
        <v>1066</v>
      </c>
      <c r="G853" s="50">
        <v>3.9666220829257526</v>
      </c>
      <c r="H853" s="50">
        <v>56.171274961597533</v>
      </c>
      <c r="I853" s="50" t="s">
        <v>1066</v>
      </c>
      <c r="J853" s="107" t="s">
        <v>1066</v>
      </c>
      <c r="K853" s="107" t="s">
        <v>1066</v>
      </c>
    </row>
    <row r="854" spans="1:11">
      <c r="A854" s="66" t="s">
        <v>937</v>
      </c>
      <c r="B854" s="107" t="s">
        <v>1066</v>
      </c>
      <c r="C854" s="107" t="s">
        <v>1066</v>
      </c>
      <c r="D854" s="107" t="s">
        <v>1066</v>
      </c>
      <c r="E854" s="107" t="s">
        <v>1066</v>
      </c>
      <c r="F854" s="109" t="s">
        <v>1066</v>
      </c>
      <c r="G854" s="50">
        <v>19.995176800409965</v>
      </c>
      <c r="H854" s="50">
        <v>18.936843691905736</v>
      </c>
      <c r="I854" s="50">
        <v>19.888750422440026</v>
      </c>
      <c r="J854" s="107">
        <v>13.72903832320327</v>
      </c>
      <c r="K854" s="107">
        <v>13.833585710910839</v>
      </c>
    </row>
    <row r="855" spans="1:11">
      <c r="A855" s="66" t="s">
        <v>938</v>
      </c>
      <c r="B855" s="107" t="s">
        <v>1066</v>
      </c>
      <c r="C855" s="107" t="s">
        <v>1066</v>
      </c>
      <c r="D855" s="107" t="s">
        <v>1066</v>
      </c>
      <c r="E855" s="107" t="s">
        <v>1066</v>
      </c>
      <c r="F855" s="109" t="s">
        <v>1066</v>
      </c>
      <c r="G855" s="50">
        <v>8.3925642427556113</v>
      </c>
      <c r="H855" s="50">
        <v>-5.0945775535939504</v>
      </c>
      <c r="I855" s="50">
        <v>9.0991230401275658</v>
      </c>
      <c r="J855" s="107">
        <v>19.602718370926084</v>
      </c>
      <c r="K855" s="107">
        <v>19.376722190881381</v>
      </c>
    </row>
    <row r="856" spans="1:11">
      <c r="A856" s="66" t="s">
        <v>9</v>
      </c>
      <c r="B856" s="49">
        <v>6.4720477800711365</v>
      </c>
      <c r="C856" s="49">
        <v>-4.6803947246311139</v>
      </c>
      <c r="D856" s="49">
        <v>7.2933794893985464</v>
      </c>
      <c r="E856" s="49">
        <v>11.437559234538512</v>
      </c>
      <c r="F856" s="51">
        <v>1.547147277563667</v>
      </c>
      <c r="G856" s="50" t="s">
        <v>1066</v>
      </c>
      <c r="H856" s="50" t="s">
        <v>1066</v>
      </c>
      <c r="I856" s="50" t="s">
        <v>1066</v>
      </c>
      <c r="J856" s="107" t="s">
        <v>1066</v>
      </c>
      <c r="K856" s="107" t="s">
        <v>1066</v>
      </c>
    </row>
    <row r="857" spans="1:11">
      <c r="A857" s="66" t="s">
        <v>939</v>
      </c>
      <c r="B857" s="49" t="s">
        <v>1066</v>
      </c>
      <c r="C857" s="49" t="s">
        <v>1066</v>
      </c>
      <c r="D857" s="49" t="s">
        <v>1066</v>
      </c>
      <c r="E857" s="49" t="s">
        <v>1066</v>
      </c>
      <c r="F857" s="51" t="s">
        <v>1066</v>
      </c>
      <c r="G857" s="50">
        <v>55.755694729257897</v>
      </c>
      <c r="H857" s="50">
        <v>27.932960893854755</v>
      </c>
      <c r="I857" s="50">
        <v>52.109698773398605</v>
      </c>
      <c r="J857" s="107">
        <v>92.427954944411908</v>
      </c>
      <c r="K857" s="107">
        <v>111.6434646267877</v>
      </c>
    </row>
    <row r="858" spans="1:11">
      <c r="A858" s="66" t="s">
        <v>940</v>
      </c>
      <c r="B858" s="49" t="s">
        <v>1066</v>
      </c>
      <c r="C858" s="49" t="s">
        <v>1066</v>
      </c>
      <c r="D858" s="49" t="s">
        <v>1066</v>
      </c>
      <c r="E858" s="49" t="s">
        <v>1066</v>
      </c>
      <c r="F858" s="51" t="s">
        <v>1066</v>
      </c>
      <c r="G858" s="50">
        <v>0.65775950668036387</v>
      </c>
      <c r="H858" s="50">
        <v>5.7654346198352755</v>
      </c>
      <c r="I858" s="50">
        <v>11.726090873986351</v>
      </c>
      <c r="J858" s="107">
        <v>16.561059907834093</v>
      </c>
      <c r="K858" s="107">
        <v>31.826043983197451</v>
      </c>
    </row>
    <row r="859" spans="1:11">
      <c r="A859" s="66" t="s">
        <v>10</v>
      </c>
      <c r="B859" s="49" t="s">
        <v>1066</v>
      </c>
      <c r="C859" s="49" t="s">
        <v>1066</v>
      </c>
      <c r="D859" s="49" t="s">
        <v>1066</v>
      </c>
      <c r="E859" s="49" t="s">
        <v>1066</v>
      </c>
      <c r="F859" s="51" t="s">
        <v>1066</v>
      </c>
      <c r="G859" s="49" t="s">
        <v>1066</v>
      </c>
      <c r="H859" s="49" t="s">
        <v>1066</v>
      </c>
      <c r="I859" s="49" t="s">
        <v>1066</v>
      </c>
      <c r="J859" s="108" t="s">
        <v>1066</v>
      </c>
      <c r="K859" s="108" t="s">
        <v>1066</v>
      </c>
    </row>
    <row r="860" spans="1:11">
      <c r="A860" s="66" t="s">
        <v>941</v>
      </c>
      <c r="B860" s="49" t="s">
        <v>1066</v>
      </c>
      <c r="C860" s="49" t="s">
        <v>1066</v>
      </c>
      <c r="D860" s="49" t="s">
        <v>1066</v>
      </c>
      <c r="E860" s="49" t="s">
        <v>1066</v>
      </c>
      <c r="F860" s="51" t="s">
        <v>1066</v>
      </c>
      <c r="G860" s="49" t="s">
        <v>1066</v>
      </c>
      <c r="H860" s="49" t="s">
        <v>1066</v>
      </c>
      <c r="I860" s="49" t="s">
        <v>1066</v>
      </c>
      <c r="J860" s="108" t="s">
        <v>1066</v>
      </c>
      <c r="K860" s="108" t="s">
        <v>1066</v>
      </c>
    </row>
    <row r="861" spans="1:11">
      <c r="A861" s="66" t="s">
        <v>11</v>
      </c>
      <c r="B861" s="49">
        <v>7.5</v>
      </c>
      <c r="C861" s="49">
        <v>-6.9767441860465169</v>
      </c>
      <c r="D861" s="49">
        <v>14.999999999999986</v>
      </c>
      <c r="E861" s="49">
        <v>-8.6956521739130466</v>
      </c>
      <c r="F861" s="51">
        <v>2.3809523809523796</v>
      </c>
      <c r="G861" s="49">
        <v>10.465116279069761</v>
      </c>
      <c r="H861" s="49">
        <v>3.5087719298245759</v>
      </c>
      <c r="I861" s="49">
        <v>13.898305084745772</v>
      </c>
      <c r="J861" s="108">
        <v>-7.4404761904761898</v>
      </c>
      <c r="K861" s="108">
        <v>8.360128617363344</v>
      </c>
    </row>
    <row r="862" spans="1:11">
      <c r="A862" s="66" t="s">
        <v>12</v>
      </c>
      <c r="B862" s="107" t="s">
        <v>1066</v>
      </c>
      <c r="C862" s="107" t="s">
        <v>1066</v>
      </c>
      <c r="D862" s="107" t="s">
        <v>1066</v>
      </c>
      <c r="E862" s="107" t="s">
        <v>1066</v>
      </c>
      <c r="F862" s="109" t="s">
        <v>1066</v>
      </c>
      <c r="G862" s="49">
        <v>9.0705918618988903</v>
      </c>
      <c r="H862" s="49">
        <v>7.2564120681127804</v>
      </c>
      <c r="I862" s="49">
        <v>10.685111989459813</v>
      </c>
      <c r="J862" s="108">
        <v>13.266277824068553</v>
      </c>
      <c r="K862" s="108">
        <v>13.36240870159213</v>
      </c>
    </row>
    <row r="863" spans="1:11">
      <c r="A863" s="66" t="s">
        <v>942</v>
      </c>
      <c r="B863" s="107" t="s">
        <v>1066</v>
      </c>
      <c r="C863" s="107" t="s">
        <v>1066</v>
      </c>
      <c r="D863" s="107" t="s">
        <v>1066</v>
      </c>
      <c r="E863" s="107" t="s">
        <v>1066</v>
      </c>
      <c r="F863" s="109" t="s">
        <v>1066</v>
      </c>
      <c r="G863" s="49">
        <v>17.181351370286919</v>
      </c>
      <c r="H863" s="49">
        <v>9.3565397624758191</v>
      </c>
      <c r="I863" s="49">
        <v>11.500558124701016</v>
      </c>
      <c r="J863" s="108">
        <v>11.430083317329107</v>
      </c>
      <c r="K863" s="108">
        <v>11.260288339362575</v>
      </c>
    </row>
    <row r="864" spans="1:11">
      <c r="A864" s="65" t="s">
        <v>13</v>
      </c>
      <c r="B864" s="49">
        <v>0.56179775280898525</v>
      </c>
      <c r="C864" s="49">
        <v>-7.2625698324022352</v>
      </c>
      <c r="D864" s="49">
        <v>2.409638554216869</v>
      </c>
      <c r="E864" s="49">
        <v>-2.3529411764705941</v>
      </c>
      <c r="F864" s="51">
        <v>0.60240963855422081</v>
      </c>
      <c r="G864" s="49">
        <v>-0.83056478405315204</v>
      </c>
      <c r="H864" s="49">
        <v>1.5633724176437767</v>
      </c>
      <c r="I864" s="49">
        <v>2.0890599230346254</v>
      </c>
      <c r="J864" s="108">
        <v>3.7156704361873949</v>
      </c>
      <c r="K864" s="108">
        <v>5.03634475597093</v>
      </c>
    </row>
    <row r="865" spans="1:11">
      <c r="A865" s="65" t="s">
        <v>186</v>
      </c>
      <c r="B865" s="107" t="s">
        <v>1066</v>
      </c>
      <c r="C865" s="107" t="s">
        <v>1066</v>
      </c>
      <c r="D865" s="107" t="s">
        <v>1066</v>
      </c>
      <c r="E865" s="107" t="s">
        <v>1066</v>
      </c>
      <c r="F865" s="109" t="s">
        <v>1066</v>
      </c>
      <c r="G865" s="49">
        <v>1.2241032680164778</v>
      </c>
      <c r="H865" s="49">
        <v>-6.4768248495853697</v>
      </c>
      <c r="I865" s="49">
        <v>-4.0487460071758932</v>
      </c>
      <c r="J865" s="108">
        <v>13.205207109420172</v>
      </c>
      <c r="K865" s="108" t="s">
        <v>1066</v>
      </c>
    </row>
    <row r="866" spans="1:11" ht="14.25">
      <c r="A866" s="85" t="s">
        <v>1181</v>
      </c>
      <c r="B866" s="54">
        <v>2.3014995620350618</v>
      </c>
      <c r="C866" s="54">
        <v>1.4811446904418517</v>
      </c>
      <c r="D866" s="54">
        <v>7.4065799430651111</v>
      </c>
      <c r="E866" s="54">
        <v>8.1702811029398532</v>
      </c>
      <c r="F866" s="55">
        <v>5.5783923494443002</v>
      </c>
      <c r="G866" s="54">
        <v>5.0662544495253314</v>
      </c>
      <c r="H866" s="54">
        <v>6.1220179446402483</v>
      </c>
      <c r="I866" s="54">
        <v>3.37892189408484</v>
      </c>
      <c r="J866" s="216">
        <v>12.12898958798597</v>
      </c>
      <c r="K866" s="216">
        <v>9.702205494226547</v>
      </c>
    </row>
    <row r="867" spans="1:11" ht="14.25" customHeight="1">
      <c r="A867" s="896" t="s">
        <v>629</v>
      </c>
      <c r="B867" s="897"/>
      <c r="C867" s="897"/>
      <c r="D867" s="897"/>
      <c r="E867" s="897"/>
      <c r="F867" s="897"/>
      <c r="G867" s="897"/>
      <c r="H867" s="897"/>
      <c r="I867" s="897"/>
      <c r="J867" s="897"/>
      <c r="K867" s="897"/>
    </row>
    <row r="868" spans="1:11" ht="14.25" customHeight="1">
      <c r="A868" s="898" t="s">
        <v>1187</v>
      </c>
      <c r="B868" s="899"/>
      <c r="C868" s="899"/>
      <c r="D868" s="899"/>
      <c r="E868" s="899"/>
      <c r="F868" s="899"/>
      <c r="G868" s="899"/>
      <c r="H868" s="899"/>
      <c r="I868" s="899"/>
      <c r="J868" s="899"/>
      <c r="K868" s="899"/>
    </row>
    <row r="869" spans="1:11">
      <c r="A869" s="8"/>
    </row>
    <row r="870" spans="1:11">
      <c r="A870" s="8"/>
    </row>
    <row r="871" spans="1:11">
      <c r="A871" s="8"/>
    </row>
    <row r="872" spans="1:11">
      <c r="A872" s="8"/>
    </row>
    <row r="873" spans="1:11">
      <c r="A873" s="892" t="s">
        <v>101</v>
      </c>
      <c r="B873" s="892"/>
      <c r="C873" s="892"/>
      <c r="D873" s="892"/>
      <c r="E873" s="892"/>
      <c r="F873" s="892"/>
      <c r="G873" s="892"/>
      <c r="H873" s="892"/>
      <c r="I873" s="892"/>
      <c r="J873" s="892"/>
      <c r="K873" s="892"/>
    </row>
    <row r="874" spans="1:11" ht="15">
      <c r="A874" s="900" t="s">
        <v>989</v>
      </c>
      <c r="B874" s="900"/>
      <c r="C874" s="900"/>
      <c r="D874" s="900"/>
      <c r="E874" s="900"/>
      <c r="F874" s="900"/>
      <c r="G874" s="900"/>
      <c r="H874" s="900"/>
      <c r="I874" s="900"/>
      <c r="J874" s="900"/>
      <c r="K874" s="900"/>
    </row>
    <row r="875" spans="1:11">
      <c r="A875" s="57" t="s">
        <v>254</v>
      </c>
    </row>
    <row r="876" spans="1:11">
      <c r="A876" s="58"/>
      <c r="B876" s="248"/>
      <c r="C876" s="248"/>
      <c r="D876" s="248"/>
      <c r="E876" s="248"/>
      <c r="F876" s="248"/>
      <c r="G876" s="248"/>
      <c r="H876" s="248"/>
      <c r="I876" s="248"/>
      <c r="J876" s="248"/>
      <c r="K876" s="248"/>
    </row>
    <row r="877" spans="1:11" ht="15" customHeight="1">
      <c r="A877" s="255"/>
      <c r="B877" s="895" t="s">
        <v>3</v>
      </c>
      <c r="C877" s="895"/>
      <c r="D877" s="895"/>
      <c r="E877" s="895"/>
      <c r="F877" s="905"/>
      <c r="G877" s="895" t="s">
        <v>4</v>
      </c>
      <c r="H877" s="895"/>
      <c r="I877" s="895"/>
      <c r="J877" s="895"/>
      <c r="K877" s="895"/>
    </row>
    <row r="878" spans="1:11">
      <c r="A878" s="257"/>
      <c r="B878" s="231">
        <v>39448</v>
      </c>
      <c r="C878" s="231">
        <v>39814</v>
      </c>
      <c r="D878" s="231">
        <v>40179</v>
      </c>
      <c r="E878" s="231">
        <v>40544</v>
      </c>
      <c r="F878" s="232">
        <v>40909</v>
      </c>
      <c r="G878" s="231">
        <v>39448</v>
      </c>
      <c r="H878" s="231">
        <v>39814</v>
      </c>
      <c r="I878" s="231">
        <v>40179</v>
      </c>
      <c r="J878" s="231">
        <v>40544</v>
      </c>
      <c r="K878" s="231">
        <v>40909</v>
      </c>
    </row>
    <row r="879" spans="1:11">
      <c r="A879" s="63" t="s">
        <v>37</v>
      </c>
      <c r="B879" s="15">
        <v>61.779449719738309</v>
      </c>
      <c r="C879" s="15">
        <v>63.696107423553457</v>
      </c>
      <c r="D879" s="15">
        <v>67.713650779394825</v>
      </c>
      <c r="E879" s="15">
        <v>70.927385353459016</v>
      </c>
      <c r="F879" s="48">
        <v>72.037871911388393</v>
      </c>
      <c r="G879" s="15">
        <v>28.411234793943262</v>
      </c>
      <c r="H879" s="15">
        <v>29.68781915980118</v>
      </c>
      <c r="I879" s="15">
        <v>30.945008399990584</v>
      </c>
      <c r="J879" s="15">
        <v>31.528502898674144</v>
      </c>
      <c r="K879" s="15">
        <v>32.372475238652633</v>
      </c>
    </row>
    <row r="880" spans="1:11">
      <c r="A880" s="66" t="s">
        <v>528</v>
      </c>
      <c r="B880" s="15">
        <v>86.437896899514385</v>
      </c>
      <c r="C880" s="15">
        <v>88.34615384615384</v>
      </c>
      <c r="D880" s="15">
        <v>92.391987503445733</v>
      </c>
      <c r="E880" s="15">
        <v>93.518218254691206</v>
      </c>
      <c r="F880" s="48">
        <v>84.598288288288302</v>
      </c>
      <c r="G880" s="15">
        <v>23.154277175943221</v>
      </c>
      <c r="H880" s="15">
        <v>24.121223354958289</v>
      </c>
      <c r="I880" s="15">
        <v>22.605531562988144</v>
      </c>
      <c r="J880" s="15">
        <v>24.097923118965205</v>
      </c>
      <c r="K880" s="15">
        <v>25.73315315315315</v>
      </c>
    </row>
    <row r="881" spans="1:11">
      <c r="A881" s="66" t="s">
        <v>530</v>
      </c>
      <c r="B881" s="15">
        <v>35.079609520444272</v>
      </c>
      <c r="C881" s="15">
        <v>37.381776782030592</v>
      </c>
      <c r="D881" s="15">
        <v>39.928958412029822</v>
      </c>
      <c r="E881" s="15">
        <v>43.293906111330564</v>
      </c>
      <c r="F881" s="48">
        <v>45.859682688295699</v>
      </c>
      <c r="G881" s="15" t="s">
        <v>1066</v>
      </c>
      <c r="H881" s="15">
        <v>22.272241110084032</v>
      </c>
      <c r="I881" s="15">
        <v>18.545854398120596</v>
      </c>
      <c r="J881" s="15">
        <v>21.321407868344508</v>
      </c>
      <c r="K881" s="15">
        <v>22.173905742751593</v>
      </c>
    </row>
    <row r="882" spans="1:11">
      <c r="A882" s="66" t="s">
        <v>529</v>
      </c>
      <c r="B882" s="15">
        <v>27.102991147979289</v>
      </c>
      <c r="C882" s="15">
        <v>28.115087424228165</v>
      </c>
      <c r="D882" s="15">
        <v>29.375868475094848</v>
      </c>
      <c r="E882" s="15">
        <v>30.426368450424597</v>
      </c>
      <c r="F882" s="48">
        <v>28.4388480153542</v>
      </c>
      <c r="G882" s="15">
        <v>18.569094271956864</v>
      </c>
      <c r="H882" s="15">
        <v>18.784208250598255</v>
      </c>
      <c r="I882" s="15">
        <v>19.173795140919804</v>
      </c>
      <c r="J882" s="15">
        <v>19.641574906415819</v>
      </c>
      <c r="K882" s="15">
        <v>20.150971632063598</v>
      </c>
    </row>
    <row r="883" spans="1:11">
      <c r="A883" s="66" t="s">
        <v>531</v>
      </c>
      <c r="B883" s="15">
        <v>0.55883984886630855</v>
      </c>
      <c r="C883" s="15">
        <v>0.61455256951433845</v>
      </c>
      <c r="D883" s="15">
        <v>0.76429484830582617</v>
      </c>
      <c r="E883" s="15">
        <v>0.87279080932018882</v>
      </c>
      <c r="F883" s="48">
        <v>1.0439077660019471</v>
      </c>
      <c r="G883" s="15" t="s">
        <v>1066</v>
      </c>
      <c r="H883" s="15" t="s">
        <v>1066</v>
      </c>
      <c r="I883" s="15" t="s">
        <v>1066</v>
      </c>
      <c r="J883" s="15" t="s">
        <v>1066</v>
      </c>
      <c r="K883" s="15" t="s">
        <v>1066</v>
      </c>
    </row>
    <row r="884" spans="1:11">
      <c r="A884" s="66" t="s">
        <v>166</v>
      </c>
      <c r="B884" s="25">
        <v>42.170319877427218</v>
      </c>
      <c r="C884" s="25">
        <v>43.378462016950472</v>
      </c>
      <c r="D884" s="25">
        <v>46.270146874467983</v>
      </c>
      <c r="E884" s="25">
        <v>45.844200834500917</v>
      </c>
      <c r="F884" s="28">
        <v>47.444172117461434</v>
      </c>
      <c r="G884" s="25">
        <v>47.272349207341854</v>
      </c>
      <c r="H884" s="25">
        <v>50.781183422750949</v>
      </c>
      <c r="I884" s="25">
        <v>52.794097163109591</v>
      </c>
      <c r="J884" s="25">
        <v>54.401499638177647</v>
      </c>
      <c r="K884" s="25">
        <v>54.278856022426126</v>
      </c>
    </row>
    <row r="885" spans="1:11">
      <c r="A885" s="854" t="s">
        <v>167</v>
      </c>
      <c r="B885" s="25">
        <v>69.186799805163176</v>
      </c>
      <c r="C885" s="25">
        <v>71.197679389312981</v>
      </c>
      <c r="D885" s="25">
        <v>71.814278899666078</v>
      </c>
      <c r="E885" s="97">
        <v>74.248645740348991</v>
      </c>
      <c r="F885" s="102">
        <v>75.13244952269342</v>
      </c>
      <c r="G885" s="25">
        <v>96.799926936190928</v>
      </c>
      <c r="H885" s="25">
        <v>100.01563358778625</v>
      </c>
      <c r="I885" s="25">
        <v>106.25707890455863</v>
      </c>
      <c r="J885" s="25">
        <v>105.75208794433779</v>
      </c>
      <c r="K885" s="25">
        <v>107.56805586073878</v>
      </c>
    </row>
    <row r="886" spans="1:11">
      <c r="A886" s="66" t="s">
        <v>745</v>
      </c>
      <c r="B886" s="25" t="s">
        <v>1066</v>
      </c>
      <c r="C886" s="25" t="s">
        <v>1066</v>
      </c>
      <c r="D886" s="25" t="s">
        <v>1066</v>
      </c>
      <c r="E886" s="97" t="s">
        <v>1066</v>
      </c>
      <c r="F886" s="102" t="s">
        <v>1066</v>
      </c>
      <c r="G886" s="25" t="s">
        <v>1066</v>
      </c>
      <c r="H886" s="25" t="s">
        <v>1066</v>
      </c>
      <c r="I886" s="25" t="s">
        <v>1066</v>
      </c>
      <c r="J886" s="25" t="s">
        <v>1066</v>
      </c>
      <c r="K886" s="25" t="s">
        <v>1066</v>
      </c>
    </row>
    <row r="887" spans="1:11">
      <c r="A887" s="66" t="s">
        <v>994</v>
      </c>
      <c r="B887" s="25">
        <v>0.1160311958405546</v>
      </c>
      <c r="C887" s="25">
        <v>0.1694017094017094</v>
      </c>
      <c r="D887" s="25">
        <v>0.25245362563237778</v>
      </c>
      <c r="E887" s="97">
        <v>0.3354658901830283</v>
      </c>
      <c r="F887" s="102">
        <v>0.48155053410024651</v>
      </c>
      <c r="G887" s="25">
        <v>0.13873483535528597</v>
      </c>
      <c r="H887" s="25">
        <v>0.12760683760683761</v>
      </c>
      <c r="I887" s="25">
        <v>0.13212478920741988</v>
      </c>
      <c r="J887" s="25">
        <v>0.13705490848585691</v>
      </c>
      <c r="K887" s="25">
        <v>0.14505505341002467</v>
      </c>
    </row>
    <row r="888" spans="1:11">
      <c r="A888" s="66" t="s">
        <v>127</v>
      </c>
      <c r="B888" s="25">
        <v>17.912414786851262</v>
      </c>
      <c r="C888" s="25">
        <v>20.250483243378941</v>
      </c>
      <c r="D888" s="25">
        <v>20.435825916088689</v>
      </c>
      <c r="E888" s="97">
        <v>20.914384696989789</v>
      </c>
      <c r="F888" s="102">
        <v>20.842356615535881</v>
      </c>
      <c r="G888" s="25">
        <v>9.3379285936986509</v>
      </c>
      <c r="H888" s="25">
        <v>9.6367683360528851</v>
      </c>
      <c r="I888" s="25">
        <v>9.8777549270209732</v>
      </c>
      <c r="J888" s="25">
        <v>9.9572172125712761</v>
      </c>
      <c r="K888" s="25">
        <v>9.952449609392751</v>
      </c>
    </row>
    <row r="889" spans="1:11">
      <c r="A889" s="66" t="s">
        <v>8</v>
      </c>
      <c r="B889" s="25">
        <v>10.977952468551353</v>
      </c>
      <c r="C889" s="25">
        <v>11.093282388149598</v>
      </c>
      <c r="D889" s="25">
        <v>11.073963706900187</v>
      </c>
      <c r="E889" s="97">
        <v>11.255333583205463</v>
      </c>
      <c r="F889" s="102" t="s">
        <v>1066</v>
      </c>
      <c r="G889" s="25" t="s">
        <v>1066</v>
      </c>
      <c r="H889" s="25" t="s">
        <v>1066</v>
      </c>
      <c r="I889" s="25" t="s">
        <v>1066</v>
      </c>
      <c r="J889" s="25" t="s">
        <v>1066</v>
      </c>
      <c r="K889" s="25" t="s">
        <v>1066</v>
      </c>
    </row>
    <row r="890" spans="1:11">
      <c r="A890" s="66" t="s">
        <v>937</v>
      </c>
      <c r="B890" s="25">
        <v>47.222908882156219</v>
      </c>
      <c r="C890" s="25">
        <v>49.367614682107536</v>
      </c>
      <c r="D890" s="25">
        <v>53.744143182898654</v>
      </c>
      <c r="E890" s="97">
        <v>58.453530212473261</v>
      </c>
      <c r="F890" s="102">
        <v>63.297537912682593</v>
      </c>
      <c r="G890" s="25">
        <v>28.084504797880232</v>
      </c>
      <c r="H890" s="25">
        <v>27.207086163973678</v>
      </c>
      <c r="I890" s="25">
        <v>28.739594542603104</v>
      </c>
      <c r="J890" s="25">
        <v>29.984186242352262</v>
      </c>
      <c r="K890" s="25">
        <v>33.056283940860375</v>
      </c>
    </row>
    <row r="891" spans="1:11">
      <c r="A891" s="66" t="s">
        <v>938</v>
      </c>
      <c r="B891" s="25">
        <v>6.6997355119866713</v>
      </c>
      <c r="C891" s="25">
        <v>7.1217863744142189</v>
      </c>
      <c r="D891" s="25">
        <v>7.7437927745209718</v>
      </c>
      <c r="E891" s="97">
        <v>8.5784103796039819</v>
      </c>
      <c r="F891" s="102">
        <v>8.5239206634767868</v>
      </c>
      <c r="G891" s="25">
        <v>0.38873149289835557</v>
      </c>
      <c r="H891" s="25">
        <v>0.39300983924870708</v>
      </c>
      <c r="I891" s="25">
        <v>0.42524009298104265</v>
      </c>
      <c r="J891" s="25">
        <v>0.4795732878487392</v>
      </c>
      <c r="K891" s="25">
        <v>0.50667157417503983</v>
      </c>
    </row>
    <row r="892" spans="1:11">
      <c r="A892" s="66" t="s">
        <v>9</v>
      </c>
      <c r="B892" s="15">
        <v>93.664685187431758</v>
      </c>
      <c r="C892" s="15">
        <v>94.78111613876321</v>
      </c>
      <c r="D892" s="15">
        <v>98.935698847262259</v>
      </c>
      <c r="E892" s="94">
        <v>98.500119545726236</v>
      </c>
      <c r="F892" s="145">
        <v>100.96597139451728</v>
      </c>
      <c r="G892" s="15">
        <v>74.338287031420592</v>
      </c>
      <c r="H892" s="15">
        <v>76.749984917043747</v>
      </c>
      <c r="I892" s="15">
        <v>78.659341978866479</v>
      </c>
      <c r="J892" s="15">
        <v>80.118290496114753</v>
      </c>
      <c r="K892" s="15">
        <v>81.564183551847421</v>
      </c>
    </row>
    <row r="893" spans="1:11">
      <c r="A893" s="66" t="s">
        <v>939</v>
      </c>
      <c r="B893" s="15">
        <v>14.380663568917905</v>
      </c>
      <c r="C893" s="15">
        <v>14.083125474707312</v>
      </c>
      <c r="D893" s="15">
        <v>18.41098185383537</v>
      </c>
      <c r="E893" s="94">
        <v>18.771466969537332</v>
      </c>
      <c r="F893" s="145">
        <v>18.777339503159975</v>
      </c>
      <c r="G893" s="15">
        <v>0.73685899988910086</v>
      </c>
      <c r="H893" s="15">
        <v>0.95315100603808434</v>
      </c>
      <c r="I893" s="15">
        <v>0.9568393918437359</v>
      </c>
      <c r="J893" s="15">
        <v>0.82535148943861636</v>
      </c>
      <c r="K893" s="15">
        <v>0.57312494457560093</v>
      </c>
    </row>
    <row r="894" spans="1:11">
      <c r="A894" s="66" t="s">
        <v>940</v>
      </c>
      <c r="B894" s="15">
        <v>0.11633757674644514</v>
      </c>
      <c r="C894" s="15">
        <v>0.12831545512584236</v>
      </c>
      <c r="D894" s="15">
        <v>0.14414025074961637</v>
      </c>
      <c r="E894" s="94">
        <v>0.17042357977266637</v>
      </c>
      <c r="F894" s="145">
        <v>0.20314499692508142</v>
      </c>
      <c r="G894" s="15">
        <v>6.6855327436957143E-2</v>
      </c>
      <c r="H894" s="15">
        <v>6.935260933285077E-2</v>
      </c>
      <c r="I894" s="15">
        <v>5.4673888215371717E-2</v>
      </c>
      <c r="J894" s="15">
        <v>4.2288729472125648E-2</v>
      </c>
      <c r="K894" s="15">
        <v>4.0279635202140569E-2</v>
      </c>
    </row>
    <row r="895" spans="1:11">
      <c r="A895" s="66" t="s">
        <v>10</v>
      </c>
      <c r="B895" s="15">
        <v>6.2136805125025827</v>
      </c>
      <c r="C895" s="15">
        <v>6.3564554931836401</v>
      </c>
      <c r="D895" s="15">
        <v>6.8087453220405747</v>
      </c>
      <c r="E895" s="94">
        <v>7.2609953703703702</v>
      </c>
      <c r="F895" s="145">
        <v>7.5107304216867465</v>
      </c>
      <c r="G895" s="15">
        <v>10.646001239925603</v>
      </c>
      <c r="H895" s="15">
        <v>10.544105854049718</v>
      </c>
      <c r="I895" s="15">
        <v>11.279495765215678</v>
      </c>
      <c r="J895" s="15">
        <v>10.613811728395062</v>
      </c>
      <c r="K895" s="15">
        <v>10.626506024096384</v>
      </c>
    </row>
    <row r="896" spans="1:11">
      <c r="A896" s="66" t="s">
        <v>941</v>
      </c>
      <c r="B896" s="15" t="s">
        <v>1066</v>
      </c>
      <c r="C896" s="15">
        <v>8.6784681222015276</v>
      </c>
      <c r="D896" s="15">
        <v>10.354329474900601</v>
      </c>
      <c r="E896" s="94">
        <v>10.984196765759659</v>
      </c>
      <c r="F896" s="145">
        <v>12.528610876735444</v>
      </c>
      <c r="G896" s="15" t="s">
        <v>1066</v>
      </c>
      <c r="H896" s="15">
        <v>10.534928874271902</v>
      </c>
      <c r="I896" s="15">
        <v>11.031552970209766</v>
      </c>
      <c r="J896" s="15">
        <v>12.162312385010168</v>
      </c>
      <c r="K896" s="15">
        <v>13.560711820204034</v>
      </c>
    </row>
    <row r="897" spans="1:11">
      <c r="A897" s="66" t="s">
        <v>11</v>
      </c>
      <c r="B897" s="15">
        <v>75.518582541054442</v>
      </c>
      <c r="C897" s="15">
        <v>77.721871319987144</v>
      </c>
      <c r="D897" s="15">
        <v>81.563296516567547</v>
      </c>
      <c r="E897" s="94">
        <v>87.871417997250703</v>
      </c>
      <c r="F897" s="145">
        <v>90.222847281813529</v>
      </c>
      <c r="G897" s="15">
        <v>24.740708729472775</v>
      </c>
      <c r="H897" s="15">
        <v>25.800235520822177</v>
      </c>
      <c r="I897" s="15">
        <v>28.887000849617671</v>
      </c>
      <c r="J897" s="15">
        <v>30.559374008670822</v>
      </c>
      <c r="K897" s="15">
        <v>31.19462822200072</v>
      </c>
    </row>
    <row r="898" spans="1:11">
      <c r="A898" s="66" t="s">
        <v>12</v>
      </c>
      <c r="B898" s="15">
        <v>87.854328717452589</v>
      </c>
      <c r="C898" s="15">
        <v>90.100598876081875</v>
      </c>
      <c r="D898" s="15">
        <v>93.461562385354881</v>
      </c>
      <c r="E898" s="94">
        <v>95.177214290787703</v>
      </c>
      <c r="F898" s="145">
        <v>97.094347394558952</v>
      </c>
      <c r="G898" s="15">
        <v>5.6516224747310995</v>
      </c>
      <c r="H898" s="15">
        <v>5.693937405143771</v>
      </c>
      <c r="I898" s="15">
        <v>5.7416182909196616</v>
      </c>
      <c r="J898" s="15">
        <v>5.8111333631093878</v>
      </c>
      <c r="K898" s="15">
        <v>5.9510850569992408</v>
      </c>
    </row>
    <row r="899" spans="1:11">
      <c r="A899" s="66" t="s">
        <v>942</v>
      </c>
      <c r="B899" s="15" t="s">
        <v>1066</v>
      </c>
      <c r="C899" s="15" t="s">
        <v>1066</v>
      </c>
      <c r="D899" s="15" t="s">
        <v>1066</v>
      </c>
      <c r="E899" s="94" t="s">
        <v>1066</v>
      </c>
      <c r="F899" s="145" t="s">
        <v>1066</v>
      </c>
      <c r="G899" s="15" t="s">
        <v>404</v>
      </c>
      <c r="H899" s="15" t="s">
        <v>404</v>
      </c>
      <c r="I899" s="15" t="s">
        <v>404</v>
      </c>
      <c r="J899" s="15" t="s">
        <v>404</v>
      </c>
      <c r="K899" s="15" t="s">
        <v>404</v>
      </c>
    </row>
    <row r="900" spans="1:11">
      <c r="A900" s="65" t="s">
        <v>13</v>
      </c>
      <c r="B900" s="15">
        <v>51.875940584383855</v>
      </c>
      <c r="C900" s="15">
        <v>52.993915069911957</v>
      </c>
      <c r="D900" s="15">
        <v>54.548520767081044</v>
      </c>
      <c r="E900" s="94">
        <v>57.408145373396032</v>
      </c>
      <c r="F900" s="145">
        <v>58.394472202896715</v>
      </c>
      <c r="G900" s="15">
        <v>50.113309879800639</v>
      </c>
      <c r="H900" s="15">
        <v>50.963716986017609</v>
      </c>
      <c r="I900" s="15">
        <v>51.86691722077672</v>
      </c>
      <c r="J900" s="15">
        <v>52.95863553040568</v>
      </c>
      <c r="K900" s="15">
        <v>54.023322370501546</v>
      </c>
    </row>
    <row r="901" spans="1:11">
      <c r="A901" s="65" t="s">
        <v>186</v>
      </c>
      <c r="B901" s="15">
        <v>22.886433142383606</v>
      </c>
      <c r="C901" s="15">
        <v>23.872706765936918</v>
      </c>
      <c r="D901" s="15">
        <v>24.930199853875845</v>
      </c>
      <c r="E901" s="94">
        <v>25.996254669627842</v>
      </c>
      <c r="F901" s="145">
        <v>27.517278617710581</v>
      </c>
      <c r="G901" s="15">
        <v>36.880763842759144</v>
      </c>
      <c r="H901" s="15">
        <v>37.128059275292401</v>
      </c>
      <c r="I901" s="15">
        <v>38.215057900079522</v>
      </c>
      <c r="J901" s="15">
        <v>39.738000179724509</v>
      </c>
      <c r="K901" s="15">
        <v>41.695706467376418</v>
      </c>
    </row>
    <row r="902" spans="1:11" ht="14.25">
      <c r="A902" s="85" t="s">
        <v>1181</v>
      </c>
      <c r="B902" s="47">
        <v>10.459813194376796</v>
      </c>
      <c r="C902" s="47">
        <v>10.829065153013746</v>
      </c>
      <c r="D902" s="47">
        <v>11.514304761729225</v>
      </c>
      <c r="E902" s="214">
        <v>12.059787156655881</v>
      </c>
      <c r="F902" s="215">
        <v>12.939761330816005</v>
      </c>
      <c r="G902" s="47">
        <v>14.18192348165169</v>
      </c>
      <c r="H902" s="47">
        <v>14.968672511686293</v>
      </c>
      <c r="I902" s="47">
        <v>15.116211552851297</v>
      </c>
      <c r="J902" s="47">
        <v>15.59658508064728</v>
      </c>
      <c r="K902" s="47">
        <v>16.01302674665968</v>
      </c>
    </row>
    <row r="903" spans="1:11">
      <c r="A903" s="8"/>
    </row>
    <row r="904" spans="1:11">
      <c r="A904" s="8"/>
    </row>
    <row r="905" spans="1:11">
      <c r="A905" s="8"/>
    </row>
    <row r="906" spans="1:11">
      <c r="A906" s="892" t="s">
        <v>102</v>
      </c>
      <c r="B906" s="892"/>
      <c r="C906" s="892"/>
      <c r="D906" s="892"/>
      <c r="E906" s="892"/>
      <c r="F906" s="892"/>
      <c r="G906" s="892"/>
      <c r="H906" s="892"/>
      <c r="I906" s="892"/>
      <c r="J906" s="892"/>
      <c r="K906" s="892"/>
    </row>
    <row r="907" spans="1:11">
      <c r="A907" s="8"/>
    </row>
    <row r="908" spans="1:11" ht="15" customHeight="1">
      <c r="A908" s="255"/>
      <c r="B908" s="895" t="s">
        <v>5</v>
      </c>
      <c r="C908" s="895"/>
      <c r="D908" s="895"/>
      <c r="E908" s="895"/>
      <c r="F908" s="905"/>
      <c r="G908" s="895" t="s">
        <v>357</v>
      </c>
      <c r="H908" s="895"/>
      <c r="I908" s="895"/>
      <c r="J908" s="895"/>
      <c r="K908" s="895"/>
    </row>
    <row r="909" spans="1:11">
      <c r="A909" s="257"/>
      <c r="B909" s="231">
        <v>39448</v>
      </c>
      <c r="C909" s="231">
        <v>39814</v>
      </c>
      <c r="D909" s="231">
        <v>40179</v>
      </c>
      <c r="E909" s="231">
        <v>40544</v>
      </c>
      <c r="F909" s="232">
        <v>40909</v>
      </c>
      <c r="G909" s="231">
        <v>39448</v>
      </c>
      <c r="H909" s="231">
        <v>39814</v>
      </c>
      <c r="I909" s="231">
        <v>40179</v>
      </c>
      <c r="J909" s="231">
        <v>40544</v>
      </c>
      <c r="K909" s="231">
        <v>40909</v>
      </c>
    </row>
    <row r="910" spans="1:11">
      <c r="A910" s="63" t="s">
        <v>37</v>
      </c>
      <c r="B910" s="15">
        <v>17.407501925069013</v>
      </c>
      <c r="C910" s="15">
        <v>15.319992491981322</v>
      </c>
      <c r="D910" s="15">
        <v>13.189760396864635</v>
      </c>
      <c r="E910" s="15">
        <v>11.453362926383267</v>
      </c>
      <c r="F910" s="48">
        <v>10.026834008283092</v>
      </c>
      <c r="G910" s="15" t="s">
        <v>404</v>
      </c>
      <c r="H910" s="15" t="s">
        <v>404</v>
      </c>
      <c r="I910" s="15" t="s">
        <v>404</v>
      </c>
      <c r="J910" s="15" t="s">
        <v>404</v>
      </c>
      <c r="K910" s="15" t="s">
        <v>404</v>
      </c>
    </row>
    <row r="911" spans="1:11">
      <c r="A911" s="66" t="s">
        <v>528</v>
      </c>
      <c r="B911" s="15">
        <v>0.82396339185655587</v>
      </c>
      <c r="C911" s="15">
        <v>0.73614457831325286</v>
      </c>
      <c r="D911" s="15">
        <v>0.66194983001010743</v>
      </c>
      <c r="E911" s="15">
        <v>0.59182000364365095</v>
      </c>
      <c r="F911" s="48">
        <v>0.49684684684684682</v>
      </c>
      <c r="G911" s="15">
        <v>7.5805939484497573</v>
      </c>
      <c r="H911" s="15">
        <v>6.5329935125115846</v>
      </c>
      <c r="I911" s="15">
        <v>5.5699715152072038</v>
      </c>
      <c r="J911" s="15">
        <v>4.6012024048096194</v>
      </c>
      <c r="K911" s="15">
        <v>4.1618018018018015</v>
      </c>
    </row>
    <row r="912" spans="1:11">
      <c r="A912" s="66" t="s">
        <v>530</v>
      </c>
      <c r="B912" s="15">
        <v>10.353725746652392</v>
      </c>
      <c r="C912" s="15">
        <v>9.4144379860142777</v>
      </c>
      <c r="D912" s="15">
        <v>8.6674100790155908</v>
      </c>
      <c r="E912" s="15">
        <v>8.1452037366684973</v>
      </c>
      <c r="F912" s="48">
        <v>7.3195353286588034</v>
      </c>
      <c r="G912" s="15">
        <v>9.7071403332050013E-2</v>
      </c>
      <c r="H912" s="15">
        <v>0.12374073667883498</v>
      </c>
      <c r="I912" s="15">
        <v>0.18298810367756255</v>
      </c>
      <c r="J912" s="15">
        <v>0.19182488342148329</v>
      </c>
      <c r="K912" s="15">
        <v>0.18319713422142617</v>
      </c>
    </row>
    <row r="913" spans="1:11">
      <c r="A913" s="66" t="s">
        <v>529</v>
      </c>
      <c r="B913" s="15">
        <v>30.495639346414521</v>
      </c>
      <c r="C913" s="15">
        <v>28.101419013325362</v>
      </c>
      <c r="D913" s="15">
        <v>26.95798227767866</v>
      </c>
      <c r="E913" s="15">
        <v>25.387072779916359</v>
      </c>
      <c r="F913" s="48">
        <v>21.555746262135781</v>
      </c>
      <c r="G913" s="15" t="s">
        <v>1066</v>
      </c>
      <c r="H913" s="15" t="s">
        <v>1066</v>
      </c>
      <c r="I913" s="15" t="s">
        <v>1066</v>
      </c>
      <c r="J913" s="15" t="s">
        <v>1066</v>
      </c>
      <c r="K913" s="15" t="s">
        <v>1066</v>
      </c>
    </row>
    <row r="914" spans="1:11">
      <c r="A914" s="66" t="s">
        <v>531</v>
      </c>
      <c r="B914" s="15">
        <v>0.66604059170123542</v>
      </c>
      <c r="C914" s="15">
        <v>0.65762291757424629</v>
      </c>
      <c r="D914" s="15">
        <v>0.67042767511946333</v>
      </c>
      <c r="E914" s="15">
        <v>0.6301711529658699</v>
      </c>
      <c r="F914" s="48">
        <v>0.58019834233487211</v>
      </c>
      <c r="G914" s="15" t="s">
        <v>404</v>
      </c>
      <c r="H914" s="15" t="s">
        <v>404</v>
      </c>
      <c r="I914" s="15" t="s">
        <v>404</v>
      </c>
      <c r="J914" s="15" t="s">
        <v>404</v>
      </c>
      <c r="K914" s="15" t="s">
        <v>404</v>
      </c>
    </row>
    <row r="915" spans="1:11">
      <c r="A915" s="66" t="s">
        <v>166</v>
      </c>
      <c r="B915" s="25">
        <v>54.523576498546007</v>
      </c>
      <c r="C915" s="25">
        <v>51.357779332866798</v>
      </c>
      <c r="D915" s="25">
        <v>48.330893163914382</v>
      </c>
      <c r="E915" s="25">
        <v>45.750388766570694</v>
      </c>
      <c r="F915" s="28">
        <v>42.977543236163662</v>
      </c>
      <c r="G915" s="25">
        <v>0.50292361089396831</v>
      </c>
      <c r="H915" s="25">
        <v>0.56043853510613484</v>
      </c>
      <c r="I915" s="25">
        <v>0.63600204293253682</v>
      </c>
      <c r="J915" s="25">
        <v>0.71594635791159222</v>
      </c>
      <c r="K915" s="25">
        <v>0.80035538671282602</v>
      </c>
    </row>
    <row r="916" spans="1:11">
      <c r="A916" s="854" t="s">
        <v>167</v>
      </c>
      <c r="B916" s="25">
        <v>0.79663906478324398</v>
      </c>
      <c r="C916" s="25">
        <v>0.69642748091603057</v>
      </c>
      <c r="D916" s="25">
        <v>0.5904081607691084</v>
      </c>
      <c r="E916" s="25">
        <v>0.49658225216742685</v>
      </c>
      <c r="F916" s="28">
        <v>0.41993212724920037</v>
      </c>
      <c r="G916" s="25">
        <v>0.57744763760350704</v>
      </c>
      <c r="H916" s="25">
        <v>0.52616793893129765</v>
      </c>
      <c r="I916" s="25">
        <v>0.47628949203126331</v>
      </c>
      <c r="J916" s="25">
        <v>0.44033309284779709</v>
      </c>
      <c r="K916" s="25">
        <v>0.41016626382480037</v>
      </c>
    </row>
    <row r="917" spans="1:11">
      <c r="A917" s="66" t="s">
        <v>745</v>
      </c>
      <c r="B917" s="25" t="s">
        <v>1066</v>
      </c>
      <c r="C917" s="25" t="s">
        <v>1066</v>
      </c>
      <c r="D917" s="25" t="s">
        <v>1066</v>
      </c>
      <c r="E917" s="25" t="s">
        <v>1066</v>
      </c>
      <c r="F917" s="28" t="s">
        <v>1066</v>
      </c>
      <c r="G917" s="25" t="s">
        <v>1066</v>
      </c>
      <c r="H917" s="25" t="s">
        <v>1066</v>
      </c>
      <c r="I917" s="25" t="s">
        <v>1066</v>
      </c>
      <c r="J917" s="25" t="s">
        <v>1066</v>
      </c>
      <c r="K917" s="25" t="s">
        <v>1066</v>
      </c>
    </row>
    <row r="918" spans="1:11">
      <c r="A918" s="66" t="s">
        <v>994</v>
      </c>
      <c r="B918" s="25">
        <v>1.2109185441941075</v>
      </c>
      <c r="C918" s="25">
        <v>1.1787179487179487</v>
      </c>
      <c r="D918" s="25">
        <v>1.169814502529511</v>
      </c>
      <c r="E918" s="25">
        <v>1.1163643926788684</v>
      </c>
      <c r="F918" s="28">
        <v>1.0794231717337714</v>
      </c>
      <c r="G918" s="25" t="s">
        <v>404</v>
      </c>
      <c r="H918" s="25" t="s">
        <v>404</v>
      </c>
      <c r="I918" s="25">
        <v>8.1534569983136591E-3</v>
      </c>
      <c r="J918" s="25">
        <v>2.545757071547421E-2</v>
      </c>
      <c r="K918" s="25">
        <v>5.5004108463434676E-2</v>
      </c>
    </row>
    <row r="919" spans="1:11">
      <c r="A919" s="66" t="s">
        <v>127</v>
      </c>
      <c r="B919" s="25">
        <v>6.4872380406663686</v>
      </c>
      <c r="C919" s="25">
        <v>5.6112965984686829</v>
      </c>
      <c r="D919" s="25">
        <v>5.2474459422329165</v>
      </c>
      <c r="E919" s="25">
        <v>4.8338748176634398</v>
      </c>
      <c r="F919" s="28">
        <v>4.5557488050433985</v>
      </c>
      <c r="G919" s="25">
        <v>1.2228560835236322</v>
      </c>
      <c r="H919" s="25">
        <v>1.5013597757416006</v>
      </c>
      <c r="I919" s="25">
        <v>1.9694761995953471</v>
      </c>
      <c r="J919" s="25">
        <v>2.5178026786898289</v>
      </c>
      <c r="K919" s="25">
        <v>3.160056019400229</v>
      </c>
    </row>
    <row r="920" spans="1:11">
      <c r="A920" s="66" t="s">
        <v>8</v>
      </c>
      <c r="B920" s="25">
        <v>0.87710848657280038</v>
      </c>
      <c r="C920" s="25">
        <v>0.7544529980487743</v>
      </c>
      <c r="D920" s="25">
        <v>0.68713717442334443</v>
      </c>
      <c r="E920" s="25">
        <v>0.6462115811819682</v>
      </c>
      <c r="F920" s="28" t="s">
        <v>1066</v>
      </c>
      <c r="G920" s="25">
        <v>8.7405426952134153</v>
      </c>
      <c r="H920" s="25">
        <v>11.839108584765381</v>
      </c>
      <c r="I920" s="25">
        <v>15.620916870091069</v>
      </c>
      <c r="J920" s="25">
        <v>18.326054959870483</v>
      </c>
      <c r="K920" s="25" t="s">
        <v>1066</v>
      </c>
    </row>
    <row r="921" spans="1:11">
      <c r="A921" s="66" t="s">
        <v>937</v>
      </c>
      <c r="B921" s="25">
        <v>22.554225137746254</v>
      </c>
      <c r="C921" s="25">
        <v>18.937807378465799</v>
      </c>
      <c r="D921" s="25">
        <v>15.21990424277333</v>
      </c>
      <c r="E921" s="25">
        <v>12.312302026700179</v>
      </c>
      <c r="F921" s="28">
        <v>9.2019326843389759</v>
      </c>
      <c r="G921" s="25">
        <v>2.7110015179156957</v>
      </c>
      <c r="H921" s="25">
        <v>2.753037490921483</v>
      </c>
      <c r="I921" s="25">
        <v>3.2205729283144411</v>
      </c>
      <c r="J921" s="25">
        <v>2.2717210157446526</v>
      </c>
      <c r="K921" s="25">
        <v>1.3929816753675939</v>
      </c>
    </row>
    <row r="922" spans="1:11">
      <c r="A922" s="66" t="s">
        <v>938</v>
      </c>
      <c r="B922" s="25">
        <v>4.7146635543047539</v>
      </c>
      <c r="C922" s="25">
        <v>4.3063049606990162</v>
      </c>
      <c r="D922" s="25">
        <v>3.9638448216782893</v>
      </c>
      <c r="E922" s="25">
        <v>3.6605142381361118</v>
      </c>
      <c r="F922" s="28">
        <v>3.2465059801658693</v>
      </c>
      <c r="G922" s="25" t="s">
        <v>1066</v>
      </c>
      <c r="H922" s="25" t="s">
        <v>1066</v>
      </c>
      <c r="I922" s="25" t="s">
        <v>1066</v>
      </c>
      <c r="J922" s="25" t="s">
        <v>1066</v>
      </c>
      <c r="K922" s="25" t="s">
        <v>1066</v>
      </c>
    </row>
    <row r="923" spans="1:11">
      <c r="A923" s="66" t="s">
        <v>9</v>
      </c>
      <c r="B923" s="15" t="s">
        <v>404</v>
      </c>
      <c r="C923" s="15" t="s">
        <v>404</v>
      </c>
      <c r="D923" s="15" t="s">
        <v>404</v>
      </c>
      <c r="E923" s="15" t="s">
        <v>404</v>
      </c>
      <c r="F923" s="48" t="s">
        <v>404</v>
      </c>
      <c r="G923" s="15">
        <v>10.683125075821909</v>
      </c>
      <c r="H923" s="15">
        <v>10.68156862745098</v>
      </c>
      <c r="I923" s="15">
        <v>10.704130643611913</v>
      </c>
      <c r="J923" s="15">
        <v>10.264016736401674</v>
      </c>
      <c r="K923" s="15">
        <v>8.829797377830749</v>
      </c>
    </row>
    <row r="924" spans="1:11">
      <c r="A924" s="66" t="s">
        <v>939</v>
      </c>
      <c r="B924" s="15">
        <v>2.311857369329093E-4</v>
      </c>
      <c r="C924" s="15">
        <v>7.0035196187844185E-5</v>
      </c>
      <c r="D924" s="15">
        <v>4.9002631931361036E-5</v>
      </c>
      <c r="E924" s="15">
        <v>2.0984757301838661E-5</v>
      </c>
      <c r="F924" s="48">
        <v>6.437958538709098E-6</v>
      </c>
      <c r="G924" s="15">
        <v>5.1673515018701183E-2</v>
      </c>
      <c r="H924" s="15">
        <v>0.33439004771848091</v>
      </c>
      <c r="I924" s="15">
        <v>0.55377874345631106</v>
      </c>
      <c r="J924" s="15">
        <v>0.74281843897048494</v>
      </c>
      <c r="K924" s="15">
        <v>1.5757357392584896</v>
      </c>
    </row>
    <row r="925" spans="1:11">
      <c r="A925" s="66" t="s">
        <v>940</v>
      </c>
      <c r="B925" s="15">
        <v>0.27428522677586886</v>
      </c>
      <c r="C925" s="15">
        <v>0.26529529789683809</v>
      </c>
      <c r="D925" s="15">
        <v>0.25660810308382498</v>
      </c>
      <c r="E925" s="15">
        <v>0.24925681963028726</v>
      </c>
      <c r="F925" s="48">
        <v>0.24226008485096964</v>
      </c>
      <c r="G925" s="15" t="s">
        <v>404</v>
      </c>
      <c r="H925" s="15" t="s">
        <v>404</v>
      </c>
      <c r="I925" s="15" t="s">
        <v>404</v>
      </c>
      <c r="J925" s="15" t="s">
        <v>404</v>
      </c>
      <c r="K925" s="15" t="s">
        <v>404</v>
      </c>
    </row>
    <row r="926" spans="1:11">
      <c r="A926" s="66" t="s">
        <v>10</v>
      </c>
      <c r="B926" s="15">
        <v>17.247985120892743</v>
      </c>
      <c r="C926" s="15">
        <v>15.866279069767442</v>
      </c>
      <c r="D926" s="15">
        <v>15.422493598581839</v>
      </c>
      <c r="E926" s="15">
        <v>14.810570987654321</v>
      </c>
      <c r="F926" s="48">
        <v>14.035956325301203</v>
      </c>
      <c r="G926" s="15">
        <v>386.34655920644758</v>
      </c>
      <c r="H926" s="15">
        <v>410.54129911788289</v>
      </c>
      <c r="I926" s="15">
        <v>432.42466023242076</v>
      </c>
      <c r="J926" s="15">
        <v>557.13908179012344</v>
      </c>
      <c r="K926" s="15">
        <v>567.60975150602405</v>
      </c>
    </row>
    <row r="927" spans="1:11">
      <c r="A927" s="66" t="s">
        <v>941</v>
      </c>
      <c r="B927" s="15" t="s">
        <v>1066</v>
      </c>
      <c r="C927" s="15">
        <v>2.0654198201054008</v>
      </c>
      <c r="D927" s="15">
        <v>1.5099790430303386</v>
      </c>
      <c r="E927" s="15">
        <v>1.0392950518059456</v>
      </c>
      <c r="F927" s="48">
        <v>0.80858326302063344</v>
      </c>
      <c r="G927" s="15" t="s">
        <v>404</v>
      </c>
      <c r="H927" s="15" t="s">
        <v>404</v>
      </c>
      <c r="I927" s="15" t="s">
        <v>404</v>
      </c>
      <c r="J927" s="15" t="s">
        <v>404</v>
      </c>
      <c r="K927" s="15" t="s">
        <v>404</v>
      </c>
    </row>
    <row r="928" spans="1:11">
      <c r="A928" s="66" t="s">
        <v>11</v>
      </c>
      <c r="B928" s="15">
        <v>8.6430423509075191E-2</v>
      </c>
      <c r="C928" s="15">
        <v>7.4938443421475209E-2</v>
      </c>
      <c r="D928" s="15">
        <v>4.2480883602378929E-2</v>
      </c>
      <c r="E928" s="15">
        <v>4.2296711430686265E-2</v>
      </c>
      <c r="F928" s="48">
        <v>2.1006483651178937E-2</v>
      </c>
      <c r="G928" s="15" t="s">
        <v>404</v>
      </c>
      <c r="H928" s="15" t="s">
        <v>404</v>
      </c>
      <c r="I928" s="15" t="s">
        <v>404</v>
      </c>
      <c r="J928" s="15" t="s">
        <v>404</v>
      </c>
      <c r="K928" s="15" t="s">
        <v>404</v>
      </c>
    </row>
    <row r="929" spans="1:11">
      <c r="A929" s="66" t="s">
        <v>12</v>
      </c>
      <c r="B929" s="15">
        <v>0.13487121096191704</v>
      </c>
      <c r="C929" s="15">
        <v>9.1010705935436226E-2</v>
      </c>
      <c r="D929" s="15">
        <v>5.204650672732835E-2</v>
      </c>
      <c r="E929" s="15">
        <v>4.1706698778297045E-2</v>
      </c>
      <c r="F929" s="48">
        <v>3.3763247854376864E-2</v>
      </c>
      <c r="G929" s="15">
        <v>2.2370465279741047</v>
      </c>
      <c r="H929" s="15">
        <v>2.0227449854382868</v>
      </c>
      <c r="I929" s="15">
        <v>1.9384150188446438</v>
      </c>
      <c r="J929" s="15">
        <v>1.3396697183331778</v>
      </c>
      <c r="K929" s="15">
        <v>0.35013738515650078</v>
      </c>
    </row>
    <row r="930" spans="1:11">
      <c r="A930" s="66" t="s">
        <v>942</v>
      </c>
      <c r="B930" s="15" t="s">
        <v>404</v>
      </c>
      <c r="C930" s="15" t="s">
        <v>404</v>
      </c>
      <c r="D930" s="15" t="s">
        <v>404</v>
      </c>
      <c r="E930" s="15" t="s">
        <v>404</v>
      </c>
      <c r="F930" s="48" t="s">
        <v>404</v>
      </c>
      <c r="G930" s="15" t="s">
        <v>1066</v>
      </c>
      <c r="H930" s="15" t="s">
        <v>1066</v>
      </c>
      <c r="I930" s="15" t="s">
        <v>1066</v>
      </c>
      <c r="J930" s="15" t="s">
        <v>1066</v>
      </c>
      <c r="K930" s="15" t="s">
        <v>1066</v>
      </c>
    </row>
    <row r="931" spans="1:11">
      <c r="A931" s="65" t="s">
        <v>13</v>
      </c>
      <c r="B931" s="15">
        <v>22.850907195674125</v>
      </c>
      <c r="C931" s="15">
        <v>20.747022268254788</v>
      </c>
      <c r="D931" s="15">
        <v>17.876072082490122</v>
      </c>
      <c r="E931" s="15">
        <v>15.461863393639915</v>
      </c>
      <c r="F931" s="48">
        <v>13.408386566314592</v>
      </c>
      <c r="G931" s="15" t="s">
        <v>1066</v>
      </c>
      <c r="H931" s="15" t="s">
        <v>1066</v>
      </c>
      <c r="I931" s="15" t="s">
        <v>1066</v>
      </c>
      <c r="J931" s="15" t="s">
        <v>1066</v>
      </c>
      <c r="K931" s="15" t="s">
        <v>1066</v>
      </c>
    </row>
    <row r="932" spans="1:11">
      <c r="A932" s="65" t="s">
        <v>186</v>
      </c>
      <c r="B932" s="15">
        <v>85.677981150565287</v>
      </c>
      <c r="C932" s="15">
        <v>79.749527336262759</v>
      </c>
      <c r="D932" s="15">
        <v>72.380469149053098</v>
      </c>
      <c r="E932" s="15">
        <v>65.400442250664327</v>
      </c>
      <c r="F932" s="48">
        <v>58.406174939633146</v>
      </c>
      <c r="G932" s="15" t="s">
        <v>1066</v>
      </c>
      <c r="H932" s="15" t="s">
        <v>1066</v>
      </c>
      <c r="I932" s="15" t="s">
        <v>1066</v>
      </c>
      <c r="J932" s="15" t="s">
        <v>1066</v>
      </c>
      <c r="K932" s="15" t="s">
        <v>1066</v>
      </c>
    </row>
    <row r="933" spans="1:11" ht="14.25">
      <c r="A933" s="85" t="s">
        <v>1181</v>
      </c>
      <c r="B933" s="47">
        <v>10.281440433550014</v>
      </c>
      <c r="C933" s="47">
        <v>9.4484120393963789</v>
      </c>
      <c r="D933" s="47">
        <v>8.6340261854084623</v>
      </c>
      <c r="E933" s="47">
        <v>7.8526860926003126</v>
      </c>
      <c r="F933" s="53">
        <v>7.2703737139989766</v>
      </c>
      <c r="G933" s="47">
        <v>4.7348189591814549</v>
      </c>
      <c r="H933" s="47">
        <v>5.5430896114637953</v>
      </c>
      <c r="I933" s="47">
        <v>2.5335632766732772</v>
      </c>
      <c r="J933" s="47">
        <v>3.045164194022405</v>
      </c>
      <c r="K933" s="47">
        <v>2.0950358805259981</v>
      </c>
    </row>
    <row r="934" spans="1:11" ht="14.25" customHeight="1">
      <c r="A934" s="896" t="s">
        <v>901</v>
      </c>
      <c r="B934" s="897"/>
      <c r="C934" s="897"/>
      <c r="D934" s="897"/>
      <c r="E934" s="897"/>
      <c r="F934" s="897"/>
      <c r="G934" s="897"/>
      <c r="H934" s="897"/>
      <c r="I934" s="897"/>
      <c r="J934" s="897"/>
      <c r="K934" s="897"/>
    </row>
    <row r="935" spans="1:11" ht="25.5" customHeight="1">
      <c r="A935" s="898" t="s">
        <v>1186</v>
      </c>
      <c r="B935" s="899"/>
      <c r="C935" s="899"/>
      <c r="D935" s="899"/>
      <c r="E935" s="899"/>
      <c r="F935" s="899"/>
      <c r="G935" s="899"/>
      <c r="H935" s="899"/>
      <c r="I935" s="899"/>
      <c r="J935" s="899"/>
      <c r="K935" s="899"/>
    </row>
    <row r="936" spans="1:11">
      <c r="A936" s="8"/>
    </row>
    <row r="937" spans="1:11">
      <c r="A937" s="8"/>
    </row>
    <row r="938" spans="1:11">
      <c r="A938" s="8"/>
    </row>
    <row r="939" spans="1:11">
      <c r="A939" s="8"/>
    </row>
    <row r="940" spans="1:11">
      <c r="A940" s="892" t="s">
        <v>102</v>
      </c>
      <c r="B940" s="892"/>
      <c r="C940" s="892"/>
      <c r="D940" s="892"/>
      <c r="E940" s="892"/>
      <c r="F940" s="892"/>
      <c r="G940" s="892"/>
      <c r="H940" s="892"/>
      <c r="I940" s="892"/>
      <c r="J940" s="892"/>
      <c r="K940" s="892"/>
    </row>
    <row r="941" spans="1:11">
      <c r="A941" s="8"/>
    </row>
    <row r="942" spans="1:11" ht="15" customHeight="1">
      <c r="A942" s="255"/>
      <c r="B942" s="895" t="s">
        <v>825</v>
      </c>
      <c r="C942" s="895"/>
      <c r="D942" s="895"/>
      <c r="E942" s="895"/>
      <c r="F942" s="905"/>
      <c r="G942" s="914" t="s">
        <v>433</v>
      </c>
      <c r="H942" s="914"/>
      <c r="I942" s="914"/>
      <c r="J942" s="914"/>
      <c r="K942" s="914"/>
    </row>
    <row r="943" spans="1:11">
      <c r="A943" s="257"/>
      <c r="B943" s="231">
        <v>39448</v>
      </c>
      <c r="C943" s="231">
        <v>39814</v>
      </c>
      <c r="D943" s="231">
        <v>40179</v>
      </c>
      <c r="E943" s="231">
        <v>40544</v>
      </c>
      <c r="F943" s="232">
        <v>40909</v>
      </c>
      <c r="G943" s="231">
        <v>39448</v>
      </c>
      <c r="H943" s="231">
        <v>39814</v>
      </c>
      <c r="I943" s="231">
        <v>40179</v>
      </c>
      <c r="J943" s="231">
        <v>40544</v>
      </c>
      <c r="K943" s="231">
        <v>40909</v>
      </c>
    </row>
    <row r="944" spans="1:11">
      <c r="A944" s="63" t="s">
        <v>37</v>
      </c>
      <c r="B944" s="15">
        <v>148.22301145447298</v>
      </c>
      <c r="C944" s="15">
        <v>159.45522699795183</v>
      </c>
      <c r="D944" s="15">
        <v>173.65995233091158</v>
      </c>
      <c r="E944" s="15">
        <v>190.66988209470674</v>
      </c>
      <c r="F944" s="48">
        <v>209.69667027054032</v>
      </c>
      <c r="G944" s="49">
        <v>81.682593322807023</v>
      </c>
      <c r="H944" s="49">
        <v>91.332148857511413</v>
      </c>
      <c r="I944" s="49">
        <v>102.38279963238472</v>
      </c>
      <c r="J944" s="49">
        <v>116.41962624428575</v>
      </c>
      <c r="K944" s="49">
        <v>131.74073596250372</v>
      </c>
    </row>
    <row r="945" spans="1:11">
      <c r="A945" s="66" t="s">
        <v>528</v>
      </c>
      <c r="B945" s="15">
        <v>87.232909973851321</v>
      </c>
      <c r="C945" s="15">
        <v>92.437442075996287</v>
      </c>
      <c r="D945" s="15">
        <v>98.032252136359446</v>
      </c>
      <c r="E945" s="15">
        <v>105.14829659318637</v>
      </c>
      <c r="F945" s="48">
        <v>110.52972972972974</v>
      </c>
      <c r="G945" s="49">
        <v>77.341240194247291</v>
      </c>
      <c r="H945" s="49">
        <v>82.038924930491191</v>
      </c>
      <c r="I945" s="49">
        <v>86.915464485895427</v>
      </c>
      <c r="J945" s="49">
        <v>92.96538531608671</v>
      </c>
      <c r="K945" s="49">
        <v>97.981711711711711</v>
      </c>
    </row>
    <row r="946" spans="1:11">
      <c r="A946" s="66" t="s">
        <v>530</v>
      </c>
      <c r="B946" s="15">
        <v>24.566105699503726</v>
      </c>
      <c r="C946" s="15">
        <v>26.771460353768781</v>
      </c>
      <c r="D946" s="15">
        <v>32.716206216721083</v>
      </c>
      <c r="E946" s="15">
        <v>38.748882949526248</v>
      </c>
      <c r="F946" s="48">
        <v>44.089143421226709</v>
      </c>
      <c r="G946" s="49">
        <v>11.060565467557604</v>
      </c>
      <c r="H946" s="49">
        <v>12.060763208882344</v>
      </c>
      <c r="I946" s="49">
        <v>15.156173513477151</v>
      </c>
      <c r="J946" s="49">
        <v>18.503706401686735</v>
      </c>
      <c r="K946" s="49">
        <v>20.385272177727117</v>
      </c>
    </row>
    <row r="947" spans="1:11">
      <c r="A947" s="66" t="s">
        <v>529</v>
      </c>
      <c r="B947" s="15">
        <v>189.21308452638058</v>
      </c>
      <c r="C947" s="15">
        <v>195.12162801196391</v>
      </c>
      <c r="D947" s="15">
        <v>201.60122973312716</v>
      </c>
      <c r="E947" s="15">
        <v>210.68698053052267</v>
      </c>
      <c r="F947" s="48">
        <v>215.69025168953235</v>
      </c>
      <c r="G947" s="49">
        <v>111.6012605339786</v>
      </c>
      <c r="H947" s="49">
        <v>115.57102987753818</v>
      </c>
      <c r="I947" s="49">
        <v>116.93654808227815</v>
      </c>
      <c r="J947" s="49">
        <v>120.77588140339009</v>
      </c>
      <c r="K947" s="49">
        <v>125.56491637318102</v>
      </c>
    </row>
    <row r="948" spans="1:11">
      <c r="A948" s="66" t="s">
        <v>531</v>
      </c>
      <c r="B948" s="15">
        <v>1.9969977088373956</v>
      </c>
      <c r="C948" s="15">
        <v>2.6222708768345626</v>
      </c>
      <c r="D948" s="15">
        <v>3.6264696424698819</v>
      </c>
      <c r="E948" s="15">
        <v>4.7732355316385506</v>
      </c>
      <c r="F948" s="48">
        <v>6.6699499146735564</v>
      </c>
      <c r="G948" s="49" t="s">
        <v>1066</v>
      </c>
      <c r="H948" s="49" t="s">
        <v>1066</v>
      </c>
      <c r="I948" s="49" t="s">
        <v>1066</v>
      </c>
      <c r="J948" s="49" t="s">
        <v>1066</v>
      </c>
      <c r="K948" s="49" t="s">
        <v>1066</v>
      </c>
    </row>
    <row r="949" spans="1:11">
      <c r="A949" s="66" t="s">
        <v>166</v>
      </c>
      <c r="B949" s="25">
        <v>102.28731121603452</v>
      </c>
      <c r="C949" s="25">
        <v>107.66273229142368</v>
      </c>
      <c r="D949" s="25">
        <v>114.39858851933822</v>
      </c>
      <c r="E949" s="25">
        <v>121.80341498714377</v>
      </c>
      <c r="F949" s="28">
        <v>129.82310320001224</v>
      </c>
      <c r="G949" s="50" t="s">
        <v>1066</v>
      </c>
      <c r="H949" s="50" t="s">
        <v>1066</v>
      </c>
      <c r="I949" s="50" t="s">
        <v>1066</v>
      </c>
      <c r="J949" s="50" t="s">
        <v>1066</v>
      </c>
      <c r="K949" s="50" t="s">
        <v>1066</v>
      </c>
    </row>
    <row r="950" spans="1:11">
      <c r="A950" s="854" t="s">
        <v>167</v>
      </c>
      <c r="B950" s="25">
        <v>28.166829030686799</v>
      </c>
      <c r="C950" s="25">
        <v>30.035908396946567</v>
      </c>
      <c r="D950" s="25">
        <v>32.756461220445956</v>
      </c>
      <c r="E950" s="25">
        <v>35.967913523031591</v>
      </c>
      <c r="F950" s="28">
        <v>38.846163236407136</v>
      </c>
      <c r="G950" s="50">
        <v>22.872747199220651</v>
      </c>
      <c r="H950" s="50">
        <v>24.468030534351144</v>
      </c>
      <c r="I950" s="50">
        <v>26.863265530780239</v>
      </c>
      <c r="J950" s="50">
        <v>29.34335220533389</v>
      </c>
      <c r="K950" s="49">
        <v>31.484045020630386</v>
      </c>
    </row>
    <row r="951" spans="1:11">
      <c r="A951" s="66" t="s">
        <v>745</v>
      </c>
      <c r="B951" s="25" t="s">
        <v>1066</v>
      </c>
      <c r="C951" s="25" t="s">
        <v>1066</v>
      </c>
      <c r="D951" s="25" t="s">
        <v>1066</v>
      </c>
      <c r="E951" s="25" t="s">
        <v>1066</v>
      </c>
      <c r="F951" s="102" t="s">
        <v>1066</v>
      </c>
      <c r="G951" s="50">
        <v>14.404715748359397</v>
      </c>
      <c r="H951" s="50">
        <v>14.391830084043223</v>
      </c>
      <c r="I951" s="50">
        <v>14.941364983480097</v>
      </c>
      <c r="J951" s="50">
        <v>15.426747651988077</v>
      </c>
      <c r="K951" s="50">
        <v>15.635408684991431</v>
      </c>
    </row>
    <row r="952" spans="1:11">
      <c r="A952" s="66" t="s">
        <v>994</v>
      </c>
      <c r="B952" s="25">
        <v>2.3749566724436741</v>
      </c>
      <c r="C952" s="25">
        <v>3.2141880341880342</v>
      </c>
      <c r="D952" s="25">
        <v>4.0031450252951091</v>
      </c>
      <c r="E952" s="25">
        <v>4.7798419301164721</v>
      </c>
      <c r="F952" s="102">
        <v>5.2574732949876752</v>
      </c>
      <c r="G952" s="50">
        <v>2.1456672443674174</v>
      </c>
      <c r="H952" s="50">
        <v>3.0064957264957264</v>
      </c>
      <c r="I952" s="50">
        <v>3.7694350758853288</v>
      </c>
      <c r="J952" s="50">
        <v>4.5003826955074873</v>
      </c>
      <c r="K952" s="50">
        <v>4.9295102711585868</v>
      </c>
    </row>
    <row r="953" spans="1:11">
      <c r="A953" s="66" t="s">
        <v>127</v>
      </c>
      <c r="B953" s="25">
        <v>23.525485999342731</v>
      </c>
      <c r="C953" s="25">
        <v>24.563959666959544</v>
      </c>
      <c r="D953" s="25">
        <v>25.018692289118505</v>
      </c>
      <c r="E953" s="25">
        <v>25.972583211775625</v>
      </c>
      <c r="F953" s="102">
        <v>28.078608934185468</v>
      </c>
      <c r="G953" s="50">
        <v>14.717922358076393</v>
      </c>
      <c r="H953" s="50">
        <v>15.205137860340571</v>
      </c>
      <c r="I953" s="50">
        <v>15.232825158405701</v>
      </c>
      <c r="J953" s="50">
        <v>16.263028776024399</v>
      </c>
      <c r="K953" s="49">
        <v>18.037255379886723</v>
      </c>
    </row>
    <row r="954" spans="1:11">
      <c r="A954" s="66" t="s">
        <v>8</v>
      </c>
      <c r="B954" s="25">
        <v>40.882653065220062</v>
      </c>
      <c r="C954" s="25">
        <v>63.890091412724999</v>
      </c>
      <c r="D954" s="25" t="s">
        <v>1066</v>
      </c>
      <c r="E954" s="25" t="s">
        <v>1066</v>
      </c>
      <c r="F954" s="28" t="s">
        <v>1066</v>
      </c>
      <c r="G954" s="50">
        <v>9.710843958484576E-2</v>
      </c>
      <c r="H954" s="50">
        <v>0.10352161719588171</v>
      </c>
      <c r="I954" s="50">
        <v>0.10484360919400207</v>
      </c>
      <c r="J954" s="50">
        <v>0.10508714094900809</v>
      </c>
      <c r="K954" s="49" t="s">
        <v>1066</v>
      </c>
    </row>
    <row r="955" spans="1:11">
      <c r="A955" s="66" t="s">
        <v>937</v>
      </c>
      <c r="B955" s="25">
        <v>96.521460222641267</v>
      </c>
      <c r="C955" s="25">
        <v>117.61203886622026</v>
      </c>
      <c r="D955" s="25">
        <v>143.56421536612658</v>
      </c>
      <c r="E955" s="25">
        <v>167.82836448140034</v>
      </c>
      <c r="F955" s="28">
        <v>196.79734046022031</v>
      </c>
      <c r="G955" s="50">
        <v>15.197543550696956</v>
      </c>
      <c r="H955" s="50">
        <v>21.351290023756636</v>
      </c>
      <c r="I955" s="50">
        <v>28.689281217687704</v>
      </c>
      <c r="J955" s="50">
        <v>38.150830945466637</v>
      </c>
      <c r="K955" s="49">
        <v>49.844952771294857</v>
      </c>
    </row>
    <row r="956" spans="1:11">
      <c r="A956" s="66" t="s">
        <v>938</v>
      </c>
      <c r="B956" s="25">
        <v>7.6635637171390112</v>
      </c>
      <c r="C956" s="25">
        <v>7.9460801702731469</v>
      </c>
      <c r="D956" s="25">
        <v>9.3452708397003121</v>
      </c>
      <c r="E956" s="25">
        <v>11.32988216524803</v>
      </c>
      <c r="F956" s="28">
        <v>12.945519777373407</v>
      </c>
      <c r="G956" s="50">
        <v>3.931553137618478</v>
      </c>
      <c r="H956" s="50">
        <v>4.433263008532327</v>
      </c>
      <c r="I956" s="50">
        <v>5.5432352587077114</v>
      </c>
      <c r="J956" s="50">
        <v>6.8174140317277105</v>
      </c>
      <c r="K956" s="49">
        <v>7.9047748451211</v>
      </c>
    </row>
    <row r="957" spans="1:11">
      <c r="A957" s="66" t="s">
        <v>9</v>
      </c>
      <c r="B957" s="15">
        <v>113.84502001698409</v>
      </c>
      <c r="C957" s="15">
        <v>124.92036199095023</v>
      </c>
      <c r="D957" s="15">
        <v>138.42405139289144</v>
      </c>
      <c r="E957" s="15">
        <v>146.11129707112971</v>
      </c>
      <c r="F957" s="145">
        <v>157.50262216924909</v>
      </c>
      <c r="G957" s="49">
        <v>107.9624529904161</v>
      </c>
      <c r="H957" s="49">
        <v>119.34328808446456</v>
      </c>
      <c r="I957" s="49">
        <v>132.46926032660903</v>
      </c>
      <c r="J957" s="49">
        <v>139.50484160191274</v>
      </c>
      <c r="K957" s="49">
        <v>150.81400476758046</v>
      </c>
    </row>
    <row r="958" spans="1:11">
      <c r="A958" s="66" t="s">
        <v>939</v>
      </c>
      <c r="B958" s="15">
        <v>3.6240255783899347</v>
      </c>
      <c r="C958" s="15">
        <v>4.7427834858408087</v>
      </c>
      <c r="D958" s="15">
        <v>7.1002643551985178</v>
      </c>
      <c r="E958" s="15">
        <v>11.626338976157887</v>
      </c>
      <c r="F958" s="145">
        <v>19.927492666522827</v>
      </c>
      <c r="G958" s="49">
        <v>3.4271464036921904</v>
      </c>
      <c r="H958" s="49">
        <v>4.4909859449866518</v>
      </c>
      <c r="I958" s="49">
        <v>6.717427793046765</v>
      </c>
      <c r="J958" s="49">
        <v>10.890228664604889</v>
      </c>
      <c r="K958" s="49">
        <v>18.372299740736008</v>
      </c>
    </row>
    <row r="959" spans="1:11">
      <c r="A959" s="66" t="s">
        <v>940</v>
      </c>
      <c r="B959" s="15">
        <v>38.477335016350274</v>
      </c>
      <c r="C959" s="15">
        <v>40.003665298531097</v>
      </c>
      <c r="D959" s="15">
        <v>44.481035598179496</v>
      </c>
      <c r="E959" s="15">
        <v>50.924898564315257</v>
      </c>
      <c r="F959" s="145">
        <v>53.806947860307076</v>
      </c>
      <c r="G959" s="49">
        <v>38.477335016350274</v>
      </c>
      <c r="H959" s="49">
        <v>40.003665298531097</v>
      </c>
      <c r="I959" s="49">
        <v>44.481035598179496</v>
      </c>
      <c r="J959" s="49">
        <v>50.924898564315257</v>
      </c>
      <c r="K959" s="49">
        <v>53.806947860307076</v>
      </c>
    </row>
    <row r="960" spans="1:11">
      <c r="A960" s="66" t="s">
        <v>10</v>
      </c>
      <c r="B960" s="15">
        <v>37.709030791485837</v>
      </c>
      <c r="C960" s="15">
        <v>41.11327185244587</v>
      </c>
      <c r="D960" s="15">
        <v>40.011227102619657</v>
      </c>
      <c r="E960" s="15">
        <v>42.773533950617285</v>
      </c>
      <c r="F960" s="28">
        <v>44.29028614457831</v>
      </c>
      <c r="G960" s="49">
        <v>37.709030791485837</v>
      </c>
      <c r="H960" s="49">
        <v>41.11327185244587</v>
      </c>
      <c r="I960" s="49">
        <v>40.011227102619657</v>
      </c>
      <c r="J960" s="49">
        <v>42.773533950617285</v>
      </c>
      <c r="K960" s="49">
        <v>44.29028614457831</v>
      </c>
    </row>
    <row r="961" spans="1:11">
      <c r="A961" s="66" t="s">
        <v>941</v>
      </c>
      <c r="B961" s="15" t="s">
        <v>1066</v>
      </c>
      <c r="C961" s="15">
        <v>17.519831992709118</v>
      </c>
      <c r="D961" s="15">
        <v>19.93560138668547</v>
      </c>
      <c r="E961" s="15">
        <v>21.896930376682484</v>
      </c>
      <c r="F961" s="28">
        <v>26.184264017795506</v>
      </c>
      <c r="G961" s="49" t="s">
        <v>1066</v>
      </c>
      <c r="H961" s="49" t="s">
        <v>1066</v>
      </c>
      <c r="I961" s="49" t="s">
        <v>1066</v>
      </c>
      <c r="J961" s="49" t="s">
        <v>1066</v>
      </c>
      <c r="K961" s="49" t="s">
        <v>1066</v>
      </c>
    </row>
    <row r="962" spans="1:11">
      <c r="A962" s="66" t="s">
        <v>11</v>
      </c>
      <c r="B962" s="15">
        <v>178.26274848746758</v>
      </c>
      <c r="C962" s="15">
        <v>189.80837169467935</v>
      </c>
      <c r="D962" s="15">
        <v>206.03228547153779</v>
      </c>
      <c r="E962" s="15">
        <v>209.58020513905043</v>
      </c>
      <c r="F962" s="145">
        <v>230.02099598040934</v>
      </c>
      <c r="G962" s="49">
        <v>142.82627484874675</v>
      </c>
      <c r="H962" s="49">
        <v>153.9449737715448</v>
      </c>
      <c r="I962" s="49">
        <v>165.46304163126592</v>
      </c>
      <c r="J962" s="49">
        <v>172.2533573014698</v>
      </c>
      <c r="K962" s="49">
        <v>190.10867704316937</v>
      </c>
    </row>
    <row r="963" spans="1:11">
      <c r="A963" s="66" t="s">
        <v>12</v>
      </c>
      <c r="B963" s="15">
        <v>62.872030563891343</v>
      </c>
      <c r="C963" s="15">
        <v>67.114627343205214</v>
      </c>
      <c r="D963" s="15">
        <v>71.278325676572862</v>
      </c>
      <c r="E963" s="15">
        <v>77.264819085187568</v>
      </c>
      <c r="F963" s="145">
        <v>84.005461643012168</v>
      </c>
      <c r="G963" s="49">
        <v>44.517874325968144</v>
      </c>
      <c r="H963" s="49">
        <v>47.656282046023215</v>
      </c>
      <c r="I963" s="49">
        <v>49.949413334315032</v>
      </c>
      <c r="J963" s="49">
        <v>53.21269228367936</v>
      </c>
      <c r="K963" s="49">
        <v>57.027376116703792</v>
      </c>
    </row>
    <row r="964" spans="1:11">
      <c r="A964" s="66" t="s">
        <v>942</v>
      </c>
      <c r="B964" s="15">
        <v>23.944944635618608</v>
      </c>
      <c r="C964" s="15">
        <v>26.320142235579812</v>
      </c>
      <c r="D964" s="15">
        <v>29.543891261057095</v>
      </c>
      <c r="E964" s="15">
        <v>33.321998327986343</v>
      </c>
      <c r="F964" s="145">
        <v>37.87789554523772</v>
      </c>
      <c r="G964" s="49">
        <v>1.4937126924889288</v>
      </c>
      <c r="H964" s="49">
        <v>2.1215713994138197</v>
      </c>
      <c r="I964" s="49">
        <v>2.9874941317491324</v>
      </c>
      <c r="J964" s="49">
        <v>4.1267047506787282</v>
      </c>
      <c r="K964" s="49">
        <v>5.7830378362968542</v>
      </c>
    </row>
    <row r="965" spans="1:11">
      <c r="A965" s="65" t="s">
        <v>13</v>
      </c>
      <c r="B965" s="15">
        <v>123.70109775562722</v>
      </c>
      <c r="C965" s="15">
        <v>132.46051268772655</v>
      </c>
      <c r="D965" s="15">
        <v>141.45064405255212</v>
      </c>
      <c r="E965" s="15">
        <v>157.82258707260701</v>
      </c>
      <c r="F965" s="145">
        <v>166.75099614192652</v>
      </c>
      <c r="G965" s="49">
        <v>88.699957653343759</v>
      </c>
      <c r="H965" s="49">
        <v>97.3750647332988</v>
      </c>
      <c r="I965" s="49">
        <v>106.0679065882882</v>
      </c>
      <c r="J965" s="49">
        <v>121.33577747668765</v>
      </c>
      <c r="K965" s="49">
        <v>128.9450382644994</v>
      </c>
    </row>
    <row r="966" spans="1:11">
      <c r="A966" s="65" t="s">
        <v>186</v>
      </c>
      <c r="B966" s="15">
        <v>191.11294533927011</v>
      </c>
      <c r="C966" s="15">
        <v>198.42586676750162</v>
      </c>
      <c r="D966" s="15">
        <v>210.87137841629865</v>
      </c>
      <c r="E966" s="15">
        <v>235.20129144896461</v>
      </c>
      <c r="F966" s="28">
        <v>248.28010219359444</v>
      </c>
      <c r="G966" s="49">
        <v>112.516853341401</v>
      </c>
      <c r="H966" s="49">
        <v>125.56198088482653</v>
      </c>
      <c r="I966" s="49">
        <v>141.53482086859816</v>
      </c>
      <c r="J966" s="49">
        <v>157.27852163754699</v>
      </c>
      <c r="K966" s="49">
        <v>164.74958109545926</v>
      </c>
    </row>
    <row r="967" spans="1:11" ht="14.25">
      <c r="A967" s="85" t="s">
        <v>1181</v>
      </c>
      <c r="B967" s="47">
        <v>29.634723138047217</v>
      </c>
      <c r="C967" s="47">
        <v>32.213236022179657</v>
      </c>
      <c r="D967" s="47">
        <v>34.212522521467044</v>
      </c>
      <c r="E967" s="47">
        <v>38.491576650600649</v>
      </c>
      <c r="F967" s="53">
        <v>42.08772322408322</v>
      </c>
      <c r="G967" s="54">
        <v>24.05454952454221</v>
      </c>
      <c r="H967" s="54">
        <v>26.907796402953345</v>
      </c>
      <c r="I967" s="54">
        <v>30.361476642451333</v>
      </c>
      <c r="J967" s="54">
        <v>34.167835766402213</v>
      </c>
      <c r="K967" s="54">
        <v>38.655914063834089</v>
      </c>
    </row>
    <row r="968" spans="1:11">
      <c r="A968" s="8"/>
    </row>
    <row r="969" spans="1:11">
      <c r="A969" s="8"/>
    </row>
    <row r="970" spans="1:11">
      <c r="A970" s="8"/>
    </row>
    <row r="971" spans="1:11">
      <c r="A971" s="892" t="s">
        <v>102</v>
      </c>
      <c r="B971" s="892"/>
      <c r="C971" s="892"/>
      <c r="D971" s="892"/>
      <c r="E971" s="892"/>
      <c r="F971" s="892"/>
      <c r="G971" s="892"/>
      <c r="H971" s="892"/>
      <c r="I971" s="892"/>
      <c r="J971" s="892"/>
      <c r="K971" s="892"/>
    </row>
    <row r="972" spans="1:11">
      <c r="A972" s="8"/>
    </row>
    <row r="973" spans="1:11" ht="15" customHeight="1">
      <c r="A973" s="255"/>
      <c r="B973" s="914" t="s">
        <v>434</v>
      </c>
      <c r="C973" s="914"/>
      <c r="D973" s="914"/>
      <c r="E973" s="914"/>
      <c r="F973" s="915"/>
      <c r="G973" s="914" t="s">
        <v>435</v>
      </c>
      <c r="H973" s="914"/>
      <c r="I973" s="914"/>
      <c r="J973" s="914"/>
      <c r="K973" s="914"/>
    </row>
    <row r="974" spans="1:11">
      <c r="A974" s="257"/>
      <c r="B974" s="231">
        <v>39448</v>
      </c>
      <c r="C974" s="231">
        <v>39814</v>
      </c>
      <c r="D974" s="231">
        <v>40179</v>
      </c>
      <c r="E974" s="231">
        <v>40544</v>
      </c>
      <c r="F974" s="232">
        <v>40909</v>
      </c>
      <c r="G974" s="231">
        <v>39448</v>
      </c>
      <c r="H974" s="231">
        <v>39814</v>
      </c>
      <c r="I974" s="231">
        <v>40179</v>
      </c>
      <c r="J974" s="231">
        <v>40544</v>
      </c>
      <c r="K974" s="231">
        <v>40909</v>
      </c>
    </row>
    <row r="975" spans="1:11">
      <c r="A975" s="63" t="s">
        <v>37</v>
      </c>
      <c r="B975" s="49" t="s">
        <v>1066</v>
      </c>
      <c r="C975" s="49" t="s">
        <v>1066</v>
      </c>
      <c r="D975" s="49" t="s">
        <v>1066</v>
      </c>
      <c r="E975" s="49" t="s">
        <v>1066</v>
      </c>
      <c r="F975" s="51" t="s">
        <v>1066</v>
      </c>
      <c r="G975" s="50">
        <v>66.540418131665973</v>
      </c>
      <c r="H975" s="50">
        <v>68.123078140440427</v>
      </c>
      <c r="I975" s="50">
        <v>71.277152698526862</v>
      </c>
      <c r="J975" s="50">
        <v>74.25025585042097</v>
      </c>
      <c r="K975" s="50">
        <v>77.955934308036603</v>
      </c>
    </row>
    <row r="976" spans="1:11">
      <c r="A976" s="66" t="s">
        <v>528</v>
      </c>
      <c r="B976" s="49">
        <v>9.8916697796040349</v>
      </c>
      <c r="C976" s="49">
        <v>10.398517145505096</v>
      </c>
      <c r="D976" s="49">
        <v>11.117338969034272</v>
      </c>
      <c r="E976" s="49">
        <v>12.182911277099654</v>
      </c>
      <c r="F976" s="51">
        <v>12.547837837837839</v>
      </c>
      <c r="G976" s="50" t="s">
        <v>1066</v>
      </c>
      <c r="H976" s="50" t="s">
        <v>1066</v>
      </c>
      <c r="I976" s="50" t="s">
        <v>1066</v>
      </c>
      <c r="J976" s="50" t="s">
        <v>1066</v>
      </c>
      <c r="K976" s="50" t="s">
        <v>1066</v>
      </c>
    </row>
    <row r="977" spans="1:11">
      <c r="A977" s="66" t="s">
        <v>530</v>
      </c>
      <c r="B977" s="49" t="s">
        <v>1066</v>
      </c>
      <c r="C977" s="49" t="s">
        <v>1066</v>
      </c>
      <c r="D977" s="49" t="s">
        <v>1066</v>
      </c>
      <c r="E977" s="49" t="s">
        <v>1066</v>
      </c>
      <c r="F977" s="51" t="s">
        <v>1066</v>
      </c>
      <c r="G977" s="50">
        <v>13.505540231946123</v>
      </c>
      <c r="H977" s="50">
        <v>14.710702367336708</v>
      </c>
      <c r="I977" s="50">
        <v>17.560032703243934</v>
      </c>
      <c r="J977" s="50">
        <v>20.245171417871784</v>
      </c>
      <c r="K977" s="50">
        <v>23.703876331884839</v>
      </c>
    </row>
    <row r="978" spans="1:11">
      <c r="A978" s="66" t="s">
        <v>529</v>
      </c>
      <c r="B978" s="107" t="s">
        <v>404</v>
      </c>
      <c r="C978" s="107" t="s">
        <v>404</v>
      </c>
      <c r="D978" s="107" t="s">
        <v>404</v>
      </c>
      <c r="E978" s="107" t="s">
        <v>404</v>
      </c>
      <c r="F978" s="109" t="s">
        <v>404</v>
      </c>
      <c r="G978" s="49">
        <v>77.611823992401966</v>
      </c>
      <c r="H978" s="49">
        <v>79.550598134425698</v>
      </c>
      <c r="I978" s="49">
        <v>84.664681650848991</v>
      </c>
      <c r="J978" s="49">
        <v>89.911099127132616</v>
      </c>
      <c r="K978" s="49">
        <v>90.12533531635134</v>
      </c>
    </row>
    <row r="979" spans="1:11">
      <c r="A979" s="66" t="s">
        <v>531</v>
      </c>
      <c r="B979" s="107" t="s">
        <v>404</v>
      </c>
      <c r="C979" s="107" t="s">
        <v>404</v>
      </c>
      <c r="D979" s="107" t="s">
        <v>404</v>
      </c>
      <c r="E979" s="107" t="s">
        <v>404</v>
      </c>
      <c r="F979" s="109" t="s">
        <v>404</v>
      </c>
      <c r="G979" s="49" t="s">
        <v>1066</v>
      </c>
      <c r="H979" s="49" t="s">
        <v>1066</v>
      </c>
      <c r="I979" s="49" t="s">
        <v>1066</v>
      </c>
      <c r="J979" s="49" t="s">
        <v>1066</v>
      </c>
      <c r="K979" s="49" t="s">
        <v>1066</v>
      </c>
    </row>
    <row r="980" spans="1:11">
      <c r="A980" s="66" t="s">
        <v>166</v>
      </c>
      <c r="B980" s="50" t="s">
        <v>1066</v>
      </c>
      <c r="C980" s="50" t="s">
        <v>1066</v>
      </c>
      <c r="D980" s="50" t="s">
        <v>1066</v>
      </c>
      <c r="E980" s="50" t="s">
        <v>1066</v>
      </c>
      <c r="F980" s="52" t="s">
        <v>1066</v>
      </c>
      <c r="G980" s="50" t="s">
        <v>1066</v>
      </c>
      <c r="H980" s="50" t="s">
        <v>1066</v>
      </c>
      <c r="I980" s="50" t="s">
        <v>1066</v>
      </c>
      <c r="J980" s="50" t="s">
        <v>1066</v>
      </c>
      <c r="K980" s="50" t="s">
        <v>1066</v>
      </c>
    </row>
    <row r="981" spans="1:11">
      <c r="A981" s="854" t="s">
        <v>167</v>
      </c>
      <c r="B981" s="50">
        <v>4.8097905504140286</v>
      </c>
      <c r="C981" s="50">
        <v>5.0734656488549614</v>
      </c>
      <c r="D981" s="50">
        <v>5.4783076678449545</v>
      </c>
      <c r="E981" s="50">
        <v>6.1289573117793079</v>
      </c>
      <c r="F981" s="52">
        <v>6.8323201250030516</v>
      </c>
      <c r="G981" s="50">
        <v>0.48429128105211888</v>
      </c>
      <c r="H981" s="50">
        <v>0.49441221374045796</v>
      </c>
      <c r="I981" s="50">
        <v>0.41488802182076151</v>
      </c>
      <c r="J981" s="50">
        <v>0.49560400591838982</v>
      </c>
      <c r="K981" s="50">
        <v>0.52979809077370044</v>
      </c>
    </row>
    <row r="982" spans="1:11">
      <c r="A982" s="66" t="s">
        <v>745</v>
      </c>
      <c r="B982" s="50" t="s">
        <v>1066</v>
      </c>
      <c r="C982" s="50" t="s">
        <v>1066</v>
      </c>
      <c r="D982" s="50" t="s">
        <v>1066</v>
      </c>
      <c r="E982" s="50" t="s">
        <v>1066</v>
      </c>
      <c r="F982" s="52" t="s">
        <v>1066</v>
      </c>
      <c r="G982" s="50">
        <v>46.132339637272224</v>
      </c>
      <c r="H982" s="50">
        <v>48.320993653879135</v>
      </c>
      <c r="I982" s="50">
        <v>51.606613632818593</v>
      </c>
      <c r="J982" s="50">
        <v>55.050095607671111</v>
      </c>
      <c r="K982" s="107">
        <v>60.131654104961065</v>
      </c>
    </row>
    <row r="983" spans="1:11">
      <c r="A983" s="66" t="s">
        <v>994</v>
      </c>
      <c r="B983" s="50">
        <v>4.3327556325823221E-4</v>
      </c>
      <c r="C983" s="50">
        <v>5.5555555555555558E-3</v>
      </c>
      <c r="D983" s="50">
        <v>8.5413153456998323E-3</v>
      </c>
      <c r="E983" s="50">
        <v>1.1447587354409318E-2</v>
      </c>
      <c r="F983" s="52">
        <v>0</v>
      </c>
      <c r="G983" s="50">
        <v>0.22885615251299829</v>
      </c>
      <c r="H983" s="50">
        <v>0.20213675213675214</v>
      </c>
      <c r="I983" s="50">
        <v>0.22516863406408094</v>
      </c>
      <c r="J983" s="50">
        <v>0.26801164725457571</v>
      </c>
      <c r="K983" s="107">
        <v>0.32796302382908787</v>
      </c>
    </row>
    <row r="984" spans="1:11">
      <c r="A984" s="66" t="s">
        <v>127</v>
      </c>
      <c r="B984" s="107" t="s">
        <v>1066</v>
      </c>
      <c r="C984" s="107" t="s">
        <v>1066</v>
      </c>
      <c r="D984" s="107" t="s">
        <v>1066</v>
      </c>
      <c r="E984" s="107" t="s">
        <v>1066</v>
      </c>
      <c r="F984" s="109" t="s">
        <v>1066</v>
      </c>
      <c r="G984" s="50">
        <v>8.8075636412663378</v>
      </c>
      <c r="H984" s="50">
        <v>9.3588218066189697</v>
      </c>
      <c r="I984" s="50">
        <v>9.7858671307128038</v>
      </c>
      <c r="J984" s="50">
        <v>9.709554435751226</v>
      </c>
      <c r="K984" s="49">
        <v>10.041353554298745</v>
      </c>
    </row>
    <row r="985" spans="1:11">
      <c r="A985" s="66" t="s">
        <v>8</v>
      </c>
      <c r="B985" s="107" t="s">
        <v>1066</v>
      </c>
      <c r="C985" s="107" t="s">
        <v>1066</v>
      </c>
      <c r="D985" s="107" t="s">
        <v>1066</v>
      </c>
      <c r="E985" s="107" t="s">
        <v>1066</v>
      </c>
      <c r="F985" s="109" t="s">
        <v>1066</v>
      </c>
      <c r="G985" s="50">
        <v>40.785544625635218</v>
      </c>
      <c r="H985" s="50">
        <v>63.786569795529118</v>
      </c>
      <c r="I985" s="50" t="s">
        <v>1066</v>
      </c>
      <c r="J985" s="50" t="s">
        <v>1066</v>
      </c>
      <c r="K985" s="49" t="s">
        <v>1066</v>
      </c>
    </row>
    <row r="986" spans="1:11">
      <c r="A986" s="66" t="s">
        <v>937</v>
      </c>
      <c r="B986" s="107" t="s">
        <v>404</v>
      </c>
      <c r="C986" s="107" t="s">
        <v>404</v>
      </c>
      <c r="D986" s="107" t="s">
        <v>404</v>
      </c>
      <c r="E986" s="107" t="s">
        <v>404</v>
      </c>
      <c r="F986" s="109" t="s">
        <v>404</v>
      </c>
      <c r="G986" s="50">
        <v>81.321873716768792</v>
      </c>
      <c r="H986" s="50">
        <v>96.262782105012306</v>
      </c>
      <c r="I986" s="50">
        <v>114.87493414843888</v>
      </c>
      <c r="J986" s="50">
        <v>129.67753353593369</v>
      </c>
      <c r="K986" s="49">
        <v>146.95236769070172</v>
      </c>
    </row>
    <row r="987" spans="1:11">
      <c r="A987" s="66" t="s">
        <v>938</v>
      </c>
      <c r="B987" s="107" t="s">
        <v>404</v>
      </c>
      <c r="C987" s="107" t="s">
        <v>404</v>
      </c>
      <c r="D987" s="107" t="s">
        <v>404</v>
      </c>
      <c r="E987" s="107" t="s">
        <v>404</v>
      </c>
      <c r="F987" s="109" t="s">
        <v>404</v>
      </c>
      <c r="G987" s="50">
        <v>3.7320105795205327</v>
      </c>
      <c r="H987" s="50">
        <v>3.512817161740819</v>
      </c>
      <c r="I987" s="50">
        <v>3.8020355809926007</v>
      </c>
      <c r="J987" s="50">
        <v>4.5124681335203203</v>
      </c>
      <c r="K987" s="49">
        <v>5.0407449322523057</v>
      </c>
    </row>
    <row r="988" spans="1:11">
      <c r="A988" s="66" t="s">
        <v>9</v>
      </c>
      <c r="B988" s="49">
        <v>5.8825063690403976</v>
      </c>
      <c r="C988" s="49">
        <v>5.5770739064856709</v>
      </c>
      <c r="D988" s="49">
        <v>5.9547310278578296</v>
      </c>
      <c r="E988" s="49">
        <v>6.606455469216975</v>
      </c>
      <c r="F988" s="51">
        <v>6.6886769964243147</v>
      </c>
      <c r="G988" s="50" t="s">
        <v>404</v>
      </c>
      <c r="H988" s="50" t="s">
        <v>404</v>
      </c>
      <c r="I988" s="50" t="s">
        <v>404</v>
      </c>
      <c r="J988" s="50" t="s">
        <v>404</v>
      </c>
      <c r="K988" s="107" t="s">
        <v>404</v>
      </c>
    </row>
    <row r="989" spans="1:11">
      <c r="A989" s="66" t="s">
        <v>939</v>
      </c>
      <c r="B989" s="49" t="s">
        <v>1066</v>
      </c>
      <c r="C989" s="49" t="s">
        <v>1066</v>
      </c>
      <c r="D989" s="49" t="s">
        <v>1066</v>
      </c>
      <c r="E989" s="49" t="s">
        <v>1066</v>
      </c>
      <c r="F989" s="51" t="s">
        <v>1066</v>
      </c>
      <c r="G989" s="50">
        <v>0.19687917469774394</v>
      </c>
      <c r="H989" s="50">
        <v>0.25179754085415623</v>
      </c>
      <c r="I989" s="50">
        <v>0.38283656215175321</v>
      </c>
      <c r="J989" s="50">
        <v>0.73611031155299722</v>
      </c>
      <c r="K989" s="107">
        <v>1.5551859431853652</v>
      </c>
    </row>
    <row r="990" spans="1:11">
      <c r="A990" s="66" t="s">
        <v>940</v>
      </c>
      <c r="B990" s="49" t="s">
        <v>404</v>
      </c>
      <c r="C990" s="49" t="s">
        <v>404</v>
      </c>
      <c r="D990" s="49" t="s">
        <v>404</v>
      </c>
      <c r="E990" s="49" t="s">
        <v>404</v>
      </c>
      <c r="F990" s="51" t="s">
        <v>404</v>
      </c>
      <c r="G990" s="50">
        <v>1.1394102266546837</v>
      </c>
      <c r="H990" s="50">
        <v>1.1656039413886807</v>
      </c>
      <c r="I990" s="50">
        <v>1.2596399461431362</v>
      </c>
      <c r="J990" s="50">
        <v>1.4261874014474374</v>
      </c>
      <c r="K990" s="107">
        <v>1.8273116820018704</v>
      </c>
    </row>
    <row r="991" spans="1:11">
      <c r="A991" s="66" t="s">
        <v>10</v>
      </c>
      <c r="B991" s="49" t="s">
        <v>1066</v>
      </c>
      <c r="C991" s="49" t="s">
        <v>1066</v>
      </c>
      <c r="D991" s="49" t="s">
        <v>1066</v>
      </c>
      <c r="E991" s="49" t="s">
        <v>1066</v>
      </c>
      <c r="F991" s="51" t="s">
        <v>1066</v>
      </c>
      <c r="G991" s="49" t="s">
        <v>1066</v>
      </c>
      <c r="H991" s="49" t="s">
        <v>1066</v>
      </c>
      <c r="I991" s="49" t="s">
        <v>1066</v>
      </c>
      <c r="J991" s="49" t="s">
        <v>1066</v>
      </c>
      <c r="K991" s="49" t="s">
        <v>1066</v>
      </c>
    </row>
    <row r="992" spans="1:11">
      <c r="A992" s="66" t="s">
        <v>941</v>
      </c>
      <c r="B992" s="49" t="s">
        <v>1066</v>
      </c>
      <c r="C992" s="49" t="s">
        <v>1066</v>
      </c>
      <c r="D992" s="49" t="s">
        <v>1066</v>
      </c>
      <c r="E992" s="49" t="s">
        <v>1066</v>
      </c>
      <c r="F992" s="51" t="s">
        <v>1066</v>
      </c>
      <c r="G992" s="49" t="s">
        <v>1066</v>
      </c>
      <c r="H992" s="49" t="s">
        <v>1066</v>
      </c>
      <c r="I992" s="49" t="s">
        <v>1066</v>
      </c>
      <c r="J992" s="49" t="s">
        <v>1066</v>
      </c>
      <c r="K992" s="49" t="s">
        <v>1066</v>
      </c>
    </row>
    <row r="993" spans="1:11">
      <c r="A993" s="66" t="s">
        <v>11</v>
      </c>
      <c r="B993" s="49">
        <v>4.6456352636127916</v>
      </c>
      <c r="C993" s="49">
        <v>4.28219676694144</v>
      </c>
      <c r="D993" s="49">
        <v>4.885301614273577</v>
      </c>
      <c r="E993" s="49">
        <v>4.4411547002220573</v>
      </c>
      <c r="F993" s="51">
        <v>4.5163939850034716</v>
      </c>
      <c r="G993" s="49">
        <v>30.790838375108038</v>
      </c>
      <c r="H993" s="49">
        <v>31.581201156193124</v>
      </c>
      <c r="I993" s="49">
        <v>35.683942225998301</v>
      </c>
      <c r="J993" s="49">
        <v>32.885693137358565</v>
      </c>
      <c r="K993" s="49">
        <v>35.395924952236506</v>
      </c>
    </row>
    <row r="994" spans="1:11">
      <c r="A994" s="66" t="s">
        <v>12</v>
      </c>
      <c r="B994" s="107" t="s">
        <v>1066</v>
      </c>
      <c r="C994" s="107" t="s">
        <v>1066</v>
      </c>
      <c r="D994" s="107" t="s">
        <v>1066</v>
      </c>
      <c r="E994" s="107" t="s">
        <v>1066</v>
      </c>
      <c r="F994" s="109" t="s">
        <v>1066</v>
      </c>
      <c r="G994" s="49">
        <v>18.354156237923188</v>
      </c>
      <c r="H994" s="49">
        <v>19.458345297182003</v>
      </c>
      <c r="I994" s="49">
        <v>21.32891234225783</v>
      </c>
      <c r="J994" s="49">
        <v>24.052126801508216</v>
      </c>
      <c r="K994" s="49">
        <v>26.978085526308387</v>
      </c>
    </row>
    <row r="995" spans="1:11">
      <c r="A995" s="66" t="s">
        <v>942</v>
      </c>
      <c r="B995" s="107" t="s">
        <v>1066</v>
      </c>
      <c r="C995" s="107" t="s">
        <v>1066</v>
      </c>
      <c r="D995" s="107" t="s">
        <v>1066</v>
      </c>
      <c r="E995" s="107" t="s">
        <v>1066</v>
      </c>
      <c r="F995" s="109" t="s">
        <v>1066</v>
      </c>
      <c r="G995" s="49">
        <v>22.451231943129681</v>
      </c>
      <c r="H995" s="49">
        <v>24.198570836165995</v>
      </c>
      <c r="I995" s="49">
        <v>26.55638356501818</v>
      </c>
      <c r="J995" s="49">
        <v>29.195280194774735</v>
      </c>
      <c r="K995" s="49">
        <v>32.094857708940864</v>
      </c>
    </row>
    <row r="996" spans="1:11">
      <c r="A996" s="65" t="s">
        <v>13</v>
      </c>
      <c r="B996" s="49">
        <v>2.9154044105671191</v>
      </c>
      <c r="C996" s="49">
        <v>2.6864319005696529</v>
      </c>
      <c r="D996" s="49">
        <v>2.7303973531206833</v>
      </c>
      <c r="E996" s="49">
        <v>2.6460508488084802</v>
      </c>
      <c r="F996" s="51">
        <v>2.6405666940737462</v>
      </c>
      <c r="G996" s="49">
        <v>29.17033128114922</v>
      </c>
      <c r="H996" s="49">
        <v>29.437467633350593</v>
      </c>
      <c r="I996" s="49">
        <v>29.825575792618292</v>
      </c>
      <c r="J996" s="49">
        <v>30.700565872320077</v>
      </c>
      <c r="K996" s="49">
        <v>31.987224084498134</v>
      </c>
    </row>
    <row r="997" spans="1:11">
      <c r="A997" s="65" t="s">
        <v>186</v>
      </c>
      <c r="B997" s="108" t="s">
        <v>1066</v>
      </c>
      <c r="C997" s="108" t="s">
        <v>1066</v>
      </c>
      <c r="D997" s="108" t="s">
        <v>1066</v>
      </c>
      <c r="E997" s="108" t="s">
        <v>1066</v>
      </c>
      <c r="F997" s="206" t="s">
        <v>1066</v>
      </c>
      <c r="G997" s="49">
        <v>78.596091997869081</v>
      </c>
      <c r="H997" s="49">
        <v>72.863885882675078</v>
      </c>
      <c r="I997" s="49">
        <v>69.33655754770048</v>
      </c>
      <c r="J997" s="49">
        <v>77.922769811417638</v>
      </c>
      <c r="K997" s="49">
        <v>83.530521098135168</v>
      </c>
    </row>
    <row r="998" spans="1:11" ht="14.25">
      <c r="A998" s="85" t="s">
        <v>1181</v>
      </c>
      <c r="B998" s="54">
        <v>0.61499151403931729</v>
      </c>
      <c r="C998" s="54">
        <v>0.61651854709772791</v>
      </c>
      <c r="D998" s="54">
        <v>0.65413972760271966</v>
      </c>
      <c r="E998" s="54">
        <v>0.6990421911440442</v>
      </c>
      <c r="F998" s="55">
        <v>0.7296613977762928</v>
      </c>
      <c r="G998" s="54">
        <v>18.381224282633948</v>
      </c>
      <c r="H998" s="54">
        <v>19.309498206350074</v>
      </c>
      <c r="I998" s="54">
        <v>17.28183672966443</v>
      </c>
      <c r="J998" s="54">
        <v>19.178890916740372</v>
      </c>
      <c r="K998" s="54">
        <v>20.776209209469712</v>
      </c>
    </row>
    <row r="999" spans="1:11" ht="14.25" customHeight="1">
      <c r="A999" s="896" t="s">
        <v>629</v>
      </c>
      <c r="B999" s="897"/>
      <c r="C999" s="897"/>
      <c r="D999" s="897"/>
      <c r="E999" s="897"/>
      <c r="F999" s="897"/>
      <c r="G999" s="897"/>
      <c r="H999" s="897"/>
      <c r="I999" s="897"/>
      <c r="J999" s="897"/>
      <c r="K999" s="897"/>
    </row>
    <row r="1000" spans="1:11" ht="14.25" customHeight="1">
      <c r="A1000" s="898" t="s">
        <v>1187</v>
      </c>
      <c r="B1000" s="899"/>
      <c r="C1000" s="899"/>
      <c r="D1000" s="899"/>
      <c r="E1000" s="899"/>
      <c r="F1000" s="899"/>
      <c r="G1000" s="899"/>
      <c r="H1000" s="899"/>
      <c r="I1000" s="899"/>
      <c r="J1000" s="899"/>
      <c r="K1000" s="899"/>
    </row>
    <row r="1002" spans="1:11">
      <c r="A1002" s="8"/>
    </row>
    <row r="1003" spans="1:11">
      <c r="A1003" s="8"/>
    </row>
    <row r="1004" spans="1:11">
      <c r="A1004" s="8"/>
    </row>
    <row r="1005" spans="1:11">
      <c r="A1005" s="892" t="s">
        <v>103</v>
      </c>
      <c r="B1005" s="892"/>
      <c r="C1005" s="892"/>
      <c r="D1005" s="892"/>
      <c r="E1005" s="892"/>
      <c r="F1005" s="892"/>
      <c r="G1005" s="892"/>
      <c r="H1005" s="892"/>
      <c r="I1005" s="892"/>
      <c r="J1005" s="892"/>
      <c r="K1005" s="892"/>
    </row>
    <row r="1006" spans="1:11" ht="15" customHeight="1">
      <c r="A1006" s="916" t="s">
        <v>990</v>
      </c>
      <c r="B1006" s="916"/>
      <c r="C1006" s="916"/>
      <c r="D1006" s="916"/>
      <c r="E1006" s="916"/>
      <c r="F1006" s="916"/>
      <c r="G1006" s="916"/>
      <c r="H1006" s="916"/>
      <c r="I1006" s="916"/>
      <c r="J1006" s="916"/>
      <c r="K1006" s="916"/>
    </row>
    <row r="1007" spans="1:11">
      <c r="A1007" s="64" t="s">
        <v>254</v>
      </c>
      <c r="B1007" s="92"/>
      <c r="C1007" s="92"/>
      <c r="D1007" s="92"/>
      <c r="E1007" s="92"/>
      <c r="F1007" s="92"/>
      <c r="G1007" s="92"/>
      <c r="H1007" s="92"/>
      <c r="I1007" s="92"/>
      <c r="J1007" s="92"/>
      <c r="K1007" s="93"/>
    </row>
    <row r="1008" spans="1:11">
      <c r="A1008" s="64"/>
      <c r="B1008" s="92"/>
      <c r="C1008" s="92"/>
      <c r="D1008" s="92"/>
      <c r="E1008" s="92"/>
      <c r="F1008" s="92"/>
      <c r="G1008" s="92"/>
      <c r="H1008" s="92"/>
      <c r="I1008" s="92"/>
      <c r="J1008" s="92"/>
      <c r="K1008" s="93"/>
    </row>
    <row r="1009" spans="1:11" ht="15" customHeight="1">
      <c r="A1009" s="63"/>
      <c r="B1009" s="895" t="s">
        <v>191</v>
      </c>
      <c r="C1009" s="895"/>
      <c r="D1009" s="895"/>
      <c r="E1009" s="895"/>
      <c r="F1009" s="905"/>
      <c r="G1009" s="893" t="s">
        <v>192</v>
      </c>
      <c r="H1009" s="893"/>
      <c r="I1009" s="893"/>
      <c r="J1009" s="893"/>
      <c r="K1009" s="893"/>
    </row>
    <row r="1010" spans="1:11">
      <c r="A1010" s="59"/>
      <c r="B1010" s="231">
        <v>39448</v>
      </c>
      <c r="C1010" s="231">
        <v>39814</v>
      </c>
      <c r="D1010" s="231">
        <v>40179</v>
      </c>
      <c r="E1010" s="231">
        <v>40544</v>
      </c>
      <c r="F1010" s="232">
        <v>40909</v>
      </c>
      <c r="G1010" s="231">
        <v>39448</v>
      </c>
      <c r="H1010" s="231">
        <v>39814</v>
      </c>
      <c r="I1010" s="231">
        <v>40179</v>
      </c>
      <c r="J1010" s="231">
        <v>40544</v>
      </c>
      <c r="K1010" s="231">
        <v>40909</v>
      </c>
    </row>
    <row r="1011" spans="1:11">
      <c r="A1011" s="63" t="s">
        <v>37</v>
      </c>
      <c r="B1011" s="29">
        <v>11928.012468883206</v>
      </c>
      <c r="C1011" s="29">
        <v>10764.482153182655</v>
      </c>
      <c r="D1011" s="29">
        <v>12341.22402299908</v>
      </c>
      <c r="E1011" s="29">
        <v>15067.142960765948</v>
      </c>
      <c r="F1011" s="34">
        <v>15453.533517904207</v>
      </c>
      <c r="G1011" s="15">
        <v>0.6008402299451987</v>
      </c>
      <c r="H1011" s="15">
        <v>-5.6503444532982279</v>
      </c>
      <c r="I1011" s="15">
        <v>-3.1805730803491472</v>
      </c>
      <c r="J1011" s="15">
        <v>4.7813760837297492</v>
      </c>
      <c r="K1011" s="15">
        <v>0.49572693133232981</v>
      </c>
    </row>
    <row r="1012" spans="1:11">
      <c r="A1012" s="66" t="s">
        <v>528</v>
      </c>
      <c r="B1012" s="29">
        <v>6599.3431125221769</v>
      </c>
      <c r="C1012" s="29">
        <v>5702.3349992121575</v>
      </c>
      <c r="D1012" s="29">
        <v>5081.4150876792364</v>
      </c>
      <c r="E1012" s="29">
        <v>5656.9673067170261</v>
      </c>
      <c r="F1012" s="34">
        <v>4902.8725042622809</v>
      </c>
      <c r="G1012" s="15">
        <v>1.3239877516957099</v>
      </c>
      <c r="H1012" s="15">
        <v>-9.1013741475698744</v>
      </c>
      <c r="I1012" s="15">
        <v>-8.4494047184220484</v>
      </c>
      <c r="J1012" s="15">
        <v>2.4885020168703642</v>
      </c>
      <c r="K1012" s="15">
        <v>-8.543362908556773</v>
      </c>
    </row>
    <row r="1013" spans="1:11">
      <c r="A1013" s="66" t="s">
        <v>530</v>
      </c>
      <c r="B1013" s="29">
        <v>11456.208271020409</v>
      </c>
      <c r="C1013" s="29">
        <v>13308.222876203852</v>
      </c>
      <c r="D1013" s="29">
        <v>16684.841799579375</v>
      </c>
      <c r="E1013" s="29">
        <v>19545.511008001911</v>
      </c>
      <c r="F1013" s="34">
        <v>20111.957980562656</v>
      </c>
      <c r="G1013" s="15">
        <v>19.160910598614421</v>
      </c>
      <c r="H1013" s="15">
        <v>20.838557949190605</v>
      </c>
      <c r="I1013" s="15">
        <v>4.4739332214615457</v>
      </c>
      <c r="J1013" s="15">
        <v>4.6999592318435424</v>
      </c>
      <c r="K1013" s="15">
        <v>13.542206776448173</v>
      </c>
    </row>
    <row r="1014" spans="1:11">
      <c r="A1014" s="66" t="s">
        <v>529</v>
      </c>
      <c r="B1014" s="29">
        <v>5209.0123963763517</v>
      </c>
      <c r="C1014" s="29">
        <v>4559.2975199931052</v>
      </c>
      <c r="D1014" s="29">
        <v>5302.5355468799298</v>
      </c>
      <c r="E1014" s="29">
        <v>5867.455877708051</v>
      </c>
      <c r="F1014" s="34">
        <v>5958.9418127452736</v>
      </c>
      <c r="G1014" s="15">
        <v>-0.47206166753557266</v>
      </c>
      <c r="H1014" s="15">
        <v>-6.5069443830971689</v>
      </c>
      <c r="I1014" s="15">
        <v>3.0569447546593409</v>
      </c>
      <c r="J1014" s="15">
        <v>3.2780983103507744</v>
      </c>
      <c r="K1014" s="15">
        <v>1.1017371508569962</v>
      </c>
    </row>
    <row r="1015" spans="1:11">
      <c r="A1015" s="66" t="s">
        <v>531</v>
      </c>
      <c r="B1015" s="29">
        <v>73380.651939085714</v>
      </c>
      <c r="C1015" s="29">
        <v>80125.013578992075</v>
      </c>
      <c r="D1015" s="29">
        <v>97144.444968242242</v>
      </c>
      <c r="E1015" s="29">
        <v>121081.19333271428</v>
      </c>
      <c r="F1015" s="34">
        <v>149892.97998463365</v>
      </c>
      <c r="G1015" s="15">
        <v>-0.18721733203054258</v>
      </c>
      <c r="H1015" s="15">
        <v>9.7276289015251649</v>
      </c>
      <c r="I1015" s="15">
        <v>16.372683864814764</v>
      </c>
      <c r="J1015" s="15">
        <v>12.864163999622935</v>
      </c>
      <c r="K1015" s="15">
        <v>17.877795221007496</v>
      </c>
    </row>
    <row r="1016" spans="1:11">
      <c r="A1016" s="66" t="s">
        <v>166</v>
      </c>
      <c r="B1016" s="29">
        <v>34197.57466036699</v>
      </c>
      <c r="C1016" s="29">
        <v>33594.289886538958</v>
      </c>
      <c r="D1016" s="29">
        <v>33204.771575403938</v>
      </c>
      <c r="E1016" s="29">
        <v>39521.914776409008</v>
      </c>
      <c r="F1016" s="34">
        <v>35735.159598387909</v>
      </c>
      <c r="G1016" s="25">
        <v>1.3148407131002848</v>
      </c>
      <c r="H1016" s="25">
        <v>3.2258765996944438</v>
      </c>
      <c r="I1016" s="25">
        <v>2.1421649597804793</v>
      </c>
      <c r="J1016" s="25">
        <v>10.71265141775195</v>
      </c>
      <c r="K1016" s="25">
        <v>-4.2101856742030597</v>
      </c>
    </row>
    <row r="1017" spans="1:11">
      <c r="A1017" s="853" t="s">
        <v>167</v>
      </c>
      <c r="B1017" s="29">
        <v>99438.999293810804</v>
      </c>
      <c r="C1017" s="29">
        <v>84029.422818574923</v>
      </c>
      <c r="D1017" s="29">
        <v>81617.976622479298</v>
      </c>
      <c r="E1017" s="29">
        <v>96380.153073208916</v>
      </c>
      <c r="F1017" s="34">
        <v>90139.539440056455</v>
      </c>
      <c r="G1017" s="25">
        <v>-4.0774279717945223</v>
      </c>
      <c r="H1017" s="25">
        <v>-11.319926239851096</v>
      </c>
      <c r="I1017" s="25">
        <v>0.9552964031139366</v>
      </c>
      <c r="J1017" s="25">
        <v>9.6378399648589852</v>
      </c>
      <c r="K1017" s="25">
        <v>-0.83863960115660996</v>
      </c>
    </row>
    <row r="1018" spans="1:11">
      <c r="A1018" s="65" t="s">
        <v>745</v>
      </c>
      <c r="B1018" s="29" t="s">
        <v>1066</v>
      </c>
      <c r="C1018" s="29" t="s">
        <v>1066</v>
      </c>
      <c r="D1018" s="29" t="s">
        <v>1066</v>
      </c>
      <c r="E1018" s="29" t="s">
        <v>1066</v>
      </c>
      <c r="F1018" s="34" t="s">
        <v>1066</v>
      </c>
      <c r="G1018" s="25" t="s">
        <v>1066</v>
      </c>
      <c r="H1018" s="25" t="s">
        <v>1066</v>
      </c>
      <c r="I1018" s="25" t="s">
        <v>1066</v>
      </c>
      <c r="J1018" s="25" t="s">
        <v>1066</v>
      </c>
      <c r="K1018" s="25" t="s">
        <v>1066</v>
      </c>
    </row>
    <row r="1019" spans="1:11">
      <c r="A1019" s="66" t="s">
        <v>994</v>
      </c>
      <c r="B1019" s="29">
        <v>17211.349504081074</v>
      </c>
      <c r="C1019" s="29">
        <v>15704.483481782645</v>
      </c>
      <c r="D1019" s="29">
        <v>17546.928313172531</v>
      </c>
      <c r="E1019" s="29">
        <v>18335.809197210976</v>
      </c>
      <c r="F1019" s="34">
        <v>15471.065579176478</v>
      </c>
      <c r="G1019" s="25">
        <v>12.874542788163845</v>
      </c>
      <c r="H1019" s="25">
        <v>-3.0400930867527265</v>
      </c>
      <c r="I1019" s="25">
        <v>0.85168559674546618</v>
      </c>
      <c r="J1019" s="25">
        <v>-2.0360049722183304</v>
      </c>
      <c r="K1019" s="25">
        <v>-11.558842816310611</v>
      </c>
    </row>
    <row r="1020" spans="1:11">
      <c r="A1020" s="65" t="s">
        <v>127</v>
      </c>
      <c r="B1020" s="13">
        <v>14364.013692088165</v>
      </c>
      <c r="C1020" s="13">
        <v>13057.486383434472</v>
      </c>
      <c r="D1020" s="13">
        <v>13011.60992701611</v>
      </c>
      <c r="E1020" s="13">
        <v>13967.944676704528</v>
      </c>
      <c r="F1020" s="17">
        <v>12544.793703222478</v>
      </c>
      <c r="G1020" s="97">
        <v>-1.0591971926001365</v>
      </c>
      <c r="H1020" s="97">
        <v>-5.1051305492080363</v>
      </c>
      <c r="I1020" s="97">
        <v>3.074621865958882</v>
      </c>
      <c r="J1020" s="97">
        <v>-0.73741771710640336</v>
      </c>
      <c r="K1020" s="97">
        <v>-5.8512340194937673</v>
      </c>
    </row>
    <row r="1021" spans="1:11">
      <c r="A1021" s="83" t="s">
        <v>8</v>
      </c>
      <c r="B1021" s="29">
        <v>30480.356193583484</v>
      </c>
      <c r="C1021" s="29">
        <v>30507.460135207639</v>
      </c>
      <c r="D1021" s="29" t="s">
        <v>1066</v>
      </c>
      <c r="E1021" s="29" t="s">
        <v>1066</v>
      </c>
      <c r="F1021" s="17" t="s">
        <v>1066</v>
      </c>
      <c r="G1021" s="97">
        <v>-3.1313709371834197</v>
      </c>
      <c r="H1021" s="97">
        <v>-8.255715963080835</v>
      </c>
      <c r="I1021" s="97" t="s">
        <v>1066</v>
      </c>
      <c r="J1021" s="97" t="s">
        <v>1066</v>
      </c>
      <c r="K1021" s="97" t="s">
        <v>1066</v>
      </c>
    </row>
    <row r="1022" spans="1:11">
      <c r="A1022" s="66" t="s">
        <v>937</v>
      </c>
      <c r="B1022" s="29">
        <v>15140.601662902804</v>
      </c>
      <c r="C1022" s="29">
        <v>14191.83364376371</v>
      </c>
      <c r="D1022" s="29">
        <v>17220.891640288519</v>
      </c>
      <c r="E1022" s="29">
        <v>19256.781182373594</v>
      </c>
      <c r="F1022" s="17">
        <v>18802.339194945333</v>
      </c>
      <c r="G1022" s="97">
        <v>10.799864317702212</v>
      </c>
      <c r="H1022" s="97">
        <v>5.5540763052631448</v>
      </c>
      <c r="I1022" s="97">
        <v>6.7206849256579382</v>
      </c>
      <c r="J1022" s="97">
        <v>3.0438542124201939</v>
      </c>
      <c r="K1022" s="97">
        <v>-2.8434491037311882</v>
      </c>
    </row>
    <row r="1023" spans="1:11">
      <c r="A1023" s="66" t="s">
        <v>938</v>
      </c>
      <c r="B1023" s="29">
        <v>9785.8945530287401</v>
      </c>
      <c r="C1023" s="29">
        <v>14765.653673340985</v>
      </c>
      <c r="D1023" s="29">
        <v>17522.008597194832</v>
      </c>
      <c r="E1023" s="29">
        <v>20510.711013583816</v>
      </c>
      <c r="F1023" s="17">
        <v>19569.334107605271</v>
      </c>
      <c r="G1023" s="97">
        <v>24.111589603576554</v>
      </c>
      <c r="H1023" s="97">
        <v>73.781242483599343</v>
      </c>
      <c r="I1023" s="97">
        <v>6.569003023761022</v>
      </c>
      <c r="J1023" s="97">
        <v>11.321162658168404</v>
      </c>
      <c r="K1023" s="97">
        <v>-2.8902668011866584</v>
      </c>
    </row>
    <row r="1024" spans="1:11">
      <c r="A1024" s="66" t="s">
        <v>9</v>
      </c>
      <c r="B1024" s="29">
        <v>9096.0755442549889</v>
      </c>
      <c r="C1024" s="29">
        <v>8240.116057485835</v>
      </c>
      <c r="D1024" s="29">
        <v>8136.5849839156126</v>
      </c>
      <c r="E1024" s="29">
        <v>7987.8838183765729</v>
      </c>
      <c r="F1024" s="34">
        <v>7197.0294847305331</v>
      </c>
      <c r="G1024" s="94">
        <v>-3.5289855122108027</v>
      </c>
      <c r="H1024" s="94">
        <v>-5.6300643216070529</v>
      </c>
      <c r="I1024" s="94">
        <v>2.8566396337630362</v>
      </c>
      <c r="J1024" s="94">
        <v>-8.8469355014755173</v>
      </c>
      <c r="K1024" s="94">
        <v>-5.1072028771347311</v>
      </c>
    </row>
    <row r="1025" spans="1:11">
      <c r="A1025" s="66" t="s">
        <v>939</v>
      </c>
      <c r="B1025" s="29">
        <v>21018.860917654933</v>
      </c>
      <c r="C1025" s="29">
        <v>12014.438780656403</v>
      </c>
      <c r="D1025" s="29">
        <v>12610.935272225461</v>
      </c>
      <c r="E1025" s="29">
        <v>15131.263907211893</v>
      </c>
      <c r="F1025" s="34">
        <v>16066.00440416259</v>
      </c>
      <c r="G1025" s="94">
        <v>-3.4066023555726632</v>
      </c>
      <c r="H1025" s="94">
        <v>-32.905485746079385</v>
      </c>
      <c r="I1025" s="94">
        <v>-7.5417960208266628</v>
      </c>
      <c r="J1025" s="94">
        <v>9.3259228226829194</v>
      </c>
      <c r="K1025" s="94">
        <v>5.4208635260168503</v>
      </c>
    </row>
    <row r="1026" spans="1:11">
      <c r="A1026" s="66" t="s">
        <v>940</v>
      </c>
      <c r="B1026" s="29">
        <v>10641.664802400001</v>
      </c>
      <c r="C1026" s="29">
        <v>17415.802725600002</v>
      </c>
      <c r="D1026" s="29">
        <v>15940.533868</v>
      </c>
      <c r="E1026" s="29">
        <v>15842.264080800001</v>
      </c>
      <c r="F1026" s="34">
        <v>18955.305255200001</v>
      </c>
      <c r="G1026" s="94">
        <v>2.9674459958473509</v>
      </c>
      <c r="H1026" s="94">
        <v>57.060220405595196</v>
      </c>
      <c r="I1026" s="94">
        <v>-11.821641033276453</v>
      </c>
      <c r="J1026" s="94">
        <v>-4.1624661430731962</v>
      </c>
      <c r="K1026" s="94">
        <v>16.278162316419298</v>
      </c>
    </row>
    <row r="1027" spans="1:11">
      <c r="A1027" s="66" t="s">
        <v>10</v>
      </c>
      <c r="B1027" s="29">
        <v>630.66549759683346</v>
      </c>
      <c r="C1027" s="29">
        <v>586.19894877964941</v>
      </c>
      <c r="D1027" s="29">
        <v>709.16368683535029</v>
      </c>
      <c r="E1027" s="29">
        <v>810.87754272994675</v>
      </c>
      <c r="F1027" s="34">
        <v>844.9188557253741</v>
      </c>
      <c r="G1027" s="15">
        <v>-7.3677746868011322</v>
      </c>
      <c r="H1027" s="15">
        <v>-5.0160193550016663</v>
      </c>
      <c r="I1027" s="15">
        <v>10.291277896792117</v>
      </c>
      <c r="J1027" s="15">
        <v>0.23030734310887091</v>
      </c>
      <c r="K1027" s="15">
        <v>-1.0101602480146243</v>
      </c>
    </row>
    <row r="1028" spans="1:11">
      <c r="A1028" s="66" t="s">
        <v>941</v>
      </c>
      <c r="B1028" s="29" t="s">
        <v>1066</v>
      </c>
      <c r="C1028" s="29">
        <v>17005.643494</v>
      </c>
      <c r="D1028" s="29">
        <v>16947.706900000001</v>
      </c>
      <c r="E1028" s="29">
        <v>18200.717404999999</v>
      </c>
      <c r="F1028" s="34">
        <v>2419.0848787705345</v>
      </c>
      <c r="G1028" s="15" t="s">
        <v>1066</v>
      </c>
      <c r="H1028" s="15" t="s">
        <v>1066</v>
      </c>
      <c r="I1028" s="15" t="s">
        <v>1066</v>
      </c>
      <c r="J1028" s="15" t="s">
        <v>1066</v>
      </c>
      <c r="K1028" s="15" t="s">
        <v>1066</v>
      </c>
    </row>
    <row r="1029" spans="1:11">
      <c r="A1029" s="66" t="s">
        <v>11</v>
      </c>
      <c r="B1029" s="29">
        <v>1828.4808882439854</v>
      </c>
      <c r="C1029" s="29">
        <v>1552.8590972865989</v>
      </c>
      <c r="D1029" s="29">
        <v>1782.0834465545361</v>
      </c>
      <c r="E1029" s="29">
        <v>2151.6797047428354</v>
      </c>
      <c r="F1029" s="34">
        <v>2225.0997625664181</v>
      </c>
      <c r="G1029" s="15">
        <v>4.4813734909107117</v>
      </c>
      <c r="H1029" s="15">
        <v>-3.3195266342790797</v>
      </c>
      <c r="I1029" s="15">
        <v>6.155191433881102</v>
      </c>
      <c r="J1029" s="15">
        <v>7.3401062542949536</v>
      </c>
      <c r="K1029" s="15">
        <v>6.9219586480448347</v>
      </c>
    </row>
    <row r="1030" spans="1:11">
      <c r="A1030" s="66" t="s">
        <v>12</v>
      </c>
      <c r="B1030" s="29">
        <v>3992.3749740370631</v>
      </c>
      <c r="C1030" s="29">
        <v>3792.7737848071329</v>
      </c>
      <c r="D1030" s="29">
        <v>3952.1527176501213</v>
      </c>
      <c r="E1030" s="29">
        <v>5035.1402903393973</v>
      </c>
      <c r="F1030" s="34">
        <v>4684.8471405832233</v>
      </c>
      <c r="G1030" s="15">
        <v>3.0525314769442868</v>
      </c>
      <c r="H1030" s="15">
        <v>-4.3533349505119006</v>
      </c>
      <c r="I1030" s="15">
        <v>-0.59232918217091424</v>
      </c>
      <c r="J1030" s="15">
        <v>8.1110666525173958</v>
      </c>
      <c r="K1030" s="15">
        <v>-0.82289535683354176</v>
      </c>
    </row>
    <row r="1031" spans="1:11">
      <c r="A1031" s="66" t="s">
        <v>942</v>
      </c>
      <c r="B1031" s="29">
        <v>130.60756593704079</v>
      </c>
      <c r="C1031" s="29">
        <v>121.06674875573655</v>
      </c>
      <c r="D1031" s="29">
        <v>146.84178419088244</v>
      </c>
      <c r="E1031" s="29">
        <v>164.96299461077845</v>
      </c>
      <c r="F1031" s="34">
        <v>193.07453500697349</v>
      </c>
      <c r="G1031" s="15">
        <v>17.695080859560306</v>
      </c>
      <c r="H1031" s="15">
        <v>4.1209369277829921</v>
      </c>
      <c r="I1031" s="15">
        <v>10.553326419228393</v>
      </c>
      <c r="J1031" s="15">
        <v>13.208901047697452</v>
      </c>
      <c r="K1031" s="15">
        <v>18.336916597237419</v>
      </c>
    </row>
    <row r="1032" spans="1:11">
      <c r="A1032" s="65" t="s">
        <v>13</v>
      </c>
      <c r="B1032" s="29">
        <v>155431.87744081282</v>
      </c>
      <c r="C1032" s="29">
        <v>109899.13189152456</v>
      </c>
      <c r="D1032" s="29">
        <v>104249.41781163127</v>
      </c>
      <c r="E1032" s="29">
        <v>112253.60144851843</v>
      </c>
      <c r="F1032" s="34">
        <v>122771.15654733824</v>
      </c>
      <c r="G1032" s="15">
        <v>-23.854827214153175</v>
      </c>
      <c r="H1032" s="15">
        <v>-18.659091934251126</v>
      </c>
      <c r="I1032" s="15">
        <v>-7.1330464910267066</v>
      </c>
      <c r="J1032" s="15">
        <v>-0.75316879390395775</v>
      </c>
      <c r="K1032" s="15">
        <v>7.635182012213737</v>
      </c>
    </row>
    <row r="1033" spans="1:11">
      <c r="A1033" s="65" t="s">
        <v>186</v>
      </c>
      <c r="B1033" s="29">
        <v>73700.91161000001</v>
      </c>
      <c r="C1033" s="29">
        <v>70796.107869999993</v>
      </c>
      <c r="D1033" s="29">
        <v>73200.435601999998</v>
      </c>
      <c r="E1033" s="29">
        <v>74567.460995999994</v>
      </c>
      <c r="F1033" s="34">
        <v>77404.650160000005</v>
      </c>
      <c r="G1033" s="15" t="s">
        <v>1066</v>
      </c>
      <c r="H1033" s="15" t="s">
        <v>1066</v>
      </c>
      <c r="I1033" s="15" t="s">
        <v>1066</v>
      </c>
      <c r="J1033" s="15" t="s">
        <v>1066</v>
      </c>
      <c r="K1033" s="15" t="s">
        <v>1066</v>
      </c>
    </row>
    <row r="1034" spans="1:11" ht="14.25" customHeight="1">
      <c r="A1034" s="85" t="s">
        <v>714</v>
      </c>
      <c r="B1034" s="45">
        <v>605663.5369886877</v>
      </c>
      <c r="C1034" s="45">
        <v>561734.12054912304</v>
      </c>
      <c r="D1034" s="45">
        <v>554354.50417393842</v>
      </c>
      <c r="E1034" s="45">
        <v>627337.43659372791</v>
      </c>
      <c r="F1034" s="211">
        <v>641343.6884475858</v>
      </c>
      <c r="G1034" s="16">
        <v>-8.0430602764892338</v>
      </c>
      <c r="H1034" s="16">
        <v>-10.683097132353335</v>
      </c>
      <c r="I1034" s="16">
        <v>2.0446849371702269</v>
      </c>
      <c r="J1034" s="16">
        <v>9.2808855299584927</v>
      </c>
      <c r="K1034" s="16">
        <v>-0.36519043285241359</v>
      </c>
    </row>
    <row r="1035" spans="1:11" ht="12.75" customHeight="1">
      <c r="A1035" s="37"/>
      <c r="B1035" s="249"/>
      <c r="C1035" s="249"/>
      <c r="D1035" s="249"/>
      <c r="E1035" s="249"/>
      <c r="F1035" s="249"/>
      <c r="G1035" s="25"/>
      <c r="H1035" s="252"/>
      <c r="I1035" s="252"/>
      <c r="J1035" s="252"/>
      <c r="K1035" s="250"/>
    </row>
    <row r="1036" spans="1:11" ht="11.25" customHeight="1">
      <c r="A1036" s="37"/>
      <c r="B1036" s="249"/>
      <c r="C1036" s="249"/>
      <c r="D1036" s="249"/>
      <c r="E1036" s="249"/>
      <c r="F1036" s="249"/>
      <c r="G1036" s="25"/>
      <c r="H1036" s="252"/>
      <c r="I1036" s="252"/>
      <c r="J1036" s="252"/>
      <c r="K1036" s="250"/>
    </row>
    <row r="1037" spans="1:11" ht="12.75" customHeight="1">
      <c r="A1037" s="8"/>
    </row>
    <row r="1038" spans="1:11">
      <c r="A1038" s="892" t="s">
        <v>302</v>
      </c>
      <c r="B1038" s="892"/>
      <c r="C1038" s="892"/>
      <c r="D1038" s="892"/>
      <c r="E1038" s="892"/>
      <c r="F1038" s="892"/>
      <c r="G1038" s="892"/>
      <c r="H1038" s="892"/>
      <c r="I1038" s="892"/>
      <c r="J1038" s="892"/>
      <c r="K1038" s="892"/>
    </row>
    <row r="1039" spans="1:11" ht="12.75" customHeight="1">
      <c r="A1039" s="8"/>
      <c r="B1039" s="92"/>
      <c r="C1039" s="92"/>
      <c r="D1039" s="92"/>
      <c r="E1039" s="92"/>
      <c r="F1039" s="92"/>
      <c r="G1039" s="92"/>
      <c r="H1039" s="92"/>
      <c r="I1039" s="92"/>
      <c r="J1039" s="92"/>
      <c r="K1039" s="93"/>
    </row>
    <row r="1040" spans="1:11" ht="15" customHeight="1">
      <c r="A1040" s="63"/>
      <c r="B1040" s="895" t="s">
        <v>637</v>
      </c>
      <c r="C1040" s="895"/>
      <c r="D1040" s="895"/>
      <c r="E1040" s="895"/>
      <c r="F1040" s="905"/>
      <c r="G1040" s="895" t="s">
        <v>561</v>
      </c>
      <c r="H1040" s="895"/>
      <c r="I1040" s="895"/>
      <c r="J1040" s="895"/>
      <c r="K1040" s="895"/>
    </row>
    <row r="1041" spans="1:11">
      <c r="A1041" s="65"/>
      <c r="B1041" s="209">
        <v>39448</v>
      </c>
      <c r="C1041" s="231">
        <v>39814</v>
      </c>
      <c r="D1041" s="231">
        <v>40179</v>
      </c>
      <c r="E1041" s="231">
        <v>40544</v>
      </c>
      <c r="F1041" s="232">
        <v>40909</v>
      </c>
      <c r="G1041" s="231">
        <v>39448</v>
      </c>
      <c r="H1041" s="231">
        <v>39814</v>
      </c>
      <c r="I1041" s="231">
        <v>40179</v>
      </c>
      <c r="J1041" s="231">
        <v>40544</v>
      </c>
      <c r="K1041" s="231">
        <v>40909</v>
      </c>
    </row>
    <row r="1042" spans="1:11">
      <c r="A1042" s="63" t="s">
        <v>37</v>
      </c>
      <c r="B1042" s="29">
        <v>2095.9921342184248</v>
      </c>
      <c r="C1042" s="29">
        <v>1766.6777152685318</v>
      </c>
      <c r="D1042" s="29">
        <v>1872.7937707707861</v>
      </c>
      <c r="E1042" s="29">
        <v>2113.4053403081848</v>
      </c>
      <c r="F1042" s="34">
        <v>2003.5489736790241</v>
      </c>
      <c r="G1042" s="29">
        <v>559.73910445347963</v>
      </c>
      <c r="H1042" s="29">
        <v>495.22017785459531</v>
      </c>
      <c r="I1042" s="29">
        <v>559.23163136311632</v>
      </c>
      <c r="J1042" s="29">
        <v>672.9323228203948</v>
      </c>
      <c r="K1042" s="29">
        <v>678.47453991358498</v>
      </c>
    </row>
    <row r="1043" spans="1:11">
      <c r="A1043" s="66" t="s">
        <v>528</v>
      </c>
      <c r="B1043" s="29">
        <v>3002.6767945155543</v>
      </c>
      <c r="C1043" s="29">
        <v>2490.6029155254582</v>
      </c>
      <c r="D1043" s="29">
        <v>2129.3358312590949</v>
      </c>
      <c r="E1043" s="29">
        <v>2260.4008435563524</v>
      </c>
      <c r="F1043" s="34">
        <v>1958.5887345111591</v>
      </c>
      <c r="G1043" s="29">
        <v>616.3002533173493</v>
      </c>
      <c r="H1043" s="29">
        <v>528.4833178139163</v>
      </c>
      <c r="I1043" s="29">
        <v>466.91308349528953</v>
      </c>
      <c r="J1043" s="29">
        <v>515.3003558678289</v>
      </c>
      <c r="K1043" s="29">
        <v>441.7002256092145</v>
      </c>
    </row>
    <row r="1044" spans="1:11">
      <c r="A1044" s="66" t="s">
        <v>530</v>
      </c>
      <c r="B1044" s="29">
        <v>861.93870016502706</v>
      </c>
      <c r="C1044" s="29">
        <v>724.24847424679945</v>
      </c>
      <c r="D1044" s="29">
        <v>863.01036799397423</v>
      </c>
      <c r="E1044" s="29">
        <v>897.64315738939911</v>
      </c>
      <c r="F1044" s="34">
        <v>855.48169290289673</v>
      </c>
      <c r="G1044" s="29">
        <v>60.418896758241303</v>
      </c>
      <c r="H1044" s="29">
        <v>69.501532142634787</v>
      </c>
      <c r="I1044" s="29">
        <v>86.33678028066511</v>
      </c>
      <c r="J1044" s="29">
        <v>100.26784078633126</v>
      </c>
      <c r="K1044" s="29">
        <v>102.33739037360276</v>
      </c>
    </row>
    <row r="1045" spans="1:11">
      <c r="A1045" s="66" t="s">
        <v>529</v>
      </c>
      <c r="B1045" s="29">
        <v>591.24402445153726</v>
      </c>
      <c r="C1045" s="29">
        <v>502.62347260424485</v>
      </c>
      <c r="D1045" s="29">
        <v>563.48652485922537</v>
      </c>
      <c r="E1045" s="29">
        <v>597.76916856209243</v>
      </c>
      <c r="F1045" s="34">
        <v>600.76185419816807</v>
      </c>
      <c r="G1045" s="29">
        <v>156.90481769844033</v>
      </c>
      <c r="H1045" s="29">
        <v>135.76982991592604</v>
      </c>
      <c r="I1045" s="29">
        <v>156.14711733460439</v>
      </c>
      <c r="J1045" s="29">
        <v>171.04686343849664</v>
      </c>
      <c r="K1045" s="29">
        <v>171.7192557770762</v>
      </c>
    </row>
    <row r="1046" spans="1:11">
      <c r="A1046" s="66" t="s">
        <v>531</v>
      </c>
      <c r="B1046" s="29">
        <v>17193.712925439439</v>
      </c>
      <c r="C1046" s="29">
        <v>15453.268855972678</v>
      </c>
      <c r="D1046" s="29">
        <v>14353.540299368917</v>
      </c>
      <c r="E1046" s="29">
        <v>14359.228510106481</v>
      </c>
      <c r="F1046" s="34">
        <v>13380.028455952173</v>
      </c>
      <c r="G1046" s="29">
        <v>55.396047981614622</v>
      </c>
      <c r="H1046" s="29">
        <v>60.181926706869618</v>
      </c>
      <c r="I1046" s="29">
        <v>72.6460257160266</v>
      </c>
      <c r="J1046" s="29">
        <v>90.121353989821088</v>
      </c>
      <c r="K1046" s="29">
        <v>110.97470560314035</v>
      </c>
    </row>
    <row r="1047" spans="1:11">
      <c r="A1047" s="66" t="s">
        <v>166</v>
      </c>
      <c r="B1047" s="30">
        <v>2151.6762942364894</v>
      </c>
      <c r="C1047" s="30">
        <v>2045.648232803828</v>
      </c>
      <c r="D1047" s="30">
        <v>1946.6393536564117</v>
      </c>
      <c r="E1047" s="30">
        <v>2253.4687897667941</v>
      </c>
      <c r="F1047" s="44">
        <v>1977.7799804391273</v>
      </c>
      <c r="G1047" s="30">
        <v>534.65455521039041</v>
      </c>
      <c r="H1047" s="30">
        <v>522.4211163445915</v>
      </c>
      <c r="I1047" s="30">
        <v>513.90233506266441</v>
      </c>
      <c r="J1047" s="30">
        <v>608.50690197553479</v>
      </c>
      <c r="K1047" s="30">
        <v>547.40521129253386</v>
      </c>
    </row>
    <row r="1048" spans="1:11">
      <c r="A1048" s="853" t="s">
        <v>167</v>
      </c>
      <c r="B1048" s="30">
        <v>6192.9794730191516</v>
      </c>
      <c r="C1048" s="30">
        <v>5068.9205905019317</v>
      </c>
      <c r="D1048" s="30">
        <v>4711.3043295477628</v>
      </c>
      <c r="E1048" s="30">
        <v>5433.4431374114865</v>
      </c>
      <c r="F1048" s="44">
        <v>4948.1924480149737</v>
      </c>
      <c r="G1048" s="30">
        <v>1210.898676251958</v>
      </c>
      <c r="H1048" s="30">
        <v>1026.3135611428997</v>
      </c>
      <c r="I1048" s="30">
        <v>998.29955382999981</v>
      </c>
      <c r="J1048" s="30">
        <v>1178.5440403185282</v>
      </c>
      <c r="K1048" s="30">
        <v>1100.3630391373867</v>
      </c>
    </row>
    <row r="1049" spans="1:11">
      <c r="A1049" s="65" t="s">
        <v>745</v>
      </c>
      <c r="B1049" s="30" t="s">
        <v>1066</v>
      </c>
      <c r="C1049" s="30" t="s">
        <v>1066</v>
      </c>
      <c r="D1049" s="30" t="s">
        <v>1066</v>
      </c>
      <c r="E1049" s="30" t="s">
        <v>1066</v>
      </c>
      <c r="F1049" s="44" t="s">
        <v>1066</v>
      </c>
      <c r="G1049" s="30" t="s">
        <v>1066</v>
      </c>
      <c r="H1049" s="30" t="s">
        <v>1066</v>
      </c>
      <c r="I1049" s="30" t="s">
        <v>1066</v>
      </c>
      <c r="J1049" s="30" t="s">
        <v>1066</v>
      </c>
      <c r="K1049" s="30" t="s">
        <v>1066</v>
      </c>
    </row>
    <row r="1050" spans="1:11">
      <c r="A1050" s="66" t="s">
        <v>994</v>
      </c>
      <c r="B1050" s="30">
        <v>3883.3396141966728</v>
      </c>
      <c r="C1050" s="30">
        <v>2862.0213372544549</v>
      </c>
      <c r="D1050" s="30">
        <v>2658.2597898914105</v>
      </c>
      <c r="E1050" s="30">
        <v>2385.6703714001483</v>
      </c>
      <c r="F1050" s="44">
        <v>1811.2773788063155</v>
      </c>
      <c r="G1050" s="30">
        <v>14.914514301630048</v>
      </c>
      <c r="H1050" s="30">
        <v>13.422635454515081</v>
      </c>
      <c r="I1050" s="30">
        <v>14.795049167936368</v>
      </c>
      <c r="J1050" s="30">
        <v>15.254416969393491</v>
      </c>
      <c r="K1050" s="30">
        <v>12.712461445502447</v>
      </c>
    </row>
    <row r="1051" spans="1:11">
      <c r="A1051" s="65" t="s">
        <v>127</v>
      </c>
      <c r="B1051" s="30">
        <v>3763.9375329745571</v>
      </c>
      <c r="C1051" s="30">
        <v>3307.8499759424053</v>
      </c>
      <c r="D1051" s="30">
        <v>3249.5635552010585</v>
      </c>
      <c r="E1051" s="30">
        <v>3358.0212686832811</v>
      </c>
      <c r="F1051" s="44">
        <v>2895.028109171119</v>
      </c>
      <c r="G1051" s="30">
        <v>242.07719855549561</v>
      </c>
      <c r="H1051" s="30">
        <v>218.52619360586542</v>
      </c>
      <c r="I1051" s="30">
        <v>216.67418677328808</v>
      </c>
      <c r="J1051" s="30">
        <v>231.53336223154304</v>
      </c>
      <c r="K1051" s="30">
        <v>207.30142160750029</v>
      </c>
    </row>
    <row r="1052" spans="1:11">
      <c r="A1052" s="19" t="s">
        <v>8</v>
      </c>
      <c r="B1052" s="30">
        <v>3882.6995393276034</v>
      </c>
      <c r="C1052" s="30">
        <v>2731.9542697801216</v>
      </c>
      <c r="D1052" s="30" t="s">
        <v>1066</v>
      </c>
      <c r="E1052" s="30" t="s">
        <v>1066</v>
      </c>
      <c r="F1052" s="44" t="s">
        <v>1066</v>
      </c>
      <c r="G1052" s="30">
        <v>238.70159902815976</v>
      </c>
      <c r="H1052" s="30">
        <v>239.2561825557263</v>
      </c>
      <c r="I1052" s="30" t="s">
        <v>1066</v>
      </c>
      <c r="J1052" s="30" t="s">
        <v>1066</v>
      </c>
      <c r="K1052" s="30" t="s">
        <v>1066</v>
      </c>
    </row>
    <row r="1053" spans="1:11">
      <c r="A1053" s="66" t="s">
        <v>937</v>
      </c>
      <c r="B1053" s="30">
        <v>1569.3320407660613</v>
      </c>
      <c r="C1053" s="30">
        <v>1336.6203267905205</v>
      </c>
      <c r="D1053" s="30">
        <v>1425.4985170689658</v>
      </c>
      <c r="E1053" s="30">
        <v>1428.2044989563758</v>
      </c>
      <c r="F1053" s="44">
        <v>1237.8861375281917</v>
      </c>
      <c r="G1053" s="30">
        <v>309.31570527721482</v>
      </c>
      <c r="H1053" s="30">
        <v>288.55723845053416</v>
      </c>
      <c r="I1053" s="30">
        <v>348.52788271548093</v>
      </c>
      <c r="J1053" s="30">
        <v>386.84206134849234</v>
      </c>
      <c r="K1053" s="30">
        <v>376.01338638992752</v>
      </c>
    </row>
    <row r="1054" spans="1:11">
      <c r="A1054" s="66" t="s">
        <v>938</v>
      </c>
      <c r="B1054" s="30">
        <v>4731.5997258624602</v>
      </c>
      <c r="C1054" s="30">
        <v>6973.1540369969234</v>
      </c>
      <c r="D1054" s="30">
        <v>7555.2309868643015</v>
      </c>
      <c r="E1054" s="30">
        <v>7838.1308267408249</v>
      </c>
      <c r="F1054" s="44">
        <v>6672.1289205564381</v>
      </c>
      <c r="G1054" s="30">
        <v>92.108605301325639</v>
      </c>
      <c r="H1054" s="30">
        <v>137.83960039339243</v>
      </c>
      <c r="I1054" s="30">
        <v>162.27237330587275</v>
      </c>
      <c r="J1054" s="30">
        <v>188.49434916640612</v>
      </c>
      <c r="K1054" s="30">
        <v>168.28855897786181</v>
      </c>
    </row>
    <row r="1055" spans="1:11">
      <c r="A1055" s="66" t="s">
        <v>9</v>
      </c>
      <c r="B1055" s="29">
        <v>1886.1085905675011</v>
      </c>
      <c r="C1055" s="29">
        <v>1618.6508494528262</v>
      </c>
      <c r="D1055" s="29">
        <v>1495.172733493341</v>
      </c>
      <c r="E1055" s="29">
        <v>1425.2765114791159</v>
      </c>
      <c r="F1055" s="34">
        <v>1229.4386721929741</v>
      </c>
      <c r="G1055" s="29">
        <v>551.74545336982828</v>
      </c>
      <c r="H1055" s="29">
        <v>497.1412402706386</v>
      </c>
      <c r="I1055" s="29">
        <v>488.5077439910911</v>
      </c>
      <c r="J1055" s="29">
        <v>477.45868609543174</v>
      </c>
      <c r="K1055" s="29">
        <v>428.90521363114021</v>
      </c>
    </row>
    <row r="1056" spans="1:11">
      <c r="A1056" s="66" t="s">
        <v>939</v>
      </c>
      <c r="B1056" s="29">
        <v>5853.8396160583625</v>
      </c>
      <c r="C1056" s="29">
        <v>3222.9888792049437</v>
      </c>
      <c r="D1056" s="29">
        <v>2610.0756083913316</v>
      </c>
      <c r="E1056" s="29">
        <v>2680.0066431712285</v>
      </c>
      <c r="F1056" s="34">
        <v>2198.0238045068081</v>
      </c>
      <c r="G1056" s="29">
        <v>147.25032881025399</v>
      </c>
      <c r="H1056" s="29">
        <v>84.143357709011468</v>
      </c>
      <c r="I1056" s="29">
        <v>88.281288493583219</v>
      </c>
      <c r="J1056" s="29">
        <v>105.84196692097085</v>
      </c>
      <c r="K1056" s="29">
        <v>112.18250567973593</v>
      </c>
    </row>
    <row r="1057" spans="1:11">
      <c r="A1057" s="66" t="s">
        <v>940</v>
      </c>
      <c r="B1057" s="29">
        <v>9736.2250787513603</v>
      </c>
      <c r="C1057" s="29">
        <v>14855.0327585501</v>
      </c>
      <c r="D1057" s="29">
        <v>11663.239175464412</v>
      </c>
      <c r="E1057" s="29">
        <v>9801.5252562324222</v>
      </c>
      <c r="F1057" s="34">
        <v>10716.81065116792</v>
      </c>
      <c r="G1057" s="29">
        <v>412.675165219718</v>
      </c>
      <c r="H1057" s="29">
        <v>653.23491760223624</v>
      </c>
      <c r="I1057" s="29">
        <v>578.32180941763704</v>
      </c>
      <c r="J1057" s="29">
        <v>558.29101661577045</v>
      </c>
      <c r="K1057" s="29">
        <v>649.24556192574335</v>
      </c>
    </row>
    <row r="1058" spans="1:11">
      <c r="A1058" s="66" t="s">
        <v>10</v>
      </c>
      <c r="B1058" s="29">
        <v>284.46130158283768</v>
      </c>
      <c r="C1058" s="29">
        <v>242.60249323122497</v>
      </c>
      <c r="D1058" s="29">
        <v>276.07979583194333</v>
      </c>
      <c r="E1058" s="29">
        <v>247.26497443880419</v>
      </c>
      <c r="F1058" s="34">
        <v>246.95719681203877</v>
      </c>
      <c r="G1058" s="29">
        <v>130.32971638702901</v>
      </c>
      <c r="H1058" s="29">
        <v>117.52184217715505</v>
      </c>
      <c r="I1058" s="29">
        <v>139.68164010938551</v>
      </c>
      <c r="J1058" s="29">
        <v>156.41927907599282</v>
      </c>
      <c r="K1058" s="29">
        <v>159.05851952661411</v>
      </c>
    </row>
    <row r="1059" spans="1:11">
      <c r="A1059" s="66" t="s">
        <v>941</v>
      </c>
      <c r="B1059" s="29" t="s">
        <v>1066</v>
      </c>
      <c r="C1059" s="29">
        <v>8683.7786687895714</v>
      </c>
      <c r="D1059" s="29">
        <v>7749.8401350620952</v>
      </c>
      <c r="E1059" s="29">
        <v>7649.0250420049415</v>
      </c>
      <c r="F1059" s="34">
        <v>873.90612170550378</v>
      </c>
      <c r="G1059" s="29" t="s">
        <v>1066</v>
      </c>
      <c r="H1059" s="29">
        <v>336.9188789079526</v>
      </c>
      <c r="I1059" s="29">
        <v>331.93699003074994</v>
      </c>
      <c r="J1059" s="29">
        <v>352.48799080081341</v>
      </c>
      <c r="K1059" s="29">
        <v>46.388833296972734</v>
      </c>
    </row>
    <row r="1060" spans="1:11">
      <c r="A1060" s="66" t="s">
        <v>11</v>
      </c>
      <c r="B1060" s="29">
        <v>709.04331016130959</v>
      </c>
      <c r="C1060" s="29">
        <v>566.59214700134964</v>
      </c>
      <c r="D1060" s="29">
        <v>597.93431974048315</v>
      </c>
      <c r="E1060" s="29">
        <v>693.55328285934604</v>
      </c>
      <c r="F1060" s="34">
        <v>664.96317093013511</v>
      </c>
      <c r="G1060" s="29">
        <v>197.54547193647207</v>
      </c>
      <c r="H1060" s="29">
        <v>166.24120514790692</v>
      </c>
      <c r="I1060" s="29">
        <v>189.26119865702378</v>
      </c>
      <c r="J1060" s="29">
        <v>227.52243890692981</v>
      </c>
      <c r="K1060" s="29">
        <v>233.70760892296798</v>
      </c>
    </row>
    <row r="1061" spans="1:11">
      <c r="A1061" s="66" t="s">
        <v>12</v>
      </c>
      <c r="B1061" s="29">
        <v>3261.3978695376004</v>
      </c>
      <c r="C1061" s="29">
        <v>2946.0954215949578</v>
      </c>
      <c r="D1061" s="29">
        <v>2908.86072869601</v>
      </c>
      <c r="E1061" s="29">
        <v>3542.5304925910741</v>
      </c>
      <c r="F1061" s="34">
        <v>3125.5443298595783</v>
      </c>
      <c r="G1061" s="29">
        <v>517.74658400233727</v>
      </c>
      <c r="H1061" s="29">
        <v>486.17326705452604</v>
      </c>
      <c r="I1061" s="29">
        <v>501.69693416245383</v>
      </c>
      <c r="J1061" s="29">
        <v>636.36084665349199</v>
      </c>
      <c r="K1061" s="29">
        <v>585.8357598791855</v>
      </c>
    </row>
    <row r="1062" spans="1:11">
      <c r="A1062" s="66" t="s">
        <v>942</v>
      </c>
      <c r="B1062" s="29">
        <v>76.268394267845864</v>
      </c>
      <c r="C1062" s="29">
        <v>63.391573650627777</v>
      </c>
      <c r="D1062" s="29">
        <v>67.418489167849259</v>
      </c>
      <c r="E1062" s="29">
        <v>66.251209701504862</v>
      </c>
      <c r="F1062" s="34">
        <v>67.400031629820461</v>
      </c>
      <c r="G1062" s="29">
        <v>1.8262424781911006</v>
      </c>
      <c r="H1062" s="29">
        <v>1.6684752350217567</v>
      </c>
      <c r="I1062" s="29">
        <v>1.9918045129596944</v>
      </c>
      <c r="J1062" s="29">
        <v>2.2076226989006176</v>
      </c>
      <c r="K1062" s="29">
        <v>2.5529713578200579</v>
      </c>
    </row>
    <row r="1063" spans="1:11">
      <c r="A1063" s="65" t="s">
        <v>13</v>
      </c>
      <c r="B1063" s="29">
        <v>10185.617910901647</v>
      </c>
      <c r="C1063" s="29">
        <v>6915.9184992227911</v>
      </c>
      <c r="D1063" s="29">
        <v>6300.7191267953085</v>
      </c>
      <c r="E1063" s="29">
        <v>6308.2036862621244</v>
      </c>
      <c r="F1063" s="34">
        <v>6634.9334546999808</v>
      </c>
      <c r="G1063" s="29">
        <v>2531.5462627579532</v>
      </c>
      <c r="H1063" s="29">
        <v>1778.5333358933933</v>
      </c>
      <c r="I1063" s="29">
        <v>1674.3666732779427</v>
      </c>
      <c r="J1063" s="29">
        <v>1789.3297433413316</v>
      </c>
      <c r="K1063" s="29">
        <v>1941.2301016276365</v>
      </c>
    </row>
    <row r="1064" spans="1:11">
      <c r="A1064" s="65" t="s">
        <v>186</v>
      </c>
      <c r="B1064" s="29">
        <v>720.12009627486009</v>
      </c>
      <c r="C1064" s="29">
        <v>680.40633014885975</v>
      </c>
      <c r="D1064" s="29">
        <v>683.16087436642692</v>
      </c>
      <c r="E1064" s="29">
        <v>653.26448258350911</v>
      </c>
      <c r="F1064" s="34">
        <v>655.97138360316342</v>
      </c>
      <c r="G1064" s="29">
        <v>242.36226827888748</v>
      </c>
      <c r="H1064" s="29">
        <v>230.77760639823711</v>
      </c>
      <c r="I1064" s="29">
        <v>236.64494934793711</v>
      </c>
      <c r="J1064" s="29">
        <v>239.31429001116857</v>
      </c>
      <c r="K1064" s="29">
        <v>246.57915913275613</v>
      </c>
    </row>
    <row r="1065" spans="1:11" ht="14.25">
      <c r="A1065" s="85" t="s">
        <v>714</v>
      </c>
      <c r="B1065" s="45">
        <v>2646.3580791639097</v>
      </c>
      <c r="C1065" s="45">
        <v>2268.7701184828388</v>
      </c>
      <c r="D1065" s="45">
        <v>2213.1510879559874</v>
      </c>
      <c r="E1065" s="45">
        <v>2320.4115192843433</v>
      </c>
      <c r="F1065" s="46">
        <v>2231.0380569217618</v>
      </c>
      <c r="G1065" s="31">
        <v>156.67963226348908</v>
      </c>
      <c r="H1065" s="31">
        <v>142.26642758847018</v>
      </c>
      <c r="I1065" s="31">
        <v>143.87565722761971</v>
      </c>
      <c r="J1065" s="31">
        <v>161.47302462975671</v>
      </c>
      <c r="K1065" s="31">
        <v>163.45154435683767</v>
      </c>
    </row>
    <row r="1066" spans="1:11" ht="12.75" customHeight="1">
      <c r="A1066" s="37"/>
      <c r="B1066" s="249"/>
      <c r="C1066" s="249"/>
      <c r="D1066" s="249"/>
      <c r="E1066" s="249"/>
      <c r="F1066" s="249"/>
      <c r="G1066" s="249"/>
      <c r="H1066" s="249"/>
      <c r="I1066" s="249"/>
      <c r="J1066" s="249"/>
      <c r="K1066" s="249"/>
    </row>
    <row r="1067" spans="1:11" ht="12.75" customHeight="1">
      <c r="A1067" s="37"/>
      <c r="B1067" s="249"/>
      <c r="C1067" s="249"/>
      <c r="D1067" s="249"/>
      <c r="E1067" s="249"/>
      <c r="F1067" s="249"/>
      <c r="G1067" s="249"/>
      <c r="H1067" s="249"/>
      <c r="I1067" s="249"/>
      <c r="J1067" s="249"/>
      <c r="K1067" s="249"/>
    </row>
    <row r="1068" spans="1:11" ht="12.75" customHeight="1">
      <c r="A1068" s="37"/>
      <c r="B1068" s="249"/>
      <c r="C1068" s="249"/>
      <c r="D1068" s="249"/>
      <c r="E1068" s="249"/>
      <c r="F1068" s="249"/>
      <c r="G1068" s="249"/>
      <c r="H1068" s="249"/>
      <c r="I1068" s="249"/>
      <c r="J1068" s="249"/>
      <c r="K1068" s="249"/>
    </row>
    <row r="1069" spans="1:11" ht="12.75" customHeight="1">
      <c r="A1069" s="8"/>
    </row>
    <row r="1070" spans="1:11">
      <c r="A1070" s="892" t="s">
        <v>302</v>
      </c>
      <c r="B1070" s="892"/>
      <c r="C1070" s="892"/>
      <c r="D1070" s="892"/>
      <c r="E1070" s="892"/>
      <c r="F1070" s="892"/>
      <c r="G1070" s="892"/>
      <c r="H1070" s="892"/>
      <c r="I1070" s="892"/>
      <c r="J1070" s="892"/>
      <c r="K1070" s="892"/>
    </row>
    <row r="1071" spans="1:11" ht="12.75" customHeight="1">
      <c r="A1071" s="8"/>
      <c r="B1071" s="92"/>
      <c r="C1071" s="92"/>
      <c r="D1071" s="92"/>
      <c r="E1071" s="92"/>
      <c r="F1071" s="92"/>
      <c r="G1071" s="92"/>
      <c r="H1071" s="92"/>
      <c r="I1071" s="92"/>
      <c r="J1071" s="92"/>
      <c r="K1071" s="93"/>
    </row>
    <row r="1072" spans="1:11" ht="15" customHeight="1">
      <c r="A1072" s="262"/>
      <c r="B1072" s="893" t="s">
        <v>532</v>
      </c>
      <c r="C1072" s="893"/>
      <c r="D1072" s="893"/>
      <c r="E1072" s="893"/>
      <c r="F1072" s="894"/>
      <c r="G1072" s="893" t="s">
        <v>1188</v>
      </c>
      <c r="H1072" s="893"/>
      <c r="I1072" s="893"/>
      <c r="J1072" s="893"/>
      <c r="K1072" s="893"/>
    </row>
    <row r="1073" spans="1:11">
      <c r="A1073" s="254"/>
      <c r="B1073" s="231">
        <v>39448</v>
      </c>
      <c r="C1073" s="231">
        <v>39814</v>
      </c>
      <c r="D1073" s="231">
        <v>40179</v>
      </c>
      <c r="E1073" s="231">
        <v>40544</v>
      </c>
      <c r="F1073" s="232">
        <v>40909</v>
      </c>
      <c r="G1073" s="231">
        <v>39448</v>
      </c>
      <c r="H1073" s="231">
        <v>39814</v>
      </c>
      <c r="I1073" s="231">
        <v>40179</v>
      </c>
      <c r="J1073" s="231">
        <v>40544</v>
      </c>
      <c r="K1073" s="231">
        <v>40909</v>
      </c>
    </row>
    <row r="1074" spans="1:11">
      <c r="A1074" s="63" t="s">
        <v>37</v>
      </c>
      <c r="B1074" s="15">
        <v>11.314200226905713</v>
      </c>
      <c r="C1074" s="15">
        <v>10.724090164351823</v>
      </c>
      <c r="D1074" s="15">
        <v>9.87335707640697</v>
      </c>
      <c r="E1074" s="15">
        <v>9.9657193377946598</v>
      </c>
      <c r="F1074" s="48">
        <v>9.9034914667471199</v>
      </c>
      <c r="G1074" s="15">
        <v>12.378862404165872</v>
      </c>
      <c r="H1074" s="15">
        <v>8.1255289683578322</v>
      </c>
      <c r="I1074" s="15">
        <v>7.792806683200026</v>
      </c>
      <c r="J1074" s="15">
        <v>8.869574837000803</v>
      </c>
      <c r="K1074" s="15">
        <v>8.2342119785719436</v>
      </c>
    </row>
    <row r="1075" spans="1:11">
      <c r="A1075" s="66" t="s">
        <v>528</v>
      </c>
      <c r="B1075" s="15">
        <v>13.022434376037534</v>
      </c>
      <c r="C1075" s="15">
        <v>12.03437460995864</v>
      </c>
      <c r="D1075" s="15">
        <v>10.79687502108281</v>
      </c>
      <c r="E1075" s="15">
        <v>11.018090372881906</v>
      </c>
      <c r="F1075" s="48">
        <v>10.159043447261235</v>
      </c>
      <c r="G1075" s="15">
        <v>37.113318536815349</v>
      </c>
      <c r="H1075" s="15">
        <v>28.778040447400251</v>
      </c>
      <c r="I1075" s="15">
        <v>26.644283664616275</v>
      </c>
      <c r="J1075" s="15">
        <v>30.402044279954385</v>
      </c>
      <c r="K1075" s="15">
        <v>23.806987907016993</v>
      </c>
    </row>
    <row r="1076" spans="1:11">
      <c r="A1076" s="66" t="s">
        <v>530</v>
      </c>
      <c r="B1076" s="15">
        <v>6.9424054715334034</v>
      </c>
      <c r="C1076" s="15">
        <v>8.190171132097138</v>
      </c>
      <c r="D1076" s="15">
        <v>7.7859364385683589</v>
      </c>
      <c r="E1076" s="15">
        <v>7.9002679291617008</v>
      </c>
      <c r="F1076" s="48">
        <v>8.9309590929048408</v>
      </c>
      <c r="G1076" s="15">
        <v>198.26392338432723</v>
      </c>
      <c r="H1076" s="15">
        <v>155.31746115890874</v>
      </c>
      <c r="I1076" s="15">
        <v>167.40709068302175</v>
      </c>
      <c r="J1076" s="15">
        <v>227.98992223704917</v>
      </c>
      <c r="K1076" s="15">
        <v>223.48685756930357</v>
      </c>
    </row>
    <row r="1077" spans="1:11">
      <c r="A1077" s="66" t="s">
        <v>529</v>
      </c>
      <c r="B1077" s="15">
        <v>3.4501005471318758</v>
      </c>
      <c r="C1077" s="15">
        <v>3.2372918827300965</v>
      </c>
      <c r="D1077" s="15">
        <v>3.2193248269284278</v>
      </c>
      <c r="E1077" s="15">
        <v>3.2260452471960583</v>
      </c>
      <c r="F1077" s="48">
        <v>3.2436756977526842</v>
      </c>
      <c r="G1077" s="15">
        <v>14.694616776523201</v>
      </c>
      <c r="H1077" s="15">
        <v>9.4094082196412998</v>
      </c>
      <c r="I1077" s="15">
        <v>9.564774242728328</v>
      </c>
      <c r="J1077" s="15">
        <v>10.053740578662316</v>
      </c>
      <c r="K1077" s="15">
        <v>9.379678600546562</v>
      </c>
    </row>
    <row r="1078" spans="1:11">
      <c r="A1078" s="66" t="s">
        <v>531</v>
      </c>
      <c r="B1078" s="15">
        <v>15.89051059256029</v>
      </c>
      <c r="C1078" s="15">
        <v>15.685912790678003</v>
      </c>
      <c r="D1078" s="15">
        <v>16.326736676253329</v>
      </c>
      <c r="E1078" s="15">
        <v>16.553581035218205</v>
      </c>
      <c r="F1078" s="48">
        <v>17.933768520683074</v>
      </c>
      <c r="G1078" s="15" t="s">
        <v>1066</v>
      </c>
      <c r="H1078" s="15" t="s">
        <v>1066</v>
      </c>
      <c r="I1078" s="15" t="s">
        <v>1066</v>
      </c>
      <c r="J1078" s="15" t="s">
        <v>1066</v>
      </c>
      <c r="K1078" s="15" t="s">
        <v>1066</v>
      </c>
    </row>
    <row r="1079" spans="1:11">
      <c r="A1079" s="66" t="s">
        <v>166</v>
      </c>
      <c r="B1079" s="15">
        <v>12.09087275830943</v>
      </c>
      <c r="C1079" s="15">
        <v>12.807999704629157</v>
      </c>
      <c r="D1079" s="15">
        <v>12.959253519999544</v>
      </c>
      <c r="E1079" s="15">
        <v>14.202272214949534</v>
      </c>
      <c r="F1079" s="48">
        <v>13.69497850952814</v>
      </c>
      <c r="G1079" s="15">
        <v>48.480012157045763</v>
      </c>
      <c r="H1079" s="15">
        <v>42.397194863153238</v>
      </c>
      <c r="I1079" s="15">
        <v>43.164432385264305</v>
      </c>
      <c r="J1079" s="15">
        <v>50.573939940610828</v>
      </c>
      <c r="K1079" s="15">
        <v>42.491986449341333</v>
      </c>
    </row>
    <row r="1080" spans="1:11">
      <c r="A1080" s="853" t="s">
        <v>167</v>
      </c>
      <c r="B1080" s="15">
        <v>27.47452340528741</v>
      </c>
      <c r="C1080" s="15">
        <v>25.44588113890995</v>
      </c>
      <c r="D1080" s="15">
        <v>24.726427655310619</v>
      </c>
      <c r="E1080" s="15">
        <v>26.559353231924597</v>
      </c>
      <c r="F1080" s="48">
        <v>26.329500825082505</v>
      </c>
      <c r="G1080" s="15">
        <v>77.020542535114572</v>
      </c>
      <c r="H1080" s="15">
        <v>52.164814838297261</v>
      </c>
      <c r="I1080" s="15">
        <v>51.301135877252769</v>
      </c>
      <c r="J1080" s="15">
        <v>58.834182653460182</v>
      </c>
      <c r="K1080" s="15">
        <v>46.980329139082166</v>
      </c>
    </row>
    <row r="1081" spans="1:11">
      <c r="A1081" s="65" t="s">
        <v>745</v>
      </c>
      <c r="B1081" s="15" t="s">
        <v>1066</v>
      </c>
      <c r="C1081" s="15" t="s">
        <v>1066</v>
      </c>
      <c r="D1081" s="15" t="s">
        <v>1066</v>
      </c>
      <c r="E1081" s="15" t="s">
        <v>1066</v>
      </c>
      <c r="F1081" s="48" t="s">
        <v>1066</v>
      </c>
      <c r="G1081" s="15" t="s">
        <v>1066</v>
      </c>
      <c r="H1081" s="15" t="s">
        <v>1066</v>
      </c>
      <c r="I1081" s="15" t="s">
        <v>1066</v>
      </c>
      <c r="J1081" s="15" t="s">
        <v>1066</v>
      </c>
      <c r="K1081" s="15" t="s">
        <v>1066</v>
      </c>
    </row>
    <row r="1082" spans="1:11">
      <c r="A1082" s="66" t="s">
        <v>994</v>
      </c>
      <c r="B1082" s="15">
        <v>13.272729097347579</v>
      </c>
      <c r="C1082" s="15">
        <v>11.721889204512562</v>
      </c>
      <c r="D1082" s="15">
        <v>10.295271115826766</v>
      </c>
      <c r="E1082" s="15">
        <v>9.5349917094775059</v>
      </c>
      <c r="F1082" s="48">
        <v>8.2591317503507771</v>
      </c>
      <c r="G1082" s="15">
        <v>19.29571260384045</v>
      </c>
      <c r="H1082" s="15">
        <v>15.801329246508999</v>
      </c>
      <c r="I1082" s="15">
        <v>12.533240526293946</v>
      </c>
      <c r="J1082" s="15">
        <v>14.835783181209251</v>
      </c>
      <c r="K1082" s="15">
        <v>11.238268270772783</v>
      </c>
    </row>
    <row r="1083" spans="1:11">
      <c r="A1083" s="65" t="s">
        <v>127</v>
      </c>
      <c r="B1083" s="15">
        <v>6.2329487335761051</v>
      </c>
      <c r="C1083" s="15">
        <v>6.1774115084006</v>
      </c>
      <c r="D1083" s="15">
        <v>6.3374921450395583</v>
      </c>
      <c r="E1083" s="15">
        <v>6.3564763122890495</v>
      </c>
      <c r="F1083" s="48">
        <v>6.2351132666670912</v>
      </c>
      <c r="G1083" s="15">
        <v>14.157293011331623</v>
      </c>
      <c r="H1083" s="15">
        <v>11.036799188370338</v>
      </c>
      <c r="I1083" s="15">
        <v>11.874794158568575</v>
      </c>
      <c r="J1083" s="15">
        <v>14.164915588305929</v>
      </c>
      <c r="K1083" s="15">
        <v>12.510921512300955</v>
      </c>
    </row>
    <row r="1084" spans="1:11">
      <c r="A1084" s="83" t="s">
        <v>8</v>
      </c>
      <c r="B1084" s="15">
        <v>6.2907897878191799</v>
      </c>
      <c r="C1084" s="15">
        <v>6.0571197053266284</v>
      </c>
      <c r="D1084" s="15" t="s">
        <v>1066</v>
      </c>
      <c r="E1084" s="15" t="s">
        <v>1066</v>
      </c>
      <c r="F1084" s="48" t="s">
        <v>1066</v>
      </c>
      <c r="G1084" s="15">
        <v>8.0982248721384185</v>
      </c>
      <c r="H1084" s="15">
        <v>7.4407765904652505</v>
      </c>
      <c r="I1084" s="15" t="s">
        <v>1066</v>
      </c>
      <c r="J1084" s="15" t="s">
        <v>1066</v>
      </c>
      <c r="K1084" s="15" t="s">
        <v>1066</v>
      </c>
    </row>
    <row r="1085" spans="1:11">
      <c r="A1085" s="66" t="s">
        <v>937</v>
      </c>
      <c r="B1085" s="15">
        <v>16.263669404414433</v>
      </c>
      <c r="C1085" s="15">
        <v>17.00828840960455</v>
      </c>
      <c r="D1085" s="15">
        <v>16.971151833969021</v>
      </c>
      <c r="E1085" s="15">
        <v>17.275992195349431</v>
      </c>
      <c r="F1085" s="48">
        <v>16.651201859076849</v>
      </c>
      <c r="G1085" s="15">
        <v>248.78908987572208</v>
      </c>
      <c r="H1085" s="15">
        <v>192.13154342232602</v>
      </c>
      <c r="I1085" s="15">
        <v>220.0138819427105</v>
      </c>
      <c r="J1085" s="15">
        <v>227.29789789824449</v>
      </c>
      <c r="K1085" s="15">
        <v>195.27581654293473</v>
      </c>
    </row>
    <row r="1086" spans="1:11">
      <c r="A1086" s="66" t="s">
        <v>938</v>
      </c>
      <c r="B1086" s="15">
        <v>8.9482168376980553</v>
      </c>
      <c r="C1086" s="15">
        <v>16.710431489664707</v>
      </c>
      <c r="D1086" s="15">
        <v>16.939014015116744</v>
      </c>
      <c r="E1086" s="15">
        <v>17.705999158923106</v>
      </c>
      <c r="F1086" s="48">
        <v>16.622049197887176</v>
      </c>
      <c r="G1086" s="15" t="s">
        <v>1066</v>
      </c>
      <c r="H1086" s="15">
        <v>125.99410322202489</v>
      </c>
      <c r="I1086" s="15">
        <v>140.22985886835957</v>
      </c>
      <c r="J1086" s="15">
        <v>151.56547575516765</v>
      </c>
      <c r="K1086" s="15">
        <v>127.74763554215956</v>
      </c>
    </row>
    <row r="1087" spans="1:11">
      <c r="A1087" s="66" t="s">
        <v>9</v>
      </c>
      <c r="B1087" s="15">
        <v>10.458131235481034</v>
      </c>
      <c r="C1087" s="15">
        <v>10.334846811517091</v>
      </c>
      <c r="D1087" s="15">
        <v>10.481086450154995</v>
      </c>
      <c r="E1087" s="15">
        <v>9.5901321699299054</v>
      </c>
      <c r="F1087" s="48">
        <v>9.3526365790255248</v>
      </c>
      <c r="G1087" s="15">
        <v>26.034864917275101</v>
      </c>
      <c r="H1087" s="15">
        <v>20.554393607506341</v>
      </c>
      <c r="I1087" s="15">
        <v>19.237880171161535</v>
      </c>
      <c r="J1087" s="15">
        <v>18.95913323839391</v>
      </c>
      <c r="K1087" s="15">
        <v>15.070847227088775</v>
      </c>
    </row>
    <row r="1088" spans="1:11">
      <c r="A1088" s="66" t="s">
        <v>939</v>
      </c>
      <c r="B1088" s="15">
        <v>12.632561096620863</v>
      </c>
      <c r="C1088" s="15">
        <v>9.8084645777329982</v>
      </c>
      <c r="D1088" s="15">
        <v>8.2685045810164439</v>
      </c>
      <c r="E1088" s="15">
        <v>7.9596713299378496</v>
      </c>
      <c r="F1088" s="48">
        <v>7.9733697772811434</v>
      </c>
      <c r="G1088" s="15">
        <v>111.09000723759537</v>
      </c>
      <c r="H1088" s="15">
        <v>59.645192555373612</v>
      </c>
      <c r="I1088" s="15">
        <v>51.138767432916943</v>
      </c>
      <c r="J1088" s="15">
        <v>51.106696374678307</v>
      </c>
      <c r="K1088" s="15">
        <v>48.114219451132165</v>
      </c>
    </row>
    <row r="1089" spans="1:11">
      <c r="A1089" s="66" t="s">
        <v>940</v>
      </c>
      <c r="B1089" s="15">
        <v>20.472740121524414</v>
      </c>
      <c r="C1089" s="15">
        <v>40.587017737678494</v>
      </c>
      <c r="D1089" s="15">
        <v>30.258517281071587</v>
      </c>
      <c r="E1089" s="15">
        <v>23.662593473005</v>
      </c>
      <c r="F1089" s="48">
        <v>26.658203949766655</v>
      </c>
      <c r="G1089" s="15" t="s">
        <v>1066</v>
      </c>
      <c r="H1089" s="15" t="s">
        <v>1066</v>
      </c>
      <c r="I1089" s="15" t="s">
        <v>1066</v>
      </c>
      <c r="J1089" s="15" t="s">
        <v>1066</v>
      </c>
      <c r="K1089" s="15" t="s">
        <v>1066</v>
      </c>
    </row>
    <row r="1090" spans="1:11">
      <c r="A1090" s="66" t="s">
        <v>10</v>
      </c>
      <c r="B1090" s="15">
        <v>3.329945460380964</v>
      </c>
      <c r="C1090" s="15">
        <v>3.1974408176735083</v>
      </c>
      <c r="D1090" s="15">
        <v>3.1191764096774195</v>
      </c>
      <c r="E1090" s="15">
        <v>3.0529867135588145</v>
      </c>
      <c r="F1090" s="48">
        <v>3.0552520081018519</v>
      </c>
      <c r="G1090" s="15">
        <v>2.539033747737951</v>
      </c>
      <c r="H1090" s="15">
        <v>2.0535473520814755</v>
      </c>
      <c r="I1090" s="15">
        <v>2.0626866526612755</v>
      </c>
      <c r="J1090" s="15">
        <v>2.1411486628409873</v>
      </c>
      <c r="K1090" s="15">
        <v>1.9438907614638445</v>
      </c>
    </row>
    <row r="1091" spans="1:11">
      <c r="A1091" s="66" t="s">
        <v>941</v>
      </c>
      <c r="B1091" s="15" t="s">
        <v>1066</v>
      </c>
      <c r="C1091" s="15">
        <v>59.622903314484162</v>
      </c>
      <c r="D1091" s="15">
        <v>46.661914878132613</v>
      </c>
      <c r="E1091" s="15">
        <v>45.246971279035172</v>
      </c>
      <c r="F1091" s="48">
        <v>6.2959022497817081</v>
      </c>
      <c r="G1091" s="15" t="s">
        <v>1066</v>
      </c>
      <c r="H1091" s="15">
        <v>55.089003185742186</v>
      </c>
      <c r="I1091" s="15">
        <v>49.040329464298978</v>
      </c>
      <c r="J1091" s="15">
        <v>59.179645388686666</v>
      </c>
      <c r="K1091" s="15">
        <v>7.9117646288298138</v>
      </c>
    </row>
    <row r="1092" spans="1:11">
      <c r="A1092" s="66" t="s">
        <v>11</v>
      </c>
      <c r="B1092" s="15">
        <v>3.758987866380386</v>
      </c>
      <c r="C1092" s="15">
        <v>3.8222159257387007</v>
      </c>
      <c r="D1092" s="15">
        <v>3.8477545227295264</v>
      </c>
      <c r="E1092" s="15">
        <v>4.0145747373326506</v>
      </c>
      <c r="F1092" s="48">
        <v>4.2482355595909409</v>
      </c>
      <c r="G1092" s="15">
        <v>6.5157823440878468</v>
      </c>
      <c r="H1092" s="15">
        <v>4.7867898072146202</v>
      </c>
      <c r="I1092" s="15">
        <v>4.9003416691175268</v>
      </c>
      <c r="J1092" s="15">
        <v>5.2575128420794828</v>
      </c>
      <c r="K1092" s="15">
        <v>4.9063676319669582</v>
      </c>
    </row>
    <row r="1093" spans="1:11">
      <c r="A1093" s="66" t="s">
        <v>12</v>
      </c>
      <c r="B1093" s="15">
        <v>7.6161341322090133</v>
      </c>
      <c r="C1093" s="15">
        <v>7.4258674279596333</v>
      </c>
      <c r="D1093" s="15">
        <v>7.1952596247212339</v>
      </c>
      <c r="E1093" s="15">
        <v>7.6311326778019017</v>
      </c>
      <c r="F1093" s="48">
        <v>7.4302153395719222</v>
      </c>
      <c r="G1093" s="15">
        <v>17.972593440627566</v>
      </c>
      <c r="H1093" s="15">
        <v>12.480981797131674</v>
      </c>
      <c r="I1093" s="15">
        <v>11.11439029083118</v>
      </c>
      <c r="J1093" s="15">
        <v>8.8226235644258733</v>
      </c>
      <c r="K1093" s="15">
        <v>5.8570991209281011</v>
      </c>
    </row>
    <row r="1094" spans="1:11">
      <c r="A1094" s="66" t="s">
        <v>942</v>
      </c>
      <c r="B1094" s="15">
        <v>0.17765091264873284</v>
      </c>
      <c r="C1094" s="15">
        <v>0.1966305188124633</v>
      </c>
      <c r="D1094" s="15">
        <v>0.20051093283582089</v>
      </c>
      <c r="E1094" s="15">
        <v>0.21228795416541443</v>
      </c>
      <c r="F1094" s="48">
        <v>0.24444734317942632</v>
      </c>
      <c r="G1094" s="15">
        <v>0.38692113391275523</v>
      </c>
      <c r="H1094" s="15">
        <v>0.31603273519467001</v>
      </c>
      <c r="I1094" s="15">
        <v>0.33305228763580813</v>
      </c>
      <c r="J1094" s="15">
        <v>0.40550131420349755</v>
      </c>
      <c r="K1094" s="15">
        <v>0.40536420185178268</v>
      </c>
    </row>
    <row r="1095" spans="1:11">
      <c r="A1095" s="65" t="s">
        <v>13</v>
      </c>
      <c r="B1095" s="15">
        <v>57.945719101000627</v>
      </c>
      <c r="C1095" s="15">
        <v>49.673647054839321</v>
      </c>
      <c r="D1095" s="15">
        <v>45.457033790719656</v>
      </c>
      <c r="E1095" s="15">
        <v>45.563674335382643</v>
      </c>
      <c r="F1095" s="48">
        <v>49.30191860831264</v>
      </c>
      <c r="G1095" s="15">
        <v>18.586319070801029</v>
      </c>
      <c r="H1095" s="15">
        <v>27.008378869480783</v>
      </c>
      <c r="I1095" s="15">
        <v>26.246986280726169</v>
      </c>
      <c r="J1095" s="15">
        <v>25.293568413701486</v>
      </c>
      <c r="K1095" s="15">
        <v>23.146024948180347</v>
      </c>
    </row>
    <row r="1096" spans="1:11">
      <c r="A1096" s="65" t="s">
        <v>186</v>
      </c>
      <c r="B1096" s="15">
        <v>5.0067703748237982</v>
      </c>
      <c r="C1096" s="15">
        <v>4.9102755849479287</v>
      </c>
      <c r="D1096" s="15">
        <v>4.8936333408208155</v>
      </c>
      <c r="E1096" s="15">
        <v>4.8003283799064294</v>
      </c>
      <c r="F1096" s="48">
        <v>4.7649538482847351</v>
      </c>
      <c r="G1096" s="15">
        <v>74.149739986136098</v>
      </c>
      <c r="H1096" s="15">
        <v>66.814876631061551</v>
      </c>
      <c r="I1096" s="15">
        <v>65.137808003004153</v>
      </c>
      <c r="J1096" s="15">
        <v>49.383013172342451</v>
      </c>
      <c r="K1096" s="15">
        <v>44.095238945947841</v>
      </c>
    </row>
    <row r="1097" spans="1:11" ht="14.25">
      <c r="A1097" s="85" t="s">
        <v>714</v>
      </c>
      <c r="B1097" s="47">
        <v>12.449679913975343</v>
      </c>
      <c r="C1097" s="47">
        <v>11.993822349016902</v>
      </c>
      <c r="D1097" s="47">
        <v>12.171408464333652</v>
      </c>
      <c r="E1097" s="47">
        <v>12.427592953628118</v>
      </c>
      <c r="F1097" s="53">
        <v>12.441211206930616</v>
      </c>
      <c r="G1097" s="16">
        <v>25.257674915612768</v>
      </c>
      <c r="H1097" s="16">
        <v>25.364464763142582</v>
      </c>
      <c r="I1097" s="16">
        <v>29.218557728978904</v>
      </c>
      <c r="J1097" s="16">
        <v>30.358121308961223</v>
      </c>
      <c r="K1097" s="16">
        <v>25.488492273060565</v>
      </c>
    </row>
    <row r="1098" spans="1:11" ht="14.25" customHeight="1">
      <c r="A1098" s="896" t="s">
        <v>901</v>
      </c>
      <c r="B1098" s="897"/>
      <c r="C1098" s="897"/>
      <c r="D1098" s="897"/>
      <c r="E1098" s="897"/>
      <c r="F1098" s="897"/>
      <c r="G1098" s="897"/>
      <c r="H1098" s="897"/>
      <c r="I1098" s="897"/>
      <c r="J1098" s="897"/>
      <c r="K1098" s="897"/>
    </row>
    <row r="1099" spans="1:11" ht="63.75" customHeight="1">
      <c r="A1099" s="898" t="s">
        <v>1189</v>
      </c>
      <c r="B1099" s="898"/>
      <c r="C1099" s="898"/>
      <c r="D1099" s="898"/>
      <c r="E1099" s="898"/>
      <c r="F1099" s="898"/>
      <c r="G1099" s="898"/>
      <c r="H1099" s="898"/>
      <c r="I1099" s="898"/>
      <c r="J1099" s="898"/>
      <c r="K1099" s="898"/>
    </row>
    <row r="1100" spans="1:11" ht="12.75" customHeight="1">
      <c r="A1100" s="246"/>
      <c r="B1100" s="246"/>
      <c r="C1100" s="246"/>
      <c r="D1100" s="246"/>
      <c r="E1100" s="246"/>
      <c r="F1100" s="246"/>
      <c r="G1100" s="246"/>
      <c r="H1100" s="246"/>
      <c r="I1100" s="246"/>
      <c r="J1100" s="246"/>
      <c r="K1100" s="246"/>
    </row>
    <row r="1101" spans="1:11" ht="12.75" customHeight="1">
      <c r="A1101" s="8"/>
    </row>
    <row r="1102" spans="1:11" ht="12.75" customHeight="1">
      <c r="A1102" s="8"/>
    </row>
    <row r="1103" spans="1:11" ht="12.75" customHeight="1">
      <c r="A1103" s="8"/>
    </row>
    <row r="1104" spans="1:11" ht="12.75" customHeight="1">
      <c r="A1104" s="892" t="s">
        <v>644</v>
      </c>
      <c r="B1104" s="892"/>
      <c r="C1104" s="892"/>
      <c r="D1104" s="892"/>
      <c r="E1104" s="892"/>
      <c r="F1104" s="892"/>
      <c r="G1104" s="892"/>
      <c r="H1104" s="892"/>
      <c r="I1104" s="892"/>
      <c r="J1104" s="892"/>
      <c r="K1104" s="892"/>
    </row>
    <row r="1105" spans="1:11" ht="15" customHeight="1">
      <c r="A1105" s="917" t="s">
        <v>406</v>
      </c>
      <c r="B1105" s="918"/>
      <c r="C1105" s="918"/>
      <c r="D1105" s="918"/>
      <c r="E1105" s="918"/>
      <c r="F1105" s="918"/>
      <c r="G1105" s="918"/>
      <c r="H1105" s="918"/>
      <c r="I1105" s="918"/>
      <c r="J1105" s="918"/>
      <c r="K1105" s="918"/>
    </row>
    <row r="1106" spans="1:11" ht="14.25">
      <c r="A1106" s="57" t="s">
        <v>1042</v>
      </c>
    </row>
    <row r="1107" spans="1:11">
      <c r="A1107" s="58"/>
      <c r="C1107" s="88"/>
      <c r="D1107" s="88"/>
      <c r="E1107" s="88"/>
      <c r="F1107" s="88"/>
    </row>
    <row r="1108" spans="1:11" ht="15" customHeight="1">
      <c r="A1108" s="56"/>
      <c r="B1108" s="895" t="s">
        <v>3</v>
      </c>
      <c r="C1108" s="895"/>
      <c r="D1108" s="895"/>
      <c r="E1108" s="895"/>
      <c r="F1108" s="905"/>
      <c r="G1108" s="895" t="s">
        <v>4</v>
      </c>
      <c r="H1108" s="895"/>
      <c r="I1108" s="895"/>
      <c r="J1108" s="895"/>
      <c r="K1108" s="895"/>
    </row>
    <row r="1109" spans="1:11">
      <c r="A1109" s="59"/>
      <c r="B1109" s="231">
        <v>39448</v>
      </c>
      <c r="C1109" s="231">
        <v>39814</v>
      </c>
      <c r="D1109" s="231">
        <v>40179</v>
      </c>
      <c r="E1109" s="231">
        <v>40544</v>
      </c>
      <c r="F1109" s="232">
        <v>40909</v>
      </c>
      <c r="G1109" s="231">
        <v>39448</v>
      </c>
      <c r="H1109" s="231">
        <v>39814</v>
      </c>
      <c r="I1109" s="231">
        <v>40179</v>
      </c>
      <c r="J1109" s="231">
        <v>40544</v>
      </c>
      <c r="K1109" s="231">
        <v>40909</v>
      </c>
    </row>
    <row r="1110" spans="1:11">
      <c r="A1110" s="63" t="s">
        <v>37</v>
      </c>
      <c r="B1110" s="29">
        <v>5855.1539403239558</v>
      </c>
      <c r="C1110" s="29">
        <v>5244.337909911349</v>
      </c>
      <c r="D1110" s="29">
        <v>5703.2291701931927</v>
      </c>
      <c r="E1110" s="29">
        <v>7104.2706774898543</v>
      </c>
      <c r="F1110" s="34">
        <v>7408.0700205355879</v>
      </c>
      <c r="G1110" s="29">
        <v>4281.170665814152</v>
      </c>
      <c r="H1110" s="29">
        <v>3902.2686925964381</v>
      </c>
      <c r="I1110" s="29">
        <v>4813.1465446182156</v>
      </c>
      <c r="J1110" s="29">
        <v>5987.5709064418779</v>
      </c>
      <c r="K1110" s="29">
        <v>6086.7023493294764</v>
      </c>
    </row>
    <row r="1111" spans="1:11">
      <c r="A1111" s="66" t="s">
        <v>528</v>
      </c>
      <c r="B1111" s="29">
        <v>6351.4825324924614</v>
      </c>
      <c r="C1111" s="29">
        <v>5475.3378256612041</v>
      </c>
      <c r="D1111" s="29">
        <v>4874.1223215103582</v>
      </c>
      <c r="E1111" s="29">
        <v>5409.3758670010702</v>
      </c>
      <c r="F1111" s="34">
        <v>4681.7282416492699</v>
      </c>
      <c r="G1111" s="29">
        <v>93.053657467615125</v>
      </c>
      <c r="H1111" s="29">
        <v>87.691513849938289</v>
      </c>
      <c r="I1111" s="29">
        <v>73.177951503873473</v>
      </c>
      <c r="J1111" s="29">
        <v>92.83922965430142</v>
      </c>
      <c r="K1111" s="29">
        <v>91.481430647397531</v>
      </c>
    </row>
    <row r="1112" spans="1:11">
      <c r="A1112" s="66" t="s">
        <v>530</v>
      </c>
      <c r="B1112" s="29">
        <v>9884.419687619049</v>
      </c>
      <c r="C1112" s="29">
        <v>9309.8049202447837</v>
      </c>
      <c r="D1112" s="29">
        <v>11748.569278690387</v>
      </c>
      <c r="E1112" s="29">
        <v>14011.830154066642</v>
      </c>
      <c r="F1112" s="34">
        <v>14300.173913554987</v>
      </c>
      <c r="G1112" s="29" t="s">
        <v>1066</v>
      </c>
      <c r="H1112" s="29">
        <v>2548.9281074438204</v>
      </c>
      <c r="I1112" s="29">
        <v>3120.4858585801167</v>
      </c>
      <c r="J1112" s="29">
        <v>3490.6545867669893</v>
      </c>
      <c r="K1112" s="29">
        <v>3986.1959002557546</v>
      </c>
    </row>
    <row r="1113" spans="1:11">
      <c r="A1113" s="66" t="s">
        <v>529</v>
      </c>
      <c r="B1113" s="29">
        <v>1299.9641088969586</v>
      </c>
      <c r="C1113" s="29">
        <v>1253.4084403301324</v>
      </c>
      <c r="D1113" s="29">
        <v>1533.0987367333473</v>
      </c>
      <c r="E1113" s="29">
        <v>1794.1126808922975</v>
      </c>
      <c r="F1113" s="34">
        <v>1917.1531015414448</v>
      </c>
      <c r="G1113" s="29">
        <v>465.4483909355273</v>
      </c>
      <c r="H1113" s="29">
        <v>440.78275114491771</v>
      </c>
      <c r="I1113" s="29">
        <v>520.95420521927804</v>
      </c>
      <c r="J1113" s="29">
        <v>588.04267487047412</v>
      </c>
      <c r="K1113" s="29">
        <v>574.9117711341737</v>
      </c>
    </row>
    <row r="1114" spans="1:11">
      <c r="A1114" s="66" t="s">
        <v>531</v>
      </c>
      <c r="B1114" s="29">
        <v>36069.052625833043</v>
      </c>
      <c r="C1114" s="29">
        <v>39571.580727163549</v>
      </c>
      <c r="D1114" s="29">
        <v>53577.547341358935</v>
      </c>
      <c r="E1114" s="29">
        <v>72124.879099575934</v>
      </c>
      <c r="F1114" s="34">
        <v>99644.786443564357</v>
      </c>
      <c r="G1114" s="29" t="s">
        <v>1066</v>
      </c>
      <c r="H1114" s="29" t="s">
        <v>1066</v>
      </c>
      <c r="I1114" s="29" t="s">
        <v>1066</v>
      </c>
      <c r="J1114" s="29" t="s">
        <v>1066</v>
      </c>
      <c r="K1114" s="29" t="s">
        <v>1066</v>
      </c>
    </row>
    <row r="1115" spans="1:11">
      <c r="A1115" s="66" t="s">
        <v>166</v>
      </c>
      <c r="B1115" s="29">
        <v>28450.936245958663</v>
      </c>
      <c r="C1115" s="29">
        <v>28531.817283288463</v>
      </c>
      <c r="D1115" s="29">
        <v>28316.819121424331</v>
      </c>
      <c r="E1115" s="29">
        <v>34122.111004031882</v>
      </c>
      <c r="F1115" s="34">
        <v>30962.008008043373</v>
      </c>
      <c r="G1115" s="29">
        <v>1542.3249657492609</v>
      </c>
      <c r="H1115" s="29">
        <v>1487.3270030296624</v>
      </c>
      <c r="I1115" s="29">
        <v>1492.4998806239594</v>
      </c>
      <c r="J1115" s="29">
        <v>1842.4960271106734</v>
      </c>
      <c r="K1115" s="29">
        <v>1683.0962447462332</v>
      </c>
    </row>
    <row r="1116" spans="1:11">
      <c r="A1116" s="853" t="s">
        <v>167</v>
      </c>
      <c r="B1116" s="29">
        <v>83671.500116181705</v>
      </c>
      <c r="C1116" s="29">
        <v>69388.51810147526</v>
      </c>
      <c r="D1116" s="29">
        <v>65820.608455983282</v>
      </c>
      <c r="E1116" s="29">
        <v>77285.138837004342</v>
      </c>
      <c r="F1116" s="34">
        <v>72797.652887026619</v>
      </c>
      <c r="G1116" s="29">
        <v>14986.120057269167</v>
      </c>
      <c r="H1116" s="29">
        <v>14007.31956835329</v>
      </c>
      <c r="I1116" s="29">
        <v>15224.515687098738</v>
      </c>
      <c r="J1116" s="29">
        <v>18478.383477109426</v>
      </c>
      <c r="K1116" s="29">
        <v>16793.458469907022</v>
      </c>
    </row>
    <row r="1117" spans="1:11">
      <c r="A1117" s="65" t="s">
        <v>745</v>
      </c>
      <c r="B1117" s="30" t="s">
        <v>1066</v>
      </c>
      <c r="C1117" s="30" t="s">
        <v>1066</v>
      </c>
      <c r="D1117" s="30" t="s">
        <v>1066</v>
      </c>
      <c r="E1117" s="30" t="s">
        <v>1066</v>
      </c>
      <c r="F1117" s="44" t="s">
        <v>1066</v>
      </c>
      <c r="G1117" s="30" t="s">
        <v>1066</v>
      </c>
      <c r="H1117" s="30" t="s">
        <v>1066</v>
      </c>
      <c r="I1117" s="30" t="s">
        <v>1066</v>
      </c>
      <c r="J1117" s="30" t="s">
        <v>1066</v>
      </c>
      <c r="K1117" s="30" t="s">
        <v>1066</v>
      </c>
    </row>
    <row r="1118" spans="1:11">
      <c r="A1118" s="66" t="s">
        <v>994</v>
      </c>
      <c r="B1118" s="30">
        <v>14162.548548231533</v>
      </c>
      <c r="C1118" s="30">
        <v>13341.791536582616</v>
      </c>
      <c r="D1118" s="30">
        <v>15050.753885016669</v>
      </c>
      <c r="E1118" s="30">
        <v>15922.420184977822</v>
      </c>
      <c r="F1118" s="44">
        <v>13228.188798259689</v>
      </c>
      <c r="G1118" s="30">
        <v>15.426259950767989</v>
      </c>
      <c r="H1118" s="30">
        <v>14.440104091671877</v>
      </c>
      <c r="I1118" s="30">
        <v>16.101917245633199</v>
      </c>
      <c r="J1118" s="30">
        <v>17.859920628288673</v>
      </c>
      <c r="K1118" s="30">
        <v>20.247010602682469</v>
      </c>
    </row>
    <row r="1119" spans="1:11">
      <c r="A1119" s="65" t="s">
        <v>127</v>
      </c>
      <c r="B1119" s="29">
        <v>10883.07499264726</v>
      </c>
      <c r="C1119" s="29">
        <v>10276.230739999675</v>
      </c>
      <c r="D1119" s="29">
        <v>10502.114648092351</v>
      </c>
      <c r="E1119" s="29">
        <v>11228.062134366337</v>
      </c>
      <c r="F1119" s="34">
        <v>10082.950982569735</v>
      </c>
      <c r="G1119" s="29">
        <v>505.09203575895719</v>
      </c>
      <c r="H1119" s="29">
        <v>500.51676771308365</v>
      </c>
      <c r="I1119" s="29">
        <v>482.61849989770963</v>
      </c>
      <c r="J1119" s="29">
        <v>495.76287121306524</v>
      </c>
      <c r="K1119" s="29">
        <v>494.86504990138826</v>
      </c>
    </row>
    <row r="1120" spans="1:11" ht="14.25">
      <c r="A1120" s="855" t="s">
        <v>713</v>
      </c>
      <c r="B1120" s="29">
        <v>26639.344518024689</v>
      </c>
      <c r="C1120" s="29">
        <v>26212.096846762724</v>
      </c>
      <c r="D1120" s="29">
        <v>29577.499072507719</v>
      </c>
      <c r="E1120" s="29">
        <v>33301.704877480734</v>
      </c>
      <c r="F1120" s="34">
        <v>32802.678810381462</v>
      </c>
      <c r="G1120" s="30" t="s">
        <v>1066</v>
      </c>
      <c r="H1120" s="30" t="s">
        <v>1066</v>
      </c>
      <c r="I1120" s="30" t="s">
        <v>1066</v>
      </c>
      <c r="J1120" s="30" t="s">
        <v>1066</v>
      </c>
      <c r="K1120" s="29" t="s">
        <v>1066</v>
      </c>
    </row>
    <row r="1121" spans="1:11">
      <c r="A1121" s="66" t="s">
        <v>937</v>
      </c>
      <c r="B1121" s="29">
        <v>7532.9601855630845</v>
      </c>
      <c r="C1121" s="29">
        <v>7373.5574216546529</v>
      </c>
      <c r="D1121" s="29">
        <v>9259.6913505612938</v>
      </c>
      <c r="E1121" s="29">
        <v>11174.577273916851</v>
      </c>
      <c r="F1121" s="34">
        <v>11668.146225862558</v>
      </c>
      <c r="G1121" s="30">
        <v>126.79080347182544</v>
      </c>
      <c r="H1121" s="30">
        <v>106.62798417424004</v>
      </c>
      <c r="I1121" s="30">
        <v>128.37223634822618</v>
      </c>
      <c r="J1121" s="30">
        <v>145.13692322964329</v>
      </c>
      <c r="K1121" s="29">
        <v>156.34517517393155</v>
      </c>
    </row>
    <row r="1122" spans="1:11">
      <c r="A1122" s="66" t="s">
        <v>938</v>
      </c>
      <c r="B1122" s="29">
        <v>8688.588770279126</v>
      </c>
      <c r="C1122" s="29">
        <v>13893.297894074542</v>
      </c>
      <c r="D1122" s="29">
        <v>16665.541740393837</v>
      </c>
      <c r="E1122" s="29">
        <v>19626.594842882078</v>
      </c>
      <c r="F1122" s="34">
        <v>18712.3765160041</v>
      </c>
      <c r="G1122" s="30">
        <v>12.834543871147305</v>
      </c>
      <c r="H1122" s="30">
        <v>10.411414190014435</v>
      </c>
      <c r="I1122" s="30">
        <v>13.611565696053077</v>
      </c>
      <c r="J1122" s="30">
        <v>20.370973880870249</v>
      </c>
      <c r="K1122" s="29">
        <v>21.4297756008657</v>
      </c>
    </row>
    <row r="1123" spans="1:11">
      <c r="A1123" s="66" t="s">
        <v>9</v>
      </c>
      <c r="B1123" s="29">
        <v>8527.6842196355392</v>
      </c>
      <c r="C1123" s="29">
        <v>7730.8653940024078</v>
      </c>
      <c r="D1123" s="29">
        <v>7629.5840509057134</v>
      </c>
      <c r="E1123" s="29">
        <v>7440.1272716953017</v>
      </c>
      <c r="F1123" s="34">
        <v>6687.0574522258266</v>
      </c>
      <c r="G1123" s="29">
        <v>439.67637132711013</v>
      </c>
      <c r="H1123" s="29">
        <v>386.21379119384312</v>
      </c>
      <c r="I1123" s="29">
        <v>381.91402898606117</v>
      </c>
      <c r="J1123" s="29">
        <v>413.24126590010411</v>
      </c>
      <c r="K1123" s="29">
        <v>382.73585569115477</v>
      </c>
    </row>
    <row r="1124" spans="1:11">
      <c r="A1124" s="66" t="s">
        <v>939</v>
      </c>
      <c r="B1124" s="29">
        <v>20327.049815662816</v>
      </c>
      <c r="C1124" s="29">
        <v>11752.161912359777</v>
      </c>
      <c r="D1124" s="29">
        <v>12340.453838558495</v>
      </c>
      <c r="E1124" s="29">
        <v>14770.393209188869</v>
      </c>
      <c r="F1124" s="34">
        <v>15682.70471394268</v>
      </c>
      <c r="G1124" s="29">
        <v>266.24802009851743</v>
      </c>
      <c r="H1124" s="29">
        <v>70.277121217860113</v>
      </c>
      <c r="I1124" s="29">
        <v>43.964967509477091</v>
      </c>
      <c r="J1124" s="29">
        <v>49.147958941024569</v>
      </c>
      <c r="K1124" s="29">
        <v>41.870609613998042</v>
      </c>
    </row>
    <row r="1125" spans="1:11">
      <c r="A1125" s="66" t="s">
        <v>940</v>
      </c>
      <c r="B1125" s="29">
        <v>749.85640346666662</v>
      </c>
      <c r="C1125" s="29">
        <v>771.68119920000004</v>
      </c>
      <c r="D1125" s="29">
        <v>768.55881439999996</v>
      </c>
      <c r="E1125" s="29">
        <v>923.74316400000009</v>
      </c>
      <c r="F1125" s="34">
        <v>1079.1663762666667</v>
      </c>
      <c r="G1125" s="15">
        <v>8.9167200000000016E-2</v>
      </c>
      <c r="H1125" s="15">
        <v>9.7921066666666681E-2</v>
      </c>
      <c r="I1125" s="15">
        <v>0.10510693333333335</v>
      </c>
      <c r="J1125" s="15">
        <v>0.11317066666666667</v>
      </c>
      <c r="K1125" s="15">
        <v>0.12598933333333334</v>
      </c>
    </row>
    <row r="1126" spans="1:11">
      <c r="A1126" s="66" t="s">
        <v>10</v>
      </c>
      <c r="B1126" s="29">
        <v>108.1549081142211</v>
      </c>
      <c r="C1126" s="29">
        <v>108.85669027157101</v>
      </c>
      <c r="D1126" s="29">
        <v>131.52440410707737</v>
      </c>
      <c r="E1126" s="29">
        <v>157.1943183082916</v>
      </c>
      <c r="F1126" s="34">
        <v>170.4161406737617</v>
      </c>
      <c r="G1126" s="29">
        <v>42.289369522193951</v>
      </c>
      <c r="H1126" s="29">
        <v>40.790525953936061</v>
      </c>
      <c r="I1126" s="29">
        <v>49.303183718371841</v>
      </c>
      <c r="J1126" s="29">
        <v>58.35055250814851</v>
      </c>
      <c r="K1126" s="29">
        <v>63.727785868608464</v>
      </c>
    </row>
    <row r="1127" spans="1:11">
      <c r="A1127" s="66" t="s">
        <v>941</v>
      </c>
      <c r="B1127" s="29" t="s">
        <v>1066</v>
      </c>
      <c r="C1127" s="29">
        <v>1599.7624326182292</v>
      </c>
      <c r="D1127" s="29">
        <v>1924.2042855777108</v>
      </c>
      <c r="E1127" s="29">
        <v>2144.2708093202814</v>
      </c>
      <c r="F1127" s="34">
        <v>2094.8734375342497</v>
      </c>
      <c r="G1127" s="29" t="s">
        <v>1066</v>
      </c>
      <c r="H1127" s="29">
        <v>91.252966338746006</v>
      </c>
      <c r="I1127" s="29">
        <v>106.24534676317947</v>
      </c>
      <c r="J1127" s="29">
        <v>139.33223728112503</v>
      </c>
      <c r="K1127" s="29">
        <v>151.96554318837752</v>
      </c>
    </row>
    <row r="1128" spans="1:11">
      <c r="A1128" s="66" t="s">
        <v>11</v>
      </c>
      <c r="B1128" s="29">
        <v>1640.3955565267336</v>
      </c>
      <c r="C1128" s="29">
        <v>1388.5602996965081</v>
      </c>
      <c r="D1128" s="29">
        <v>1599.7397579723324</v>
      </c>
      <c r="E1128" s="29">
        <v>1940.8834958082216</v>
      </c>
      <c r="F1128" s="34">
        <v>2013.508710874094</v>
      </c>
      <c r="G1128" s="29">
        <v>68.615472103468775</v>
      </c>
      <c r="H1128" s="29">
        <v>61.350426807127867</v>
      </c>
      <c r="I1128" s="29">
        <v>69.94004493563979</v>
      </c>
      <c r="J1128" s="29">
        <v>83.616291512524938</v>
      </c>
      <c r="K1128" s="29">
        <v>80.416403885855289</v>
      </c>
    </row>
    <row r="1129" spans="1:11">
      <c r="A1129" s="66" t="s">
        <v>12</v>
      </c>
      <c r="B1129" s="29">
        <v>3856.0660958666999</v>
      </c>
      <c r="C1129" s="29">
        <v>3658.0220561693459</v>
      </c>
      <c r="D1129" s="29">
        <v>3804.4242882300614</v>
      </c>
      <c r="E1129" s="29">
        <v>4853.7395106950989</v>
      </c>
      <c r="F1129" s="34">
        <v>4509.4948242319579</v>
      </c>
      <c r="G1129" s="29">
        <v>59.495511296762125</v>
      </c>
      <c r="H1129" s="29">
        <v>57.342729320496801</v>
      </c>
      <c r="I1129" s="29">
        <v>64.176790108402585</v>
      </c>
      <c r="J1129" s="29">
        <v>80.912010067626525</v>
      </c>
      <c r="K1129" s="29">
        <v>76.884426920235967</v>
      </c>
    </row>
    <row r="1130" spans="1:11">
      <c r="A1130" s="66" t="s">
        <v>942</v>
      </c>
      <c r="B1130" s="29" t="s">
        <v>1066</v>
      </c>
      <c r="C1130" s="29" t="s">
        <v>1066</v>
      </c>
      <c r="D1130" s="29" t="s">
        <v>1066</v>
      </c>
      <c r="E1130" s="29" t="s">
        <v>1066</v>
      </c>
      <c r="F1130" s="34" t="s">
        <v>1066</v>
      </c>
      <c r="G1130" s="29" t="s">
        <v>404</v>
      </c>
      <c r="H1130" s="29" t="s">
        <v>404</v>
      </c>
      <c r="I1130" s="29" t="s">
        <v>404</v>
      </c>
      <c r="J1130" s="29" t="s">
        <v>404</v>
      </c>
      <c r="K1130" s="29" t="s">
        <v>404</v>
      </c>
    </row>
    <row r="1131" spans="1:11">
      <c r="A1131" s="65" t="s">
        <v>13</v>
      </c>
      <c r="B1131" s="29">
        <v>150212.88686344292</v>
      </c>
      <c r="C1131" s="29">
        <v>105862.88456877937</v>
      </c>
      <c r="D1131" s="29">
        <v>100393.87776816191</v>
      </c>
      <c r="E1131" s="29">
        <v>108231.04636217051</v>
      </c>
      <c r="F1131" s="34">
        <v>118902.83368440777</v>
      </c>
      <c r="G1131" s="29">
        <v>1716.0403939180492</v>
      </c>
      <c r="H1131" s="29">
        <v>1382.5438552286555</v>
      </c>
      <c r="I1131" s="29">
        <v>1463.6504278924826</v>
      </c>
      <c r="J1131" s="29">
        <v>1674.5862144886516</v>
      </c>
      <c r="K1131" s="29">
        <v>1703.7101578780942</v>
      </c>
    </row>
    <row r="1132" spans="1:11">
      <c r="A1132" s="65" t="s">
        <v>186</v>
      </c>
      <c r="B1132" s="29">
        <v>21169.587081000001</v>
      </c>
      <c r="C1132" s="29">
        <v>21169.555182</v>
      </c>
      <c r="D1132" s="29">
        <v>23338.088620999999</v>
      </c>
      <c r="E1132" s="29">
        <v>25631.046386999999</v>
      </c>
      <c r="F1132" s="34">
        <v>28263.848805000001</v>
      </c>
      <c r="G1132" s="29">
        <v>14768.726393999999</v>
      </c>
      <c r="H1132" s="29">
        <v>14641.28614</v>
      </c>
      <c r="I1132" s="29">
        <v>15691.281546</v>
      </c>
      <c r="J1132" s="29">
        <v>16776.032621999999</v>
      </c>
      <c r="K1132" s="29">
        <v>18690.151227999999</v>
      </c>
    </row>
    <row r="1133" spans="1:11" ht="14.25">
      <c r="A1133" s="85" t="s">
        <v>714</v>
      </c>
      <c r="B1133" s="45" t="s">
        <v>404</v>
      </c>
      <c r="C1133" s="45" t="s">
        <v>404</v>
      </c>
      <c r="D1133" s="45" t="s">
        <v>404</v>
      </c>
      <c r="E1133" s="45" t="s">
        <v>404</v>
      </c>
      <c r="F1133" s="46" t="s">
        <v>404</v>
      </c>
      <c r="G1133" s="31">
        <v>39389.442079754524</v>
      </c>
      <c r="H1133" s="31">
        <v>39837.469383714408</v>
      </c>
      <c r="I1133" s="31">
        <v>43756.065789678752</v>
      </c>
      <c r="J1133" s="31">
        <v>50434.449914271478</v>
      </c>
      <c r="K1133" s="31">
        <v>51100.321177678576</v>
      </c>
    </row>
    <row r="1134" spans="1:11">
      <c r="A1134" s="8"/>
    </row>
    <row r="1135" spans="1:11">
      <c r="A1135" s="8"/>
    </row>
    <row r="1136" spans="1:11">
      <c r="A1136" s="8"/>
    </row>
    <row r="1137" spans="1:11">
      <c r="A1137" s="892" t="s">
        <v>196</v>
      </c>
      <c r="B1137" s="892"/>
      <c r="C1137" s="892"/>
      <c r="D1137" s="892"/>
      <c r="E1137" s="892"/>
      <c r="F1137" s="892"/>
      <c r="G1137" s="892"/>
      <c r="H1137" s="892"/>
      <c r="I1137" s="892"/>
      <c r="J1137" s="892"/>
      <c r="K1137" s="892"/>
    </row>
    <row r="1138" spans="1:11">
      <c r="A1138" s="8"/>
    </row>
    <row r="1139" spans="1:11" ht="15" customHeight="1">
      <c r="A1139" s="56"/>
      <c r="B1139" s="895" t="s">
        <v>5</v>
      </c>
      <c r="C1139" s="895"/>
      <c r="D1139" s="895"/>
      <c r="E1139" s="895"/>
      <c r="F1139" s="905"/>
      <c r="G1139" s="895" t="s">
        <v>357</v>
      </c>
      <c r="H1139" s="895"/>
      <c r="I1139" s="895"/>
      <c r="J1139" s="895"/>
      <c r="K1139" s="895"/>
    </row>
    <row r="1140" spans="1:11">
      <c r="A1140" s="59"/>
      <c r="B1140" s="231">
        <v>39448</v>
      </c>
      <c r="C1140" s="231">
        <v>39814</v>
      </c>
      <c r="D1140" s="231">
        <v>40179</v>
      </c>
      <c r="E1140" s="231">
        <v>40544</v>
      </c>
      <c r="F1140" s="232">
        <v>40909</v>
      </c>
      <c r="G1140" s="231">
        <v>39448</v>
      </c>
      <c r="H1140" s="231">
        <v>39814</v>
      </c>
      <c r="I1140" s="231">
        <v>40179</v>
      </c>
      <c r="J1140" s="231">
        <v>40544</v>
      </c>
      <c r="K1140" s="231">
        <v>40909</v>
      </c>
    </row>
    <row r="1141" spans="1:11">
      <c r="A1141" s="63" t="s">
        <v>37</v>
      </c>
      <c r="B1141" s="29">
        <v>1378.6445831202045</v>
      </c>
      <c r="C1141" s="29">
        <v>1198.3855626547402</v>
      </c>
      <c r="D1141" s="29">
        <v>1304.7085841766327</v>
      </c>
      <c r="E1141" s="29">
        <v>1331.9125913206369</v>
      </c>
      <c r="F1141" s="34">
        <v>1255.2165922563372</v>
      </c>
      <c r="G1141" s="623" t="s">
        <v>404</v>
      </c>
      <c r="H1141" s="74" t="s">
        <v>404</v>
      </c>
      <c r="I1141" s="74" t="s">
        <v>404</v>
      </c>
      <c r="J1141" s="74" t="s">
        <v>404</v>
      </c>
      <c r="K1141" s="74" t="s">
        <v>404</v>
      </c>
    </row>
    <row r="1142" spans="1:11">
      <c r="A1142" s="66" t="s">
        <v>528</v>
      </c>
      <c r="B1142" s="29">
        <v>73.814278562439256</v>
      </c>
      <c r="C1142" s="29">
        <v>60.286290154917886</v>
      </c>
      <c r="D1142" s="29">
        <v>54.091569668164524</v>
      </c>
      <c r="E1142" s="29">
        <v>64.765799877451443</v>
      </c>
      <c r="F1142" s="34">
        <v>43.472216876618731</v>
      </c>
      <c r="G1142" s="623">
        <v>0.51707010399392683</v>
      </c>
      <c r="H1142" s="74">
        <v>0.43701311734303272</v>
      </c>
      <c r="I1142" s="74">
        <v>0.34924340409433552</v>
      </c>
      <c r="J1142" s="74">
        <v>0.32228980358510312</v>
      </c>
      <c r="K1142" s="74">
        <v>0.29259889185062904</v>
      </c>
    </row>
    <row r="1143" spans="1:11">
      <c r="A1143" s="66" t="s">
        <v>530</v>
      </c>
      <c r="B1143" s="29">
        <v>1389.7866182312926</v>
      </c>
      <c r="C1143" s="29">
        <v>1255.207989065008</v>
      </c>
      <c r="D1143" s="29">
        <v>1529.5892366282042</v>
      </c>
      <c r="E1143" s="29">
        <v>1663.4082001672041</v>
      </c>
      <c r="F1143" s="34">
        <v>1454.533125319693</v>
      </c>
      <c r="G1143" s="74">
        <v>0.49544000000000005</v>
      </c>
      <c r="H1143" s="74">
        <v>0.55846057383627612</v>
      </c>
      <c r="I1143" s="74">
        <v>0.963412720968567</v>
      </c>
      <c r="J1143" s="74">
        <v>1.2553409769497192</v>
      </c>
      <c r="K1143" s="74">
        <v>1.155939641943734</v>
      </c>
    </row>
    <row r="1144" spans="1:11">
      <c r="A1144" s="66" t="s">
        <v>529</v>
      </c>
      <c r="B1144" s="29">
        <v>3010.7670478819623</v>
      </c>
      <c r="C1144" s="29">
        <v>2462.1366480414372</v>
      </c>
      <c r="D1144" s="29">
        <v>2780.4659287073441</v>
      </c>
      <c r="E1144" s="29">
        <v>2965.8626454043861</v>
      </c>
      <c r="F1144" s="34">
        <v>2920.5265304315049</v>
      </c>
      <c r="G1144" s="74" t="s">
        <v>1066</v>
      </c>
      <c r="H1144" s="74" t="s">
        <v>1066</v>
      </c>
      <c r="I1144" s="74" t="s">
        <v>1066</v>
      </c>
      <c r="J1144" s="74" t="s">
        <v>1066</v>
      </c>
      <c r="K1144" s="74" t="s">
        <v>1066</v>
      </c>
    </row>
    <row r="1145" spans="1:11">
      <c r="A1145" s="66" t="s">
        <v>531</v>
      </c>
      <c r="B1145" s="29">
        <v>36734.694946509997</v>
      </c>
      <c r="C1145" s="29">
        <v>39548.541981136223</v>
      </c>
      <c r="D1145" s="29">
        <v>42026.311882570168</v>
      </c>
      <c r="E1145" s="29">
        <v>46602.044266103316</v>
      </c>
      <c r="F1145" s="34">
        <v>46949.087857267325</v>
      </c>
      <c r="G1145" s="74" t="s">
        <v>404</v>
      </c>
      <c r="H1145" s="74" t="s">
        <v>404</v>
      </c>
      <c r="I1145" s="74" t="s">
        <v>404</v>
      </c>
      <c r="J1145" s="74" t="s">
        <v>404</v>
      </c>
      <c r="K1145" s="74" t="s">
        <v>404</v>
      </c>
    </row>
    <row r="1146" spans="1:11">
      <c r="A1146" s="66" t="s">
        <v>166</v>
      </c>
      <c r="B1146" s="29">
        <v>3027.5236579523653</v>
      </c>
      <c r="C1146" s="29">
        <v>2551.5569692748031</v>
      </c>
      <c r="D1146" s="29">
        <v>2418.9255080999092</v>
      </c>
      <c r="E1146" s="29">
        <v>2485.4176631741152</v>
      </c>
      <c r="F1146" s="34">
        <v>2090.8552388139619</v>
      </c>
      <c r="G1146" s="74">
        <v>9.9425135341863244E-2</v>
      </c>
      <c r="H1146" s="74">
        <v>0.11220546919794711</v>
      </c>
      <c r="I1146" s="74">
        <v>0.12058053798884021</v>
      </c>
      <c r="J1146" s="74">
        <v>0.14078844638023238</v>
      </c>
      <c r="K1146" s="74">
        <v>0.14502191774333473</v>
      </c>
    </row>
    <row r="1147" spans="1:11">
      <c r="A1147" s="854" t="s">
        <v>167</v>
      </c>
      <c r="B1147" s="29">
        <v>559.92896937504349</v>
      </c>
      <c r="C1147" s="29">
        <v>416.57241900864943</v>
      </c>
      <c r="D1147" s="29">
        <v>348.99732946363503</v>
      </c>
      <c r="E1147" s="29">
        <v>356.68603281156072</v>
      </c>
      <c r="F1147" s="34">
        <v>293.62605018789924</v>
      </c>
      <c r="G1147" s="74">
        <v>0.22238504601385015</v>
      </c>
      <c r="H1147" s="74">
        <v>0.20168081508475572</v>
      </c>
      <c r="I1147" s="74">
        <v>0.18521746396802422</v>
      </c>
      <c r="J1147" s="74">
        <v>0.17380259735254253</v>
      </c>
      <c r="K1147" s="74">
        <v>0.21185140706197636</v>
      </c>
    </row>
    <row r="1148" spans="1:11">
      <c r="A1148" s="66" t="s">
        <v>745</v>
      </c>
      <c r="B1148" s="29" t="s">
        <v>1066</v>
      </c>
      <c r="C1148" s="29" t="s">
        <v>1066</v>
      </c>
      <c r="D1148" s="29" t="s">
        <v>1066</v>
      </c>
      <c r="E1148" s="29" t="s">
        <v>1066</v>
      </c>
      <c r="F1148" s="34" t="s">
        <v>1066</v>
      </c>
      <c r="G1148" s="74" t="s">
        <v>1066</v>
      </c>
      <c r="H1148" s="74" t="s">
        <v>1066</v>
      </c>
      <c r="I1148" s="74" t="s">
        <v>1066</v>
      </c>
      <c r="J1148" s="74" t="s">
        <v>1066</v>
      </c>
      <c r="K1148" s="74" t="s">
        <v>1066</v>
      </c>
    </row>
    <row r="1149" spans="1:11">
      <c r="A1149" s="66" t="s">
        <v>994</v>
      </c>
      <c r="B1149" s="29">
        <v>2871.9547411000904</v>
      </c>
      <c r="C1149" s="29">
        <v>2153.0044427456533</v>
      </c>
      <c r="D1149" s="29">
        <v>2215.7261163360554</v>
      </c>
      <c r="E1149" s="29">
        <v>2121.4671332893663</v>
      </c>
      <c r="F1149" s="34">
        <v>1872.7506380822874</v>
      </c>
      <c r="G1149" s="74" t="s">
        <v>1066</v>
      </c>
      <c r="H1149" s="74" t="s">
        <v>1066</v>
      </c>
      <c r="I1149" s="74">
        <v>0.31374845907653914</v>
      </c>
      <c r="J1149" s="74">
        <v>1.3286469655811655</v>
      </c>
      <c r="K1149" s="74">
        <v>1.4811085800436612</v>
      </c>
    </row>
    <row r="1150" spans="1:11">
      <c r="A1150" s="66" t="s">
        <v>127</v>
      </c>
      <c r="B1150" s="29">
        <v>1598.6921528128614</v>
      </c>
      <c r="C1150" s="29">
        <v>1270.603044055691</v>
      </c>
      <c r="D1150" s="29">
        <v>1118.2131306177753</v>
      </c>
      <c r="E1150" s="29">
        <v>1103.0416601498584</v>
      </c>
      <c r="F1150" s="34">
        <v>872.76189204852756</v>
      </c>
      <c r="G1150" s="74">
        <v>6.7022756301937347</v>
      </c>
      <c r="H1150" s="74">
        <v>7.2326912995912398</v>
      </c>
      <c r="I1150" s="74">
        <v>9.820494535961739</v>
      </c>
      <c r="J1150" s="74">
        <v>13.506547445460786</v>
      </c>
      <c r="K1150" s="74">
        <v>16.292901101092671</v>
      </c>
    </row>
    <row r="1151" spans="1:11" ht="14.25">
      <c r="A1151" s="854" t="s">
        <v>713</v>
      </c>
      <c r="B1151" s="29">
        <v>4185.6032868104667</v>
      </c>
      <c r="C1151" s="29">
        <v>3993.1652028010326</v>
      </c>
      <c r="D1151" s="29">
        <v>4285.7769827156453</v>
      </c>
      <c r="E1151" s="29">
        <v>4763.1511524726166</v>
      </c>
      <c r="F1151" s="34">
        <v>4629.3461813650802</v>
      </c>
      <c r="G1151" s="74">
        <v>8.1348220915757601</v>
      </c>
      <c r="H1151" s="74">
        <v>13.514478668009145</v>
      </c>
      <c r="I1151" s="74">
        <v>20.227243867433359</v>
      </c>
      <c r="J1151" s="74">
        <v>26.051515049334892</v>
      </c>
      <c r="K1151" s="74" t="s">
        <v>1066</v>
      </c>
    </row>
    <row r="1152" spans="1:11">
      <c r="A1152" s="66" t="s">
        <v>937</v>
      </c>
      <c r="B1152" s="29">
        <v>7095.3212689213588</v>
      </c>
      <c r="C1152" s="29">
        <v>6361.8129319178934</v>
      </c>
      <c r="D1152" s="29">
        <v>7427.6721360247702</v>
      </c>
      <c r="E1152" s="29">
        <v>7419.8541002247075</v>
      </c>
      <c r="F1152" s="34">
        <v>6435.250173931563</v>
      </c>
      <c r="G1152" s="74">
        <v>1.0117577703407432</v>
      </c>
      <c r="H1152" s="74">
        <v>1.0823238013162018</v>
      </c>
      <c r="I1152" s="74">
        <v>2.1161595428363862</v>
      </c>
      <c r="J1152" s="74">
        <v>1.8661852099520808</v>
      </c>
      <c r="K1152" s="74">
        <v>1.4373607544725258</v>
      </c>
    </row>
    <row r="1153" spans="1:11">
      <c r="A1153" s="66" t="s">
        <v>938</v>
      </c>
      <c r="B1153" s="29">
        <v>1036.6240449619781</v>
      </c>
      <c r="C1153" s="29">
        <v>818.86451015951741</v>
      </c>
      <c r="D1153" s="29">
        <v>789.81385775377714</v>
      </c>
      <c r="E1153" s="29">
        <v>798.10591287400553</v>
      </c>
      <c r="F1153" s="34">
        <v>760.56840209591076</v>
      </c>
      <c r="G1153" s="74" t="s">
        <v>404</v>
      </c>
      <c r="H1153" s="74" t="s">
        <v>404</v>
      </c>
      <c r="I1153" s="74" t="s">
        <v>404</v>
      </c>
      <c r="J1153" s="74" t="s">
        <v>404</v>
      </c>
      <c r="K1153" s="74" t="s">
        <v>404</v>
      </c>
    </row>
    <row r="1154" spans="1:11">
      <c r="A1154" s="66" t="s">
        <v>9</v>
      </c>
      <c r="B1154" s="29" t="s">
        <v>404</v>
      </c>
      <c r="C1154" s="29" t="s">
        <v>404</v>
      </c>
      <c r="D1154" s="29" t="s">
        <v>404</v>
      </c>
      <c r="E1154" s="29" t="s">
        <v>404</v>
      </c>
      <c r="F1154" s="34" t="s">
        <v>404</v>
      </c>
      <c r="G1154" s="74">
        <v>0.70412372582232652</v>
      </c>
      <c r="H1154" s="74">
        <v>0.6633588006615676</v>
      </c>
      <c r="I1154" s="74">
        <v>0.62125641764154671</v>
      </c>
      <c r="J1154" s="74">
        <v>0.59496800336111766</v>
      </c>
      <c r="K1154" s="74">
        <v>0.44062909957424384</v>
      </c>
    </row>
    <row r="1155" spans="1:11">
      <c r="A1155" s="66" t="s">
        <v>939</v>
      </c>
      <c r="B1155" s="29">
        <v>0.30301957448866884</v>
      </c>
      <c r="C1155" s="29">
        <v>0.11116944113023881</v>
      </c>
      <c r="D1155" s="29">
        <v>7.0848080045582254E-2</v>
      </c>
      <c r="E1155" s="29">
        <v>1.7864367745606055E-2</v>
      </c>
      <c r="F1155" s="34">
        <v>5.4379860431580575E-3</v>
      </c>
      <c r="G1155" s="74">
        <v>0.3956279879715251</v>
      </c>
      <c r="H1155" s="74">
        <v>1.0763455043589696</v>
      </c>
      <c r="I1155" s="74">
        <v>2.3964108264416537</v>
      </c>
      <c r="J1155" s="74">
        <v>6.7572717516838194</v>
      </c>
      <c r="K1155" s="74">
        <v>12.49834571509502</v>
      </c>
    </row>
    <row r="1156" spans="1:11">
      <c r="A1156" s="66" t="s">
        <v>940</v>
      </c>
      <c r="B1156" s="29">
        <v>190.22106666666667</v>
      </c>
      <c r="C1156" s="29">
        <v>174.7912</v>
      </c>
      <c r="D1156" s="29">
        <v>193.11066666666665</v>
      </c>
      <c r="E1156" s="29">
        <v>210.99907759999999</v>
      </c>
      <c r="F1156" s="34">
        <v>223.36422666666667</v>
      </c>
      <c r="G1156" s="74" t="s">
        <v>404</v>
      </c>
      <c r="H1156" s="74" t="s">
        <v>404</v>
      </c>
      <c r="I1156" s="74" t="s">
        <v>404</v>
      </c>
      <c r="J1156" s="74" t="s">
        <v>404</v>
      </c>
      <c r="K1156" s="74" t="s">
        <v>404</v>
      </c>
    </row>
    <row r="1157" spans="1:11">
      <c r="A1157" s="66" t="s">
        <v>10</v>
      </c>
      <c r="B1157" s="29">
        <v>446.25882810291205</v>
      </c>
      <c r="C1157" s="29">
        <v>401.94888415262977</v>
      </c>
      <c r="D1157" s="29">
        <v>486.18701063439676</v>
      </c>
      <c r="E1157" s="29">
        <v>544.22199777406786</v>
      </c>
      <c r="F1157" s="34">
        <v>555.08821717212129</v>
      </c>
      <c r="G1157" s="74">
        <v>1.3491603053435115</v>
      </c>
      <c r="H1157" s="74">
        <v>1.3251584737023032</v>
      </c>
      <c r="I1157" s="74">
        <v>1.4482141547488083</v>
      </c>
      <c r="J1157" s="74">
        <v>1.7473336513236346</v>
      </c>
      <c r="K1157" s="74">
        <v>1.8811986876850444</v>
      </c>
    </row>
    <row r="1158" spans="1:11">
      <c r="A1158" s="66" t="s">
        <v>941</v>
      </c>
      <c r="B1158" s="29" t="s">
        <v>1066</v>
      </c>
      <c r="C1158" s="29">
        <v>281.16493018845557</v>
      </c>
      <c r="D1158" s="29">
        <v>228.47283488118001</v>
      </c>
      <c r="E1158" s="29">
        <v>162.74174548462702</v>
      </c>
      <c r="F1158" s="34">
        <v>103.62699672418621</v>
      </c>
      <c r="G1158" s="74" t="s">
        <v>404</v>
      </c>
      <c r="H1158" s="74" t="s">
        <v>404</v>
      </c>
      <c r="I1158" s="74" t="s">
        <v>404</v>
      </c>
      <c r="J1158" s="74" t="s">
        <v>404</v>
      </c>
      <c r="K1158" s="74" t="s">
        <v>404</v>
      </c>
    </row>
    <row r="1159" spans="1:11">
      <c r="A1159" s="66" t="s">
        <v>11</v>
      </c>
      <c r="B1159" s="29">
        <v>10.474485785706516</v>
      </c>
      <c r="C1159" s="29">
        <v>5.4940680722801076</v>
      </c>
      <c r="D1159" s="29">
        <v>3.6774031563382032</v>
      </c>
      <c r="E1159" s="29">
        <v>4.604285665238482</v>
      </c>
      <c r="F1159" s="34">
        <v>5.9021213861178197</v>
      </c>
      <c r="G1159" s="74" t="s">
        <v>404</v>
      </c>
      <c r="H1159" s="74" t="s">
        <v>404</v>
      </c>
      <c r="I1159" s="74" t="s">
        <v>404</v>
      </c>
      <c r="J1159" s="74" t="s">
        <v>404</v>
      </c>
      <c r="K1159" s="74" t="s">
        <v>404</v>
      </c>
    </row>
    <row r="1160" spans="1:11">
      <c r="A1160" s="66" t="s">
        <v>12</v>
      </c>
      <c r="B1160" s="29">
        <v>2.270891509542821</v>
      </c>
      <c r="C1160" s="29">
        <v>1.8610590171497996</v>
      </c>
      <c r="D1160" s="29">
        <v>1.6017820875957602</v>
      </c>
      <c r="E1160" s="29">
        <v>1.5674939929477472</v>
      </c>
      <c r="F1160" s="34">
        <v>1.2251225018466307</v>
      </c>
      <c r="G1160" s="74">
        <v>6.4618864092681902E-2</v>
      </c>
      <c r="H1160" s="74">
        <v>6.4492144158656436E-2</v>
      </c>
      <c r="I1160" s="74">
        <v>6.7140566545930078E-2</v>
      </c>
      <c r="J1160" s="74">
        <v>5.6384676005314653E-2</v>
      </c>
      <c r="K1160" s="74">
        <v>1.0653239146492443E-2</v>
      </c>
    </row>
    <row r="1161" spans="1:11">
      <c r="A1161" s="66" t="s">
        <v>942</v>
      </c>
      <c r="B1161" s="29" t="s">
        <v>404</v>
      </c>
      <c r="C1161" s="29" t="s">
        <v>404</v>
      </c>
      <c r="D1161" s="29" t="s">
        <v>404</v>
      </c>
      <c r="E1161" s="29" t="s">
        <v>404</v>
      </c>
      <c r="F1161" s="34" t="s">
        <v>404</v>
      </c>
      <c r="G1161" s="74" t="s">
        <v>1066</v>
      </c>
      <c r="H1161" s="74" t="s">
        <v>1066</v>
      </c>
      <c r="I1161" s="74" t="s">
        <v>1066</v>
      </c>
      <c r="J1161" s="74" t="s">
        <v>1066</v>
      </c>
      <c r="K1161" s="74" t="s">
        <v>1066</v>
      </c>
    </row>
    <row r="1162" spans="1:11">
      <c r="A1162" s="65" t="s">
        <v>13</v>
      </c>
      <c r="B1162" s="29">
        <v>2754.99363638865</v>
      </c>
      <c r="C1162" s="29">
        <v>1995.8732831792472</v>
      </c>
      <c r="D1162" s="29">
        <v>1689.2011945887477</v>
      </c>
      <c r="E1162" s="29">
        <v>1543.3979990371063</v>
      </c>
      <c r="F1162" s="34">
        <v>1355.0190260362742</v>
      </c>
      <c r="G1162" s="74" t="s">
        <v>1066</v>
      </c>
      <c r="H1162" s="74" t="s">
        <v>1066</v>
      </c>
      <c r="I1162" s="74" t="s">
        <v>1066</v>
      </c>
      <c r="J1162" s="74" t="s">
        <v>1066</v>
      </c>
      <c r="K1162" s="74" t="s">
        <v>1066</v>
      </c>
    </row>
    <row r="1163" spans="1:11">
      <c r="A1163" s="65" t="s">
        <v>186</v>
      </c>
      <c r="B1163" s="29">
        <v>34271.968134999996</v>
      </c>
      <c r="C1163" s="29">
        <v>31599.366548000002</v>
      </c>
      <c r="D1163" s="29">
        <v>30475.295435</v>
      </c>
      <c r="E1163" s="29">
        <v>28063.241987000001</v>
      </c>
      <c r="F1163" s="34">
        <v>26033.040127</v>
      </c>
      <c r="G1163" s="74" t="s">
        <v>1066</v>
      </c>
      <c r="H1163" s="74" t="s">
        <v>1066</v>
      </c>
      <c r="I1163" s="74" t="s">
        <v>1066</v>
      </c>
      <c r="J1163" s="74" t="s">
        <v>1066</v>
      </c>
      <c r="K1163" s="74" t="s">
        <v>1066</v>
      </c>
    </row>
    <row r="1164" spans="1:11" ht="14.25">
      <c r="A1164" s="85" t="s">
        <v>714</v>
      </c>
      <c r="B1164" s="45">
        <v>100639.84565926803</v>
      </c>
      <c r="C1164" s="45">
        <v>96550.749133066463</v>
      </c>
      <c r="D1164" s="45">
        <v>99377.909437857044</v>
      </c>
      <c r="E1164" s="45">
        <v>102206.50960879093</v>
      </c>
      <c r="F1164" s="46">
        <v>97855.266174149947</v>
      </c>
      <c r="G1164" s="75">
        <v>19.696706660689927</v>
      </c>
      <c r="H1164" s="75">
        <v>26.268208667260094</v>
      </c>
      <c r="I1164" s="75">
        <v>38.62912249770573</v>
      </c>
      <c r="J1164" s="75">
        <v>53.801074576970407</v>
      </c>
      <c r="K1164" s="75">
        <v>35.847609035709333</v>
      </c>
    </row>
    <row r="1165" spans="1:11" ht="14.25" customHeight="1">
      <c r="A1165" s="896" t="s">
        <v>901</v>
      </c>
      <c r="B1165" s="897"/>
      <c r="C1165" s="897"/>
      <c r="D1165" s="897"/>
      <c r="E1165" s="897"/>
      <c r="F1165" s="897"/>
      <c r="G1165" s="897"/>
      <c r="H1165" s="897"/>
      <c r="I1165" s="897"/>
      <c r="J1165" s="897"/>
      <c r="K1165" s="897"/>
    </row>
    <row r="1166" spans="1:11" ht="64.5" customHeight="1">
      <c r="A1166" s="898" t="s">
        <v>1190</v>
      </c>
      <c r="B1166" s="898"/>
      <c r="C1166" s="898"/>
      <c r="D1166" s="898"/>
      <c r="E1166" s="898"/>
      <c r="F1166" s="898"/>
      <c r="G1166" s="898"/>
      <c r="H1166" s="898"/>
      <c r="I1166" s="898"/>
      <c r="J1166" s="898"/>
      <c r="K1166" s="898"/>
    </row>
    <row r="1167" spans="1:11">
      <c r="A1167" s="8"/>
    </row>
    <row r="1168" spans="1:11">
      <c r="A1168" s="8"/>
    </row>
    <row r="1169" spans="1:11">
      <c r="A1169" s="8"/>
    </row>
    <row r="1170" spans="1:11">
      <c r="A1170" s="8"/>
    </row>
    <row r="1171" spans="1:11">
      <c r="A1171" s="892" t="s">
        <v>196</v>
      </c>
      <c r="B1171" s="892"/>
      <c r="C1171" s="892"/>
      <c r="D1171" s="892"/>
      <c r="E1171" s="892"/>
      <c r="F1171" s="892"/>
      <c r="G1171" s="892"/>
      <c r="H1171" s="892"/>
      <c r="I1171" s="892"/>
      <c r="J1171" s="892"/>
      <c r="K1171" s="892"/>
    </row>
    <row r="1172" spans="1:11">
      <c r="A1172" s="8"/>
    </row>
    <row r="1173" spans="1:11" ht="15" customHeight="1">
      <c r="A1173" s="56"/>
      <c r="B1173" s="895" t="s">
        <v>825</v>
      </c>
      <c r="C1173" s="895"/>
      <c r="D1173" s="895"/>
      <c r="E1173" s="895"/>
      <c r="F1173" s="905"/>
      <c r="G1173" s="914" t="s">
        <v>433</v>
      </c>
      <c r="H1173" s="914"/>
      <c r="I1173" s="914"/>
      <c r="J1173" s="914"/>
      <c r="K1173" s="914"/>
    </row>
    <row r="1174" spans="1:11">
      <c r="A1174" s="59"/>
      <c r="B1174" s="231">
        <v>39448</v>
      </c>
      <c r="C1174" s="231">
        <v>39814</v>
      </c>
      <c r="D1174" s="231">
        <v>40179</v>
      </c>
      <c r="E1174" s="231">
        <v>40544</v>
      </c>
      <c r="F1174" s="232">
        <v>40909</v>
      </c>
      <c r="G1174" s="231">
        <v>39448</v>
      </c>
      <c r="H1174" s="231">
        <v>39814</v>
      </c>
      <c r="I1174" s="231">
        <v>40179</v>
      </c>
      <c r="J1174" s="231">
        <v>40544</v>
      </c>
      <c r="K1174" s="231">
        <v>40909</v>
      </c>
    </row>
    <row r="1175" spans="1:11">
      <c r="A1175" s="63" t="s">
        <v>37</v>
      </c>
      <c r="B1175" s="15">
        <v>268.36700085251493</v>
      </c>
      <c r="C1175" s="15">
        <v>269.24681654819904</v>
      </c>
      <c r="D1175" s="15">
        <v>334.79560901563934</v>
      </c>
      <c r="E1175" s="15">
        <v>408.96041835778954</v>
      </c>
      <c r="F1175" s="48">
        <v>439.30024567879678</v>
      </c>
      <c r="G1175" s="49">
        <v>92.115104859335034</v>
      </c>
      <c r="H1175" s="49">
        <v>98.071656417219074</v>
      </c>
      <c r="I1175" s="49">
        <v>124.71123275068996</v>
      </c>
      <c r="J1175" s="49">
        <v>159.69447601207202</v>
      </c>
      <c r="K1175" s="49">
        <v>178.68498033738226</v>
      </c>
    </row>
    <row r="1176" spans="1:11">
      <c r="A1176" s="66" t="s">
        <v>528</v>
      </c>
      <c r="B1176" s="15">
        <v>77.049088515637706</v>
      </c>
      <c r="C1176" s="15">
        <v>76.142714017315981</v>
      </c>
      <c r="D1176" s="15">
        <v>77.705404547144084</v>
      </c>
      <c r="E1176" s="15">
        <v>88.012300495379876</v>
      </c>
      <c r="F1176" s="48">
        <v>85.898016197143448</v>
      </c>
      <c r="G1176" s="49">
        <v>60.845426425097358</v>
      </c>
      <c r="H1176" s="49">
        <v>60.756456816456506</v>
      </c>
      <c r="I1176" s="49">
        <v>61.911042195491895</v>
      </c>
      <c r="J1176" s="49">
        <v>70.043211464503003</v>
      </c>
      <c r="K1176" s="49">
        <v>69.096992706082432</v>
      </c>
    </row>
    <row r="1177" spans="1:11">
      <c r="A1177" s="66" t="s">
        <v>530</v>
      </c>
      <c r="B1177" s="15">
        <v>181.50652517006804</v>
      </c>
      <c r="C1177" s="15">
        <v>193.7233988764045</v>
      </c>
      <c r="D1177" s="15">
        <v>285.2340129596999</v>
      </c>
      <c r="E1177" s="15">
        <v>378.36272542696764</v>
      </c>
      <c r="F1177" s="48">
        <v>369.89910127877238</v>
      </c>
      <c r="G1177" s="49">
        <v>57.296775510204085</v>
      </c>
      <c r="H1177" s="49">
        <v>60.959353430979128</v>
      </c>
      <c r="I1177" s="49">
        <v>89.949741942818164</v>
      </c>
      <c r="J1177" s="49">
        <v>123.69806580675981</v>
      </c>
      <c r="K1177" s="49">
        <v>120.92120716112531</v>
      </c>
    </row>
    <row r="1178" spans="1:11">
      <c r="A1178" s="66" t="s">
        <v>529</v>
      </c>
      <c r="B1178" s="15">
        <v>432.83284866190462</v>
      </c>
      <c r="C1178" s="15">
        <v>402.96968047661784</v>
      </c>
      <c r="D1178" s="15">
        <v>468.01667621995995</v>
      </c>
      <c r="E1178" s="15">
        <v>519.43787654089317</v>
      </c>
      <c r="F1178" s="48">
        <v>546.35040963815106</v>
      </c>
      <c r="G1178" s="49">
        <v>158.14046984092943</v>
      </c>
      <c r="H1178" s="49">
        <v>150.055523323459</v>
      </c>
      <c r="I1178" s="49">
        <v>170.51494557176065</v>
      </c>
      <c r="J1178" s="49">
        <v>184.71912784262213</v>
      </c>
      <c r="K1178" s="49">
        <v>190.53000742144317</v>
      </c>
    </row>
    <row r="1179" spans="1:11">
      <c r="A1179" s="66" t="s">
        <v>531</v>
      </c>
      <c r="B1179" s="15">
        <v>576.90436674266334</v>
      </c>
      <c r="C1179" s="15">
        <v>1004.8908706923067</v>
      </c>
      <c r="D1179" s="15">
        <v>1540.5857443131463</v>
      </c>
      <c r="E1179" s="94">
        <v>2354.269967035008</v>
      </c>
      <c r="F1179" s="48">
        <v>3299.1056838019804</v>
      </c>
      <c r="G1179" s="49" t="s">
        <v>1066</v>
      </c>
      <c r="H1179" s="49" t="s">
        <v>1066</v>
      </c>
      <c r="I1179" s="49" t="s">
        <v>1066</v>
      </c>
      <c r="J1179" s="49" t="s">
        <v>1066</v>
      </c>
      <c r="K1179" s="49" t="s">
        <v>1066</v>
      </c>
    </row>
    <row r="1180" spans="1:11">
      <c r="A1180" s="66" t="s">
        <v>166</v>
      </c>
      <c r="B1180" s="15">
        <v>485.45892998205187</v>
      </c>
      <c r="C1180" s="15">
        <v>472.33721306116041</v>
      </c>
      <c r="D1180" s="15">
        <v>480.50267878192597</v>
      </c>
      <c r="E1180" s="15">
        <v>547.26179047470123</v>
      </c>
      <c r="F1180" s="48">
        <v>541.27167967882679</v>
      </c>
      <c r="G1180" s="49" t="s">
        <v>1066</v>
      </c>
      <c r="H1180" s="49" t="s">
        <v>1066</v>
      </c>
      <c r="I1180" s="49" t="s">
        <v>1066</v>
      </c>
      <c r="J1180" s="49" t="s">
        <v>1066</v>
      </c>
      <c r="K1180" s="49" t="s">
        <v>1066</v>
      </c>
    </row>
    <row r="1181" spans="1:11">
      <c r="A1181" s="854" t="s">
        <v>167</v>
      </c>
      <c r="B1181" s="15">
        <v>221.22776593887019</v>
      </c>
      <c r="C1181" s="15">
        <v>216.81104892263141</v>
      </c>
      <c r="D1181" s="15">
        <v>223.66993246967149</v>
      </c>
      <c r="E1181" s="15">
        <v>259.77092368622539</v>
      </c>
      <c r="F1181" s="48">
        <v>254.59018152786732</v>
      </c>
      <c r="G1181" s="49">
        <v>162.1757578651135</v>
      </c>
      <c r="H1181" s="49">
        <v>160.26531198155789</v>
      </c>
      <c r="I1181" s="49">
        <v>165.46666739960537</v>
      </c>
      <c r="J1181" s="49">
        <v>191.72234034997908</v>
      </c>
      <c r="K1181" s="49">
        <v>187.26252041564962</v>
      </c>
    </row>
    <row r="1182" spans="1:11">
      <c r="A1182" s="66" t="s">
        <v>745</v>
      </c>
      <c r="B1182" s="15" t="s">
        <v>1066</v>
      </c>
      <c r="C1182" s="15" t="s">
        <v>1066</v>
      </c>
      <c r="D1182" s="15" t="s">
        <v>1066</v>
      </c>
      <c r="E1182" s="15" t="s">
        <v>1066</v>
      </c>
      <c r="F1182" s="48" t="s">
        <v>1066</v>
      </c>
      <c r="G1182" s="49" t="s">
        <v>1066</v>
      </c>
      <c r="H1182" s="49" t="s">
        <v>1066</v>
      </c>
      <c r="I1182" s="49" t="s">
        <v>1066</v>
      </c>
      <c r="J1182" s="49" t="s">
        <v>1066</v>
      </c>
      <c r="K1182" s="49" t="s">
        <v>1066</v>
      </c>
    </row>
    <row r="1183" spans="1:11">
      <c r="A1183" s="66" t="s">
        <v>994</v>
      </c>
      <c r="B1183" s="15">
        <v>161.41995479868137</v>
      </c>
      <c r="C1183" s="15">
        <v>195.24739836270288</v>
      </c>
      <c r="D1183" s="15">
        <v>264.0326461150953</v>
      </c>
      <c r="E1183" s="15">
        <v>272.73331156417805</v>
      </c>
      <c r="F1183" s="48">
        <v>348.39802365177604</v>
      </c>
      <c r="G1183" s="49">
        <v>145.51692170383058</v>
      </c>
      <c r="H1183" s="49">
        <v>180.81308528657931</v>
      </c>
      <c r="I1183" s="49">
        <v>247.56911616985312</v>
      </c>
      <c r="J1183" s="49">
        <v>255.04259555180732</v>
      </c>
      <c r="K1183" s="49">
        <v>325.14466181869375</v>
      </c>
    </row>
    <row r="1184" spans="1:11">
      <c r="A1184" s="66" t="s">
        <v>127</v>
      </c>
      <c r="B1184" s="15">
        <v>170.79903063620316</v>
      </c>
      <c r="C1184" s="15">
        <v>163.25843053108946</v>
      </c>
      <c r="D1184" s="15">
        <v>158.72475171116932</v>
      </c>
      <c r="E1184" s="15">
        <v>170.47393000804666</v>
      </c>
      <c r="F1184" s="48">
        <v>166.93459469982082</v>
      </c>
      <c r="G1184" s="49">
        <v>91.49681583956685</v>
      </c>
      <c r="H1184" s="49">
        <v>87.077268250093979</v>
      </c>
      <c r="I1184" s="49">
        <v>83.615101126479033</v>
      </c>
      <c r="J1184" s="49">
        <v>93.166534705635726</v>
      </c>
      <c r="K1184" s="49">
        <v>94.623456643190181</v>
      </c>
    </row>
    <row r="1185" spans="1:11">
      <c r="A1185" s="66" t="s">
        <v>8</v>
      </c>
      <c r="B1185" s="15">
        <v>417.67875777898632</v>
      </c>
      <c r="C1185" s="15">
        <v>481.6884604960897</v>
      </c>
      <c r="D1185" s="15" t="s">
        <v>1066</v>
      </c>
      <c r="E1185" s="15" t="s">
        <v>1066</v>
      </c>
      <c r="F1185" s="48" t="s">
        <v>1066</v>
      </c>
      <c r="G1185" s="49">
        <v>7.4606440698447267</v>
      </c>
      <c r="H1185" s="49">
        <v>7.9057573703786721</v>
      </c>
      <c r="I1185" s="49">
        <v>7.3185792644339678</v>
      </c>
      <c r="J1185" s="49">
        <v>8.1712006580954739</v>
      </c>
      <c r="K1185" s="49">
        <v>6.9778228824218616</v>
      </c>
    </row>
    <row r="1186" spans="1:11">
      <c r="A1186" s="66" t="s">
        <v>937</v>
      </c>
      <c r="B1186" s="15">
        <v>357.61100918745865</v>
      </c>
      <c r="C1186" s="15">
        <v>329.87918370416793</v>
      </c>
      <c r="D1186" s="15">
        <v>401.21960873851907</v>
      </c>
      <c r="E1186" s="15">
        <v>476.01075272310516</v>
      </c>
      <c r="F1186" s="48">
        <v>505.00386598395568</v>
      </c>
      <c r="G1186" s="49">
        <v>24.36040968084238</v>
      </c>
      <c r="H1186" s="49">
        <v>28.601022030711377</v>
      </c>
      <c r="I1186" s="49">
        <v>44.81721920675281</v>
      </c>
      <c r="J1186" s="49">
        <v>62.712071590365589</v>
      </c>
      <c r="K1186" s="49">
        <v>73.773649865114294</v>
      </c>
    </row>
    <row r="1187" spans="1:11">
      <c r="A1187" s="66" t="s">
        <v>938</v>
      </c>
      <c r="B1187" s="15">
        <v>47.847186734061744</v>
      </c>
      <c r="C1187" s="15">
        <v>43.079851956030943</v>
      </c>
      <c r="D1187" s="15">
        <v>53.041427653465938</v>
      </c>
      <c r="E1187" s="15">
        <v>65.639283624989844</v>
      </c>
      <c r="F1187" s="48">
        <v>74.95941390439306</v>
      </c>
      <c r="G1187" s="49">
        <v>18.942357451316628</v>
      </c>
      <c r="H1187" s="49">
        <v>17.870686553906513</v>
      </c>
      <c r="I1187" s="49">
        <v>23.134365988534963</v>
      </c>
      <c r="J1187" s="49">
        <v>28.894307608497108</v>
      </c>
      <c r="K1187" s="49">
        <v>32.836457227474654</v>
      </c>
    </row>
    <row r="1188" spans="1:11">
      <c r="A1188" s="66" t="s">
        <v>9</v>
      </c>
      <c r="B1188" s="15">
        <v>128.01082956651697</v>
      </c>
      <c r="C1188" s="15">
        <v>122.37351348892312</v>
      </c>
      <c r="D1188" s="15">
        <v>124.4656476061965</v>
      </c>
      <c r="E1188" s="15">
        <v>133.92031277780521</v>
      </c>
      <c r="F1188" s="48">
        <v>126.79554899792528</v>
      </c>
      <c r="G1188" s="49">
        <v>111.59977440079503</v>
      </c>
      <c r="H1188" s="49">
        <v>108.35787354377095</v>
      </c>
      <c r="I1188" s="49">
        <v>110.5872554037246</v>
      </c>
      <c r="J1188" s="49">
        <v>118.34229559974618</v>
      </c>
      <c r="K1188" s="49">
        <v>112.32831013786121</v>
      </c>
    </row>
    <row r="1189" spans="1:11">
      <c r="A1189" s="66" t="s">
        <v>939</v>
      </c>
      <c r="B1189" s="15">
        <v>46.909263820250082</v>
      </c>
      <c r="C1189" s="15">
        <v>39.655668838260453</v>
      </c>
      <c r="D1189" s="15">
        <v>61.764043448046451</v>
      </c>
      <c r="E1189" s="15">
        <v>115.05119153473763</v>
      </c>
      <c r="F1189" s="48">
        <v>168.38730236390793</v>
      </c>
      <c r="G1189" s="49">
        <v>43.422448826578737</v>
      </c>
      <c r="H1189" s="49">
        <v>36.524151058336329</v>
      </c>
      <c r="I1189" s="49">
        <v>57.104828160868436</v>
      </c>
      <c r="J1189" s="49">
        <v>106.80372545813189</v>
      </c>
      <c r="K1189" s="49">
        <v>154.72383983751351</v>
      </c>
    </row>
    <row r="1190" spans="1:11">
      <c r="A1190" s="66" t="s">
        <v>940</v>
      </c>
      <c r="B1190" s="15">
        <v>114.77641706666667</v>
      </c>
      <c r="C1190" s="15">
        <v>124.67948640000002</v>
      </c>
      <c r="D1190" s="15">
        <v>144.06492533333332</v>
      </c>
      <c r="E1190" s="15">
        <v>180.58133333333336</v>
      </c>
      <c r="F1190" s="48">
        <v>199.46122960000002</v>
      </c>
      <c r="G1190" s="49">
        <v>114.77641706666667</v>
      </c>
      <c r="H1190" s="49">
        <v>124.67948640000002</v>
      </c>
      <c r="I1190" s="49">
        <v>144.06492533333332</v>
      </c>
      <c r="J1190" s="49">
        <v>180.58133333333336</v>
      </c>
      <c r="K1190" s="49">
        <v>199.46122960000002</v>
      </c>
    </row>
    <row r="1191" spans="1:11">
      <c r="A1191" s="66" t="s">
        <v>10</v>
      </c>
      <c r="B1191" s="15">
        <v>32.613231552162844</v>
      </c>
      <c r="C1191" s="15">
        <v>33.277689927810243</v>
      </c>
      <c r="D1191" s="15">
        <v>40.700874220755416</v>
      </c>
      <c r="E1191" s="15">
        <v>49.363339693139359</v>
      </c>
      <c r="F1191" s="48">
        <v>53.805513323197573</v>
      </c>
      <c r="G1191" s="49">
        <v>14.474837432852699</v>
      </c>
      <c r="H1191" s="49">
        <v>15.381230663458235</v>
      </c>
      <c r="I1191" s="49">
        <v>18.007878254492116</v>
      </c>
      <c r="J1191" s="49">
        <v>21.356264408935527</v>
      </c>
      <c r="K1191" s="49">
        <v>23.062775066015842</v>
      </c>
    </row>
    <row r="1192" spans="1:11">
      <c r="A1192" s="66" t="s">
        <v>941</v>
      </c>
      <c r="B1192" s="15" t="s">
        <v>1066</v>
      </c>
      <c r="C1192" s="15">
        <v>43.422787365177193</v>
      </c>
      <c r="D1192" s="15">
        <v>55.705626195028678</v>
      </c>
      <c r="E1192" s="15">
        <v>63.060613263477187</v>
      </c>
      <c r="F1192" s="48">
        <v>68.618901323721033</v>
      </c>
      <c r="G1192" s="49" t="s">
        <v>1066</v>
      </c>
      <c r="H1192" s="49" t="s">
        <v>1066</v>
      </c>
      <c r="I1192" s="49" t="s">
        <v>1066</v>
      </c>
      <c r="J1192" s="49" t="s">
        <v>1066</v>
      </c>
      <c r="K1192" s="49" t="s">
        <v>1066</v>
      </c>
    </row>
    <row r="1193" spans="1:11">
      <c r="A1193" s="66" t="s">
        <v>11</v>
      </c>
      <c r="B1193" s="15">
        <v>108.99537382807651</v>
      </c>
      <c r="C1193" s="15">
        <v>97.454302710682853</v>
      </c>
      <c r="D1193" s="15">
        <v>108.65685552501182</v>
      </c>
      <c r="E1193" s="15">
        <v>122.57563175685056</v>
      </c>
      <c r="F1193" s="48">
        <v>125.27252642035072</v>
      </c>
      <c r="G1193" s="49">
        <v>78.938153747353454</v>
      </c>
      <c r="H1193" s="49">
        <v>70.638018072172812</v>
      </c>
      <c r="I1193" s="49">
        <v>78.12747083088334</v>
      </c>
      <c r="J1193" s="49">
        <v>88.851934075003484</v>
      </c>
      <c r="K1193" s="49">
        <v>91.040222380867363</v>
      </c>
    </row>
    <row r="1194" spans="1:11">
      <c r="A1194" s="66" t="s">
        <v>12</v>
      </c>
      <c r="B1194" s="15">
        <v>74.47785649996537</v>
      </c>
      <c r="C1194" s="15">
        <v>75.483448155981733</v>
      </c>
      <c r="D1194" s="15">
        <v>81.882716657515004</v>
      </c>
      <c r="E1194" s="15">
        <v>98.864890907718717</v>
      </c>
      <c r="F1194" s="48">
        <v>97.232113690036513</v>
      </c>
      <c r="G1194" s="49">
        <v>49.239574438623613</v>
      </c>
      <c r="H1194" s="49">
        <v>50.829022760472498</v>
      </c>
      <c r="I1194" s="49">
        <v>54.671604187400199</v>
      </c>
      <c r="J1194" s="49">
        <v>65.936240120614954</v>
      </c>
      <c r="K1194" s="49">
        <v>64.388177401400327</v>
      </c>
    </row>
    <row r="1195" spans="1:11">
      <c r="A1195" s="66" t="s">
        <v>942</v>
      </c>
      <c r="B1195" s="15">
        <v>130.60756593704079</v>
      </c>
      <c r="C1195" s="15">
        <v>121.06674875573655</v>
      </c>
      <c r="D1195" s="15">
        <v>146.84178419088244</v>
      </c>
      <c r="E1195" s="15">
        <v>164.96299461077845</v>
      </c>
      <c r="F1195" s="48">
        <v>193.07453500697349</v>
      </c>
      <c r="G1195" s="49">
        <v>2.6644187485497719</v>
      </c>
      <c r="H1195" s="49">
        <v>3.1887260034904017</v>
      </c>
      <c r="I1195" s="49">
        <v>5.1981364969341515</v>
      </c>
      <c r="J1195" s="49">
        <v>7.1781850299401206</v>
      </c>
      <c r="K1195" s="49">
        <v>9.1130387726638773</v>
      </c>
    </row>
    <row r="1196" spans="1:11">
      <c r="A1196" s="65" t="s">
        <v>13</v>
      </c>
      <c r="B1196" s="15">
        <v>747.95654706322921</v>
      </c>
      <c r="C1196" s="15">
        <v>657.83018433728989</v>
      </c>
      <c r="D1196" s="15">
        <v>702.68842253186062</v>
      </c>
      <c r="E1196" s="15">
        <v>804.57087282214161</v>
      </c>
      <c r="F1196" s="48">
        <v>809.59367901607982</v>
      </c>
      <c r="G1196" s="49">
        <v>465.14881323560274</v>
      </c>
      <c r="H1196" s="49">
        <v>432.13431901411781</v>
      </c>
      <c r="I1196" s="49">
        <v>471.50675033691988</v>
      </c>
      <c r="J1196" s="49">
        <v>558.89643717843569</v>
      </c>
      <c r="K1196" s="49">
        <v>565.49027430706087</v>
      </c>
    </row>
    <row r="1197" spans="1:11">
      <c r="A1197" s="65" t="s">
        <v>186</v>
      </c>
      <c r="B1197" s="15">
        <v>3490.63</v>
      </c>
      <c r="C1197" s="15">
        <v>3385.9</v>
      </c>
      <c r="D1197" s="15">
        <v>3695.77</v>
      </c>
      <c r="E1197" s="15">
        <v>4097.1400000000003</v>
      </c>
      <c r="F1197" s="48">
        <v>4417.6099999999997</v>
      </c>
      <c r="G1197" s="49">
        <v>1342.16</v>
      </c>
      <c r="H1197" s="49">
        <v>1447.32</v>
      </c>
      <c r="I1197" s="49">
        <v>1648.78</v>
      </c>
      <c r="J1197" s="49">
        <v>1846.82</v>
      </c>
      <c r="K1197" s="49">
        <v>1975.81</v>
      </c>
    </row>
    <row r="1198" spans="1:11" ht="14.25">
      <c r="A1198" s="85" t="s">
        <v>1181</v>
      </c>
      <c r="B1198" s="47">
        <v>8273.6795503330104</v>
      </c>
      <c r="C1198" s="47">
        <v>8550.4188976245805</v>
      </c>
      <c r="D1198" s="47">
        <v>9450.0693882340656</v>
      </c>
      <c r="E1198" s="47">
        <v>11371.024460637265</v>
      </c>
      <c r="F1198" s="53">
        <v>12891.562565783675</v>
      </c>
      <c r="G1198" s="54">
        <v>3040.7751211431032</v>
      </c>
      <c r="H1198" s="54">
        <v>3141.4289489771604</v>
      </c>
      <c r="I1198" s="54">
        <v>3607.0568606209763</v>
      </c>
      <c r="J1198" s="54">
        <v>4172.6303467944781</v>
      </c>
      <c r="K1198" s="54">
        <v>4475.2696239819606</v>
      </c>
    </row>
    <row r="1199" spans="1:11">
      <c r="A1199" s="8"/>
    </row>
    <row r="1200" spans="1:11">
      <c r="A1200" s="8"/>
    </row>
    <row r="1201" spans="1:11">
      <c r="A1201" s="8"/>
    </row>
    <row r="1202" spans="1:11">
      <c r="A1202" s="892" t="s">
        <v>196</v>
      </c>
      <c r="B1202" s="892"/>
      <c r="C1202" s="892"/>
      <c r="D1202" s="892"/>
      <c r="E1202" s="892"/>
      <c r="F1202" s="892"/>
      <c r="G1202" s="892"/>
      <c r="H1202" s="892"/>
      <c r="I1202" s="892"/>
      <c r="J1202" s="892"/>
      <c r="K1202" s="892"/>
    </row>
    <row r="1203" spans="1:11">
      <c r="A1203" s="8"/>
    </row>
    <row r="1204" spans="1:11" ht="15" customHeight="1">
      <c r="A1204" s="56"/>
      <c r="B1204" s="914" t="s">
        <v>434</v>
      </c>
      <c r="C1204" s="914"/>
      <c r="D1204" s="914"/>
      <c r="E1204" s="914"/>
      <c r="F1204" s="915"/>
      <c r="G1204" s="914" t="s">
        <v>435</v>
      </c>
      <c r="H1204" s="914"/>
      <c r="I1204" s="914"/>
      <c r="J1204" s="914"/>
      <c r="K1204" s="914"/>
    </row>
    <row r="1205" spans="1:11">
      <c r="A1205" s="59"/>
      <c r="B1205" s="231">
        <v>39448</v>
      </c>
      <c r="C1205" s="231">
        <v>39814</v>
      </c>
      <c r="D1205" s="231">
        <v>40179</v>
      </c>
      <c r="E1205" s="231">
        <v>40544</v>
      </c>
      <c r="F1205" s="232">
        <v>40909</v>
      </c>
      <c r="G1205" s="231">
        <v>39448</v>
      </c>
      <c r="H1205" s="231">
        <v>39814</v>
      </c>
      <c r="I1205" s="231">
        <v>40179</v>
      </c>
      <c r="J1205" s="231">
        <v>40544</v>
      </c>
      <c r="K1205" s="231">
        <v>40909</v>
      </c>
    </row>
    <row r="1206" spans="1:11">
      <c r="A1206" s="63" t="s">
        <v>37</v>
      </c>
      <c r="B1206" s="49" t="s">
        <v>1066</v>
      </c>
      <c r="C1206" s="49" t="s">
        <v>1066</v>
      </c>
      <c r="D1206" s="49" t="s">
        <v>1066</v>
      </c>
      <c r="E1206" s="49" t="s">
        <v>1066</v>
      </c>
      <c r="F1206" s="51" t="s">
        <v>1066</v>
      </c>
      <c r="G1206" s="49">
        <v>176.25189599317986</v>
      </c>
      <c r="H1206" s="49">
        <v>171.17516013097995</v>
      </c>
      <c r="I1206" s="49">
        <v>210.08437626494941</v>
      </c>
      <c r="J1206" s="49">
        <v>249.26594234571758</v>
      </c>
      <c r="K1206" s="49">
        <v>260.61526534141456</v>
      </c>
    </row>
    <row r="1207" spans="1:11">
      <c r="A1207" s="66" t="s">
        <v>528</v>
      </c>
      <c r="B1207" s="49">
        <v>16.203662090540352</v>
      </c>
      <c r="C1207" s="49">
        <v>15.386257200859474</v>
      </c>
      <c r="D1207" s="49">
        <v>15.794362351652188</v>
      </c>
      <c r="E1207" s="49">
        <v>17.96908903087688</v>
      </c>
      <c r="F1207" s="51">
        <v>16.801023491061017</v>
      </c>
      <c r="G1207" s="49" t="s">
        <v>1066</v>
      </c>
      <c r="H1207" s="49" t="s">
        <v>1066</v>
      </c>
      <c r="I1207" s="49" t="s">
        <v>1066</v>
      </c>
      <c r="J1207" s="49" t="s">
        <v>1066</v>
      </c>
      <c r="K1207" s="49" t="s">
        <v>1066</v>
      </c>
    </row>
    <row r="1208" spans="1:11">
      <c r="A1208" s="66" t="s">
        <v>530</v>
      </c>
      <c r="B1208" s="49" t="s">
        <v>1066</v>
      </c>
      <c r="C1208" s="49" t="s">
        <v>1066</v>
      </c>
      <c r="D1208" s="49" t="s">
        <v>1066</v>
      </c>
      <c r="E1208" s="49" t="s">
        <v>1066</v>
      </c>
      <c r="F1208" s="51" t="s">
        <v>1066</v>
      </c>
      <c r="G1208" s="49">
        <v>124.20974965986396</v>
      </c>
      <c r="H1208" s="49">
        <v>132.76404544542535</v>
      </c>
      <c r="I1208" s="49">
        <v>195.28427101688172</v>
      </c>
      <c r="J1208" s="49">
        <v>254.66465962020783</v>
      </c>
      <c r="K1208" s="49">
        <v>248.97789411764705</v>
      </c>
    </row>
    <row r="1209" spans="1:11" ht="14.25">
      <c r="A1209" s="853" t="s">
        <v>1191</v>
      </c>
      <c r="B1209" s="49" t="s">
        <v>404</v>
      </c>
      <c r="C1209" s="49" t="s">
        <v>404</v>
      </c>
      <c r="D1209" s="49" t="s">
        <v>404</v>
      </c>
      <c r="E1209" s="49" t="s">
        <v>404</v>
      </c>
      <c r="F1209" s="51" t="s">
        <v>404</v>
      </c>
      <c r="G1209" s="49">
        <v>274.69237882097519</v>
      </c>
      <c r="H1209" s="49">
        <v>252.91415715315884</v>
      </c>
      <c r="I1209" s="49">
        <v>297.50173064819927</v>
      </c>
      <c r="J1209" s="49">
        <v>334.71874869827104</v>
      </c>
      <c r="K1209" s="49">
        <v>355.82040221670781</v>
      </c>
    </row>
    <row r="1210" spans="1:11">
      <c r="A1210" s="66" t="s">
        <v>531</v>
      </c>
      <c r="B1210" s="49" t="s">
        <v>404</v>
      </c>
      <c r="C1210" s="49" t="s">
        <v>404</v>
      </c>
      <c r="D1210" s="49" t="s">
        <v>404</v>
      </c>
      <c r="E1210" s="49" t="s">
        <v>404</v>
      </c>
      <c r="F1210" s="51" t="s">
        <v>404</v>
      </c>
      <c r="G1210" s="49" t="s">
        <v>1066</v>
      </c>
      <c r="H1210" s="49" t="s">
        <v>1066</v>
      </c>
      <c r="I1210" s="49" t="s">
        <v>1066</v>
      </c>
      <c r="J1210" s="49" t="s">
        <v>1066</v>
      </c>
      <c r="K1210" s="49" t="s">
        <v>1066</v>
      </c>
    </row>
    <row r="1211" spans="1:11" ht="14.25">
      <c r="A1211" s="853" t="s">
        <v>1192</v>
      </c>
      <c r="B1211" s="49" t="s">
        <v>1066</v>
      </c>
      <c r="C1211" s="49" t="s">
        <v>1066</v>
      </c>
      <c r="D1211" s="49" t="s">
        <v>1066</v>
      </c>
      <c r="E1211" s="49" t="s">
        <v>1066</v>
      </c>
      <c r="F1211" s="51" t="s">
        <v>1066</v>
      </c>
      <c r="G1211" s="49" t="s">
        <v>1066</v>
      </c>
      <c r="H1211" s="49" t="s">
        <v>1066</v>
      </c>
      <c r="I1211" s="49" t="s">
        <v>1066</v>
      </c>
      <c r="J1211" s="49" t="s">
        <v>1066</v>
      </c>
      <c r="K1211" s="49" t="s">
        <v>1066</v>
      </c>
    </row>
    <row r="1212" spans="1:11">
      <c r="A1212" s="853" t="s">
        <v>167</v>
      </c>
      <c r="B1212" s="49">
        <v>54.608696332019463</v>
      </c>
      <c r="C1212" s="49">
        <v>52.459266356804463</v>
      </c>
      <c r="D1212" s="49">
        <v>54.788648823627042</v>
      </c>
      <c r="E1212" s="49">
        <v>63.67710040763513</v>
      </c>
      <c r="F1212" s="51">
        <v>63.115027981488318</v>
      </c>
      <c r="G1212" s="49">
        <v>4.4433117417372561</v>
      </c>
      <c r="H1212" s="49">
        <v>4.0864705842690503</v>
      </c>
      <c r="I1212" s="49">
        <v>3.4146162464390746</v>
      </c>
      <c r="J1212" s="49">
        <v>4.3714829286111501</v>
      </c>
      <c r="K1212" s="49">
        <v>4.2126331307293601</v>
      </c>
    </row>
    <row r="1213" spans="1:11">
      <c r="A1213" s="65" t="s">
        <v>745</v>
      </c>
      <c r="B1213" s="49" t="s">
        <v>1066</v>
      </c>
      <c r="C1213" s="49" t="s">
        <v>1066</v>
      </c>
      <c r="D1213" s="49" t="s">
        <v>1066</v>
      </c>
      <c r="E1213" s="49" t="s">
        <v>1066</v>
      </c>
      <c r="F1213" s="51" t="s">
        <v>1066</v>
      </c>
      <c r="G1213" s="49">
        <v>38.919453434016539</v>
      </c>
      <c r="H1213" s="49">
        <v>38.953791377486517</v>
      </c>
      <c r="I1213" s="49">
        <v>45.645883746074247</v>
      </c>
      <c r="J1213" s="49">
        <v>52.455344295991786</v>
      </c>
      <c r="K1213" s="49">
        <v>57.921032953432011</v>
      </c>
    </row>
    <row r="1214" spans="1:11">
      <c r="A1214" s="66" t="s">
        <v>994</v>
      </c>
      <c r="B1214" s="49">
        <v>0.11055609138151927</v>
      </c>
      <c r="C1214" s="49">
        <v>1.1180796447897874</v>
      </c>
      <c r="D1214" s="49">
        <v>1.6084691908629796</v>
      </c>
      <c r="E1214" s="49">
        <v>2.3728325656277893</v>
      </c>
      <c r="F1214" s="51">
        <v>0</v>
      </c>
      <c r="G1214" s="49">
        <v>15.793167979040406</v>
      </c>
      <c r="H1214" s="49">
        <v>13.316233431333789</v>
      </c>
      <c r="I1214" s="49">
        <v>14.855060317099165</v>
      </c>
      <c r="J1214" s="49">
        <v>15.317883446742917</v>
      </c>
      <c r="K1214" s="49">
        <v>23.253361833082277</v>
      </c>
    </row>
    <row r="1215" spans="1:11" ht="14.25">
      <c r="A1215" s="853" t="s">
        <v>1222</v>
      </c>
      <c r="B1215" s="49" t="s">
        <v>1066</v>
      </c>
      <c r="C1215" s="49" t="s">
        <v>1066</v>
      </c>
      <c r="D1215" s="49" t="s">
        <v>1066</v>
      </c>
      <c r="E1215" s="49" t="s">
        <v>1066</v>
      </c>
      <c r="F1215" s="51" t="s">
        <v>1066</v>
      </c>
      <c r="G1215" s="49">
        <v>79.302214796636321</v>
      </c>
      <c r="H1215" s="49">
        <v>76.181162294904496</v>
      </c>
      <c r="I1215" s="49">
        <v>75.109650584690272</v>
      </c>
      <c r="J1215" s="49">
        <v>77.307395302410924</v>
      </c>
      <c r="K1215" s="49">
        <v>72.311138056630668</v>
      </c>
    </row>
    <row r="1216" spans="1:11">
      <c r="A1216" s="66" t="s">
        <v>8</v>
      </c>
      <c r="B1216" s="49" t="s">
        <v>1066</v>
      </c>
      <c r="C1216" s="49" t="s">
        <v>1066</v>
      </c>
      <c r="D1216" s="49" t="s">
        <v>1066</v>
      </c>
      <c r="E1216" s="49" t="s">
        <v>1066</v>
      </c>
      <c r="F1216" s="51" t="s">
        <v>1066</v>
      </c>
      <c r="G1216" s="49">
        <v>410.21811370914162</v>
      </c>
      <c r="H1216" s="49">
        <v>473.78270312571107</v>
      </c>
      <c r="I1216" s="49" t="s">
        <v>1066</v>
      </c>
      <c r="J1216" s="49" t="s">
        <v>1066</v>
      </c>
      <c r="K1216" s="49" t="s">
        <v>1066</v>
      </c>
    </row>
    <row r="1217" spans="1:11">
      <c r="A1217" s="66" t="s">
        <v>937</v>
      </c>
      <c r="B1217" s="49" t="s">
        <v>404</v>
      </c>
      <c r="C1217" s="49" t="s">
        <v>404</v>
      </c>
      <c r="D1217" s="49" t="s">
        <v>404</v>
      </c>
      <c r="E1217" s="49" t="s">
        <v>404</v>
      </c>
      <c r="F1217" s="51" t="s">
        <v>404</v>
      </c>
      <c r="G1217" s="49">
        <v>333.25059950661625</v>
      </c>
      <c r="H1217" s="49">
        <v>301.27816167345657</v>
      </c>
      <c r="I1217" s="49">
        <v>356.40238960095479</v>
      </c>
      <c r="J1217" s="49">
        <v>413.29868108761775</v>
      </c>
      <c r="K1217" s="49">
        <v>431.2302161720857</v>
      </c>
    </row>
    <row r="1218" spans="1:11">
      <c r="A1218" s="66" t="s">
        <v>938</v>
      </c>
      <c r="B1218" s="49" t="s">
        <v>404</v>
      </c>
      <c r="C1218" s="49" t="s">
        <v>404</v>
      </c>
      <c r="D1218" s="49" t="s">
        <v>404</v>
      </c>
      <c r="E1218" s="49" t="s">
        <v>404</v>
      </c>
      <c r="F1218" s="51" t="s">
        <v>404</v>
      </c>
      <c r="G1218" s="49">
        <v>28.904829282745123</v>
      </c>
      <c r="H1218" s="49">
        <v>25.209165402124434</v>
      </c>
      <c r="I1218" s="49">
        <v>29.907061664930978</v>
      </c>
      <c r="J1218" s="49">
        <v>36.744976016492735</v>
      </c>
      <c r="K1218" s="49">
        <v>42.122956676918413</v>
      </c>
    </row>
    <row r="1219" spans="1:11">
      <c r="A1219" s="66" t="s">
        <v>9</v>
      </c>
      <c r="B1219" s="49">
        <v>16.411055165721937</v>
      </c>
      <c r="C1219" s="49">
        <v>14.015639945152168</v>
      </c>
      <c r="D1219" s="49">
        <v>13.878392202471931</v>
      </c>
      <c r="E1219" s="49">
        <v>15.578018568479791</v>
      </c>
      <c r="F1219" s="51">
        <v>14.467237576116167</v>
      </c>
      <c r="G1219" s="49" t="s">
        <v>404</v>
      </c>
      <c r="H1219" s="49" t="s">
        <v>404</v>
      </c>
      <c r="I1219" s="49" t="s">
        <v>404</v>
      </c>
      <c r="J1219" s="49" t="s">
        <v>404</v>
      </c>
      <c r="K1219" s="49" t="s">
        <v>404</v>
      </c>
    </row>
    <row r="1220" spans="1:11">
      <c r="A1220" s="66" t="s">
        <v>939</v>
      </c>
      <c r="B1220" s="49" t="s">
        <v>1066</v>
      </c>
      <c r="C1220" s="49" t="s">
        <v>1066</v>
      </c>
      <c r="D1220" s="49" t="s">
        <v>1066</v>
      </c>
      <c r="E1220" s="49" t="s">
        <v>1066</v>
      </c>
      <c r="F1220" s="51" t="s">
        <v>1066</v>
      </c>
      <c r="G1220" s="49">
        <v>3.4868149936713451</v>
      </c>
      <c r="H1220" s="49">
        <v>3.1315177799241205</v>
      </c>
      <c r="I1220" s="49">
        <v>4.659215287178017</v>
      </c>
      <c r="J1220" s="49">
        <v>8.2474660766057184</v>
      </c>
      <c r="K1220" s="49">
        <v>13.663461786063758</v>
      </c>
    </row>
    <row r="1221" spans="1:11">
      <c r="A1221" s="66" t="s">
        <v>940</v>
      </c>
      <c r="B1221" s="49" t="s">
        <v>404</v>
      </c>
      <c r="C1221" s="49" t="s">
        <v>404</v>
      </c>
      <c r="D1221" s="49" t="s">
        <v>404</v>
      </c>
      <c r="E1221" s="49" t="s">
        <v>404</v>
      </c>
      <c r="F1221" s="51" t="s">
        <v>404</v>
      </c>
      <c r="G1221" s="49">
        <v>3.5760000000000001</v>
      </c>
      <c r="H1221" s="49">
        <v>3.8</v>
      </c>
      <c r="I1221" s="49">
        <v>4.6463546666666673</v>
      </c>
      <c r="J1221" s="49">
        <v>5.8174136000000001</v>
      </c>
      <c r="K1221" s="49">
        <v>7.925655466666667</v>
      </c>
    </row>
    <row r="1222" spans="1:11" ht="14.25">
      <c r="A1222" s="853" t="s">
        <v>1193</v>
      </c>
      <c r="B1222" s="49" t="s">
        <v>1066</v>
      </c>
      <c r="C1222" s="49" t="s">
        <v>1066</v>
      </c>
      <c r="D1222" s="49" t="s">
        <v>1066</v>
      </c>
      <c r="E1222" s="49" t="s">
        <v>1066</v>
      </c>
      <c r="F1222" s="51" t="s">
        <v>1066</v>
      </c>
      <c r="G1222" s="49">
        <v>18.138394119310149</v>
      </c>
      <c r="H1222" s="49">
        <v>17.896459264352014</v>
      </c>
      <c r="I1222" s="49">
        <v>22.692995966263293</v>
      </c>
      <c r="J1222" s="49">
        <v>28.007075284203832</v>
      </c>
      <c r="K1222" s="49">
        <v>30.74273825718172</v>
      </c>
    </row>
    <row r="1223" spans="1:11">
      <c r="A1223" s="66" t="s">
        <v>941</v>
      </c>
      <c r="B1223" s="49" t="s">
        <v>1066</v>
      </c>
      <c r="C1223" s="49" t="s">
        <v>1066</v>
      </c>
      <c r="D1223" s="49" t="s">
        <v>1066</v>
      </c>
      <c r="E1223" s="49" t="s">
        <v>1066</v>
      </c>
      <c r="F1223" s="51" t="s">
        <v>1066</v>
      </c>
      <c r="G1223" s="49" t="s">
        <v>1066</v>
      </c>
      <c r="H1223" s="49" t="s">
        <v>1066</v>
      </c>
      <c r="I1223" s="49" t="s">
        <v>1066</v>
      </c>
      <c r="J1223" s="49" t="s">
        <v>1066</v>
      </c>
      <c r="K1223" s="49" t="s">
        <v>1066</v>
      </c>
    </row>
    <row r="1224" spans="1:11">
      <c r="A1224" s="66" t="s">
        <v>11</v>
      </c>
      <c r="B1224" s="49">
        <v>3.7951035455458393</v>
      </c>
      <c r="C1224" s="49">
        <v>4.0551454819210315</v>
      </c>
      <c r="D1224" s="49">
        <v>4.7181776345471285</v>
      </c>
      <c r="E1224" s="49">
        <v>5.3896320496102632</v>
      </c>
      <c r="F1224" s="51">
        <v>4.8692501435472009</v>
      </c>
      <c r="G1224" s="49">
        <v>26.26211653517721</v>
      </c>
      <c r="H1224" s="49">
        <v>22.891950301167114</v>
      </c>
      <c r="I1224" s="49">
        <v>25.811207059581353</v>
      </c>
      <c r="J1224" s="49">
        <v>28.334065632236811</v>
      </c>
      <c r="K1224" s="49">
        <v>29.363053895936151</v>
      </c>
    </row>
    <row r="1225" spans="1:11" ht="14.25">
      <c r="A1225" s="853" t="s">
        <v>1223</v>
      </c>
      <c r="B1225" s="49" t="s">
        <v>1066</v>
      </c>
      <c r="C1225" s="49" t="s">
        <v>1066</v>
      </c>
      <c r="D1225" s="49" t="s">
        <v>1066</v>
      </c>
      <c r="E1225" s="49" t="s">
        <v>1066</v>
      </c>
      <c r="F1225" s="51" t="s">
        <v>1066</v>
      </c>
      <c r="G1225" s="49">
        <v>25.23828206134176</v>
      </c>
      <c r="H1225" s="49">
        <v>24.654425395509229</v>
      </c>
      <c r="I1225" s="49">
        <v>27.211112470114802</v>
      </c>
      <c r="J1225" s="49">
        <v>32.928650787103756</v>
      </c>
      <c r="K1225" s="49">
        <v>32.843936288636201</v>
      </c>
    </row>
    <row r="1226" spans="1:11">
      <c r="A1226" s="66" t="s">
        <v>942</v>
      </c>
      <c r="B1226" s="49" t="s">
        <v>1066</v>
      </c>
      <c r="C1226" s="49" t="s">
        <v>1066</v>
      </c>
      <c r="D1226" s="49" t="s">
        <v>1066</v>
      </c>
      <c r="E1226" s="49" t="s">
        <v>1066</v>
      </c>
      <c r="F1226" s="51" t="s">
        <v>1066</v>
      </c>
      <c r="G1226" s="49">
        <v>127.943147188491</v>
      </c>
      <c r="H1226" s="49">
        <v>117.87802275224614</v>
      </c>
      <c r="I1226" s="49">
        <v>141.64364769394828</v>
      </c>
      <c r="J1226" s="49">
        <v>157.78480958083833</v>
      </c>
      <c r="K1226" s="49">
        <v>183.96149623430964</v>
      </c>
    </row>
    <row r="1227" spans="1:11">
      <c r="A1227" s="65" t="s">
        <v>13</v>
      </c>
      <c r="B1227" s="49">
        <v>73.370874227107777</v>
      </c>
      <c r="C1227" s="49">
        <v>57.46160630668038</v>
      </c>
      <c r="D1227" s="49">
        <v>58.481983943542765</v>
      </c>
      <c r="E1227" s="49">
        <v>57.323821254156712</v>
      </c>
      <c r="F1227" s="51">
        <v>53.887898591731165</v>
      </c>
      <c r="G1227" s="49">
        <v>209.43685960051866</v>
      </c>
      <c r="H1227" s="49">
        <v>168.23425901649168</v>
      </c>
      <c r="I1227" s="49">
        <v>172.69968825139796</v>
      </c>
      <c r="J1227" s="49">
        <v>188.35061438954915</v>
      </c>
      <c r="K1227" s="49">
        <v>190.21550611728773</v>
      </c>
    </row>
    <row r="1228" spans="1:11">
      <c r="A1228" s="66" t="s">
        <v>186</v>
      </c>
      <c r="B1228" s="49" t="s">
        <v>1066</v>
      </c>
      <c r="C1228" s="49" t="s">
        <v>1066</v>
      </c>
      <c r="D1228" s="49" t="s">
        <v>1066</v>
      </c>
      <c r="E1228" s="49" t="s">
        <v>1066</v>
      </c>
      <c r="F1228" s="51" t="s">
        <v>1066</v>
      </c>
      <c r="G1228" s="49">
        <v>2148.4700000000003</v>
      </c>
      <c r="H1228" s="49">
        <v>1938.58</v>
      </c>
      <c r="I1228" s="49">
        <v>2046.99</v>
      </c>
      <c r="J1228" s="49">
        <v>2250.3200000000002</v>
      </c>
      <c r="K1228" s="49">
        <v>2441.8000000000002</v>
      </c>
    </row>
    <row r="1229" spans="1:11" ht="14.25">
      <c r="A1229" s="85" t="s">
        <v>1181</v>
      </c>
      <c r="B1229" s="54">
        <v>164.49994745231689</v>
      </c>
      <c r="C1229" s="54">
        <v>144.4959949362073</v>
      </c>
      <c r="D1229" s="54">
        <v>149.27003414670403</v>
      </c>
      <c r="E1229" s="54">
        <v>162.31049387638657</v>
      </c>
      <c r="F1229" s="55">
        <v>153.14043778394387</v>
      </c>
      <c r="G1229" s="54">
        <v>4048.5373294224628</v>
      </c>
      <c r="H1229" s="54">
        <v>3786.7276851285401</v>
      </c>
      <c r="I1229" s="54">
        <v>3674.5592614853695</v>
      </c>
      <c r="J1229" s="54">
        <v>4137.9352090926013</v>
      </c>
      <c r="K1229" s="54">
        <v>4426.9807485447309</v>
      </c>
    </row>
    <row r="1230" spans="1:11" ht="14.25" customHeight="1">
      <c r="A1230" s="896" t="s">
        <v>901</v>
      </c>
      <c r="B1230" s="897"/>
      <c r="C1230" s="897"/>
      <c r="D1230" s="897"/>
      <c r="E1230" s="897"/>
      <c r="F1230" s="897"/>
      <c r="G1230" s="897"/>
      <c r="H1230" s="897"/>
      <c r="I1230" s="897"/>
      <c r="J1230" s="897"/>
      <c r="K1230" s="897"/>
    </row>
    <row r="1231" spans="1:11" ht="27.75" customHeight="1">
      <c r="A1231" s="898" t="s">
        <v>1224</v>
      </c>
      <c r="B1231" s="899"/>
      <c r="C1231" s="899"/>
      <c r="D1231" s="899"/>
      <c r="E1231" s="899"/>
      <c r="F1231" s="899"/>
      <c r="G1231" s="899"/>
      <c r="H1231" s="899"/>
      <c r="I1231" s="899"/>
      <c r="J1231" s="899"/>
      <c r="K1231" s="899"/>
    </row>
    <row r="1232" spans="1:11">
      <c r="A1232" s="8"/>
    </row>
    <row r="1233" spans="1:11">
      <c r="A1233" s="8"/>
    </row>
    <row r="1234" spans="1:11">
      <c r="A1234" s="8"/>
    </row>
    <row r="1235" spans="1:11">
      <c r="A1235" s="8"/>
    </row>
    <row r="1236" spans="1:11">
      <c r="A1236" s="892" t="s">
        <v>597</v>
      </c>
      <c r="B1236" s="892"/>
      <c r="C1236" s="892"/>
      <c r="D1236" s="892"/>
      <c r="E1236" s="892"/>
      <c r="F1236" s="892"/>
      <c r="G1236" s="892"/>
      <c r="H1236" s="892"/>
      <c r="I1236" s="892"/>
      <c r="J1236" s="892"/>
      <c r="K1236" s="892"/>
    </row>
    <row r="1237" spans="1:11" ht="30" customHeight="1">
      <c r="A1237" s="913" t="s">
        <v>71</v>
      </c>
      <c r="B1237" s="919"/>
      <c r="C1237" s="919"/>
      <c r="D1237" s="919"/>
      <c r="E1237" s="919"/>
      <c r="F1237" s="919"/>
      <c r="G1237" s="919"/>
      <c r="H1237" s="919"/>
      <c r="I1237" s="919"/>
      <c r="J1237" s="919"/>
      <c r="K1237" s="919"/>
    </row>
    <row r="1238" spans="1:11">
      <c r="A1238" s="57" t="s">
        <v>455</v>
      </c>
    </row>
    <row r="1239" spans="1:11">
      <c r="A1239" s="58"/>
      <c r="B1239" s="248"/>
      <c r="C1239" s="248"/>
      <c r="D1239" s="248"/>
      <c r="E1239" s="248"/>
      <c r="F1239" s="248"/>
      <c r="G1239" s="248"/>
      <c r="H1239" s="248"/>
      <c r="I1239" s="248"/>
      <c r="J1239" s="248"/>
      <c r="K1239" s="248"/>
    </row>
    <row r="1240" spans="1:11" ht="15" customHeight="1">
      <c r="A1240" s="56"/>
      <c r="B1240" s="895" t="s">
        <v>3</v>
      </c>
      <c r="C1240" s="895"/>
      <c r="D1240" s="895"/>
      <c r="E1240" s="895"/>
      <c r="F1240" s="905"/>
      <c r="G1240" s="895" t="s">
        <v>4</v>
      </c>
      <c r="H1240" s="895"/>
      <c r="I1240" s="895"/>
      <c r="J1240" s="895"/>
      <c r="K1240" s="895"/>
    </row>
    <row r="1241" spans="1:11">
      <c r="A1241" s="59"/>
      <c r="B1241" s="231">
        <v>39448</v>
      </c>
      <c r="C1241" s="231">
        <v>39814</v>
      </c>
      <c r="D1241" s="231">
        <v>40179</v>
      </c>
      <c r="E1241" s="231">
        <v>40544</v>
      </c>
      <c r="F1241" s="232">
        <v>40909</v>
      </c>
      <c r="G1241" s="231">
        <v>39448</v>
      </c>
      <c r="H1241" s="231">
        <v>39814</v>
      </c>
      <c r="I1241" s="231">
        <v>40179</v>
      </c>
      <c r="J1241" s="231">
        <v>40544</v>
      </c>
      <c r="K1241" s="231">
        <v>40909</v>
      </c>
    </row>
    <row r="1242" spans="1:11">
      <c r="A1242" s="63" t="s">
        <v>37</v>
      </c>
      <c r="B1242" s="94">
        <v>49.69012040272515</v>
      </c>
      <c r="C1242" s="94">
        <v>49.408515475747329</v>
      </c>
      <c r="D1242" s="94">
        <v>46.91745240456077</v>
      </c>
      <c r="E1242" s="94">
        <v>47.895957497559685</v>
      </c>
      <c r="F1242" s="145">
        <v>48.771670084017501</v>
      </c>
      <c r="G1242" s="94">
        <v>36.332415512400708</v>
      </c>
      <c r="H1242" s="94">
        <v>36.764469872219699</v>
      </c>
      <c r="I1242" s="94">
        <v>39.595213024843567</v>
      </c>
      <c r="J1242" s="94">
        <v>40.367330394271093</v>
      </c>
      <c r="K1242" s="15">
        <v>40.072331667789662</v>
      </c>
    </row>
    <row r="1243" spans="1:11">
      <c r="A1243" s="66" t="s">
        <v>528</v>
      </c>
      <c r="B1243" s="94">
        <v>96.294160334837429</v>
      </c>
      <c r="C1243" s="94">
        <v>96.060321864127047</v>
      </c>
      <c r="D1243" s="94">
        <v>95.957745209012657</v>
      </c>
      <c r="E1243" s="94">
        <v>95.651177721147818</v>
      </c>
      <c r="F1243" s="145">
        <v>95.489495955263806</v>
      </c>
      <c r="G1243" s="94">
        <v>1.4107767385157661</v>
      </c>
      <c r="H1243" s="94">
        <v>1.5384758554437472</v>
      </c>
      <c r="I1243" s="94">
        <v>1.4406678294340081</v>
      </c>
      <c r="J1243" s="94">
        <v>1.6416277724995969</v>
      </c>
      <c r="K1243" s="15">
        <v>1.8658741496514293</v>
      </c>
    </row>
    <row r="1244" spans="1:11">
      <c r="A1244" s="66" t="s">
        <v>530</v>
      </c>
      <c r="B1244" s="94">
        <v>86.280027857233065</v>
      </c>
      <c r="C1244" s="94">
        <v>69.955282586162923</v>
      </c>
      <c r="D1244" s="94">
        <v>70.414627958813298</v>
      </c>
      <c r="E1244" s="94">
        <v>71.688226256956426</v>
      </c>
      <c r="F1244" s="145">
        <v>71.102843033677701</v>
      </c>
      <c r="G1244" s="94" t="s">
        <v>1066</v>
      </c>
      <c r="H1244" s="94">
        <v>19.153031408885585</v>
      </c>
      <c r="I1244" s="94">
        <v>18.702519904376825</v>
      </c>
      <c r="J1244" s="94">
        <v>17.859111411538773</v>
      </c>
      <c r="K1244" s="15">
        <v>19.820028980816399</v>
      </c>
    </row>
    <row r="1245" spans="1:11">
      <c r="A1245" s="66" t="s">
        <v>529</v>
      </c>
      <c r="B1245" s="94">
        <v>24.956057117492715</v>
      </c>
      <c r="C1245" s="94">
        <v>27.491262301566753</v>
      </c>
      <c r="D1245" s="94">
        <v>28.912559344094159</v>
      </c>
      <c r="E1245" s="94">
        <v>30.57735274514096</v>
      </c>
      <c r="F1245" s="145">
        <v>32.172710554765686</v>
      </c>
      <c r="G1245" s="94">
        <v>8.9354441018285211</v>
      </c>
      <c r="H1245" s="94">
        <v>9.6677777489191854</v>
      </c>
      <c r="I1245" s="94">
        <v>9.8246244766018265</v>
      </c>
      <c r="J1245" s="94">
        <v>10.022106465335291</v>
      </c>
      <c r="K1245" s="15">
        <v>9.6478836209563994</v>
      </c>
    </row>
    <row r="1246" spans="1:11">
      <c r="A1246" s="66" t="s">
        <v>531</v>
      </c>
      <c r="B1246" s="94">
        <v>49.153355377347239</v>
      </c>
      <c r="C1246" s="94">
        <v>49.387299870035577</v>
      </c>
      <c r="D1246" s="94">
        <v>55.152456075974399</v>
      </c>
      <c r="E1246" s="94">
        <v>59.567367247023085</v>
      </c>
      <c r="F1246" s="145">
        <v>66.477286964192359</v>
      </c>
      <c r="G1246" s="94" t="s">
        <v>1066</v>
      </c>
      <c r="H1246" s="94" t="s">
        <v>1066</v>
      </c>
      <c r="I1246" s="94" t="s">
        <v>1066</v>
      </c>
      <c r="J1246" s="94" t="s">
        <v>1066</v>
      </c>
      <c r="K1246" s="15" t="s">
        <v>1066</v>
      </c>
    </row>
    <row r="1247" spans="1:11">
      <c r="A1247" s="66" t="s">
        <v>166</v>
      </c>
      <c r="B1247" s="97">
        <v>84.912089794744944</v>
      </c>
      <c r="C1247" s="97">
        <v>86.347145175935864</v>
      </c>
      <c r="D1247" s="97">
        <v>86.572299967706272</v>
      </c>
      <c r="E1247" s="97">
        <v>87.498364353508038</v>
      </c>
      <c r="F1247" s="102">
        <v>87.767321011848452</v>
      </c>
      <c r="G1247" s="97">
        <v>4.6030835278041424</v>
      </c>
      <c r="H1247" s="97">
        <v>4.5011658170793503</v>
      </c>
      <c r="I1247" s="97">
        <v>4.5629824032525024</v>
      </c>
      <c r="J1247" s="97">
        <v>4.7246604608071125</v>
      </c>
      <c r="K1247" s="25">
        <v>4.7710357922555957</v>
      </c>
    </row>
    <row r="1248" spans="1:11">
      <c r="A1248" s="854" t="s">
        <v>167</v>
      </c>
      <c r="B1248" s="97">
        <v>84.14354600347383</v>
      </c>
      <c r="C1248" s="97">
        <v>82.576454501287785</v>
      </c>
      <c r="D1248" s="97">
        <v>80.644744184769365</v>
      </c>
      <c r="E1248" s="97">
        <v>80.187814993715278</v>
      </c>
      <c r="F1248" s="102">
        <v>80.761065942030527</v>
      </c>
      <c r="G1248" s="97">
        <v>15.070666603341332</v>
      </c>
      <c r="H1248" s="97">
        <v>16.66954157069009</v>
      </c>
      <c r="I1248" s="97">
        <v>18.653385341221007</v>
      </c>
      <c r="J1248" s="97">
        <v>19.172394821860809</v>
      </c>
      <c r="K1248" s="25">
        <v>18.630512840677213</v>
      </c>
    </row>
    <row r="1249" spans="1:11">
      <c r="A1249" s="66" t="s">
        <v>745</v>
      </c>
      <c r="B1249" s="97" t="s">
        <v>1066</v>
      </c>
      <c r="C1249" s="97" t="s">
        <v>1066</v>
      </c>
      <c r="D1249" s="97" t="s">
        <v>1066</v>
      </c>
      <c r="E1249" s="97" t="s">
        <v>1066</v>
      </c>
      <c r="F1249" s="102" t="s">
        <v>1066</v>
      </c>
      <c r="G1249" s="97" t="s">
        <v>1066</v>
      </c>
      <c r="H1249" s="97" t="s">
        <v>1066</v>
      </c>
      <c r="I1249" s="97" t="s">
        <v>1066</v>
      </c>
      <c r="J1249" s="97" t="s">
        <v>1066</v>
      </c>
      <c r="K1249" s="25" t="s">
        <v>1066</v>
      </c>
    </row>
    <row r="1250" spans="1:11">
      <c r="A1250" s="66" t="s">
        <v>994</v>
      </c>
      <c r="B1250" s="97">
        <v>82.286101649806</v>
      </c>
      <c r="C1250" s="97">
        <v>84.95530306398949</v>
      </c>
      <c r="D1250" s="97">
        <v>85.774294032523215</v>
      </c>
      <c r="E1250" s="97">
        <v>86.837837444412841</v>
      </c>
      <c r="F1250" s="102">
        <v>85.502764696856929</v>
      </c>
      <c r="G1250" s="97">
        <v>8.9628416104792871E-2</v>
      </c>
      <c r="H1250" s="97">
        <v>9.1948927250122797E-2</v>
      </c>
      <c r="I1250" s="97">
        <v>9.1764877352040267E-2</v>
      </c>
      <c r="J1250" s="97">
        <v>9.7404594670392905E-2</v>
      </c>
      <c r="K1250" s="25">
        <v>0.13087017503134526</v>
      </c>
    </row>
    <row r="1251" spans="1:11">
      <c r="A1251" s="66" t="s">
        <v>127</v>
      </c>
      <c r="B1251" s="97">
        <v>82.670745783611068</v>
      </c>
      <c r="C1251" s="97">
        <v>84.108396675372077</v>
      </c>
      <c r="D1251" s="97">
        <v>85.581403261544224</v>
      </c>
      <c r="E1251" s="97">
        <v>86.297702300264532</v>
      </c>
      <c r="F1251" s="102">
        <v>86.669413990352822</v>
      </c>
      <c r="G1251" s="97">
        <v>3.8368140726556086</v>
      </c>
      <c r="H1251" s="97">
        <v>4.0966054486908527</v>
      </c>
      <c r="I1251" s="97">
        <v>3.9328430364002842</v>
      </c>
      <c r="J1251" s="97">
        <v>3.8103811823877107</v>
      </c>
      <c r="K1251" s="25">
        <v>4.2536816804329236</v>
      </c>
    </row>
    <row r="1252" spans="1:11">
      <c r="A1252" s="66" t="s">
        <v>8</v>
      </c>
      <c r="B1252" s="97" t="s">
        <v>1066</v>
      </c>
      <c r="C1252" s="97" t="s">
        <v>1066</v>
      </c>
      <c r="D1252" s="97" t="s">
        <v>1066</v>
      </c>
      <c r="E1252" s="97" t="s">
        <v>1066</v>
      </c>
      <c r="F1252" s="102" t="s">
        <v>1066</v>
      </c>
      <c r="G1252" s="97" t="s">
        <v>1066</v>
      </c>
      <c r="H1252" s="97" t="s">
        <v>1066</v>
      </c>
      <c r="I1252" s="97" t="s">
        <v>1066</v>
      </c>
      <c r="J1252" s="97" t="s">
        <v>1066</v>
      </c>
      <c r="K1252" s="25" t="s">
        <v>1066</v>
      </c>
    </row>
    <row r="1253" spans="1:11">
      <c r="A1253" s="66" t="s">
        <v>937</v>
      </c>
      <c r="B1253" s="97">
        <v>49.841949127234791</v>
      </c>
      <c r="C1253" s="97">
        <v>52.025529615288391</v>
      </c>
      <c r="D1253" s="97">
        <v>53.775787825058693</v>
      </c>
      <c r="E1253" s="97">
        <v>58.148089598237021</v>
      </c>
      <c r="F1253" s="102">
        <v>62.176449782859038</v>
      </c>
      <c r="G1253" s="97">
        <v>0.83891333828569392</v>
      </c>
      <c r="H1253" s="97">
        <v>0.75233391852132292</v>
      </c>
      <c r="I1253" s="97">
        <v>0.74552356910600914</v>
      </c>
      <c r="J1253" s="97">
        <v>0.755235263858138</v>
      </c>
      <c r="K1253" s="25">
        <v>0.8331218811303196</v>
      </c>
    </row>
    <row r="1254" spans="1:11">
      <c r="A1254" s="66" t="s">
        <v>938</v>
      </c>
      <c r="B1254" s="97">
        <v>88.786862862394671</v>
      </c>
      <c r="C1254" s="97">
        <v>94.091993515630762</v>
      </c>
      <c r="D1254" s="97">
        <v>95.11205095790838</v>
      </c>
      <c r="E1254" s="97">
        <v>95.689490384764284</v>
      </c>
      <c r="F1254" s="102">
        <v>95.620915934650355</v>
      </c>
      <c r="G1254" s="97">
        <v>0.13115350682575064</v>
      </c>
      <c r="H1254" s="97">
        <v>7.0511027973652995E-2</v>
      </c>
      <c r="I1254" s="97">
        <v>7.7682679043191039E-2</v>
      </c>
      <c r="J1254" s="97">
        <v>9.9318711417164696E-2</v>
      </c>
      <c r="K1254" s="25">
        <v>0.10950692283667127</v>
      </c>
    </row>
    <row r="1255" spans="1:11">
      <c r="A1255" s="66" t="s">
        <v>9</v>
      </c>
      <c r="B1255" s="94">
        <v>93.75124665737367</v>
      </c>
      <c r="C1255" s="94">
        <v>93.819860546493231</v>
      </c>
      <c r="D1255" s="94">
        <v>93.768873132743806</v>
      </c>
      <c r="E1255" s="94">
        <v>93.142657565685596</v>
      </c>
      <c r="F1255" s="145">
        <v>92.914131659740335</v>
      </c>
      <c r="G1255" s="94">
        <v>4.8336930491392662</v>
      </c>
      <c r="H1255" s="94">
        <v>4.6869945580800696</v>
      </c>
      <c r="I1255" s="94">
        <v>4.693787746837625</v>
      </c>
      <c r="J1255" s="94">
        <v>5.173350981262641</v>
      </c>
      <c r="K1255" s="15">
        <v>5.3179698156704864</v>
      </c>
    </row>
    <row r="1256" spans="1:11">
      <c r="A1256" s="66" t="s">
        <v>939</v>
      </c>
      <c r="B1256" s="94">
        <v>98.479446903512667</v>
      </c>
      <c r="C1256" s="94">
        <v>99.063325789898258</v>
      </c>
      <c r="D1256" s="94">
        <v>99.130859419120412</v>
      </c>
      <c r="E1256" s="94">
        <v>98.855698538681722</v>
      </c>
      <c r="F1256" s="145">
        <v>98.599464549217558</v>
      </c>
      <c r="G1256" s="94">
        <v>1.2899047326707382</v>
      </c>
      <c r="H1256" s="94">
        <v>0.59239188556951516</v>
      </c>
      <c r="I1256" s="94">
        <v>0.35317056167986666</v>
      </c>
      <c r="J1256" s="94">
        <v>0.32893882674991048</v>
      </c>
      <c r="K1256" s="15">
        <v>0.26324666335260166</v>
      </c>
    </row>
    <row r="1257" spans="1:11">
      <c r="A1257" s="66" t="s">
        <v>940</v>
      </c>
      <c r="B1257" s="94">
        <v>71.080273038353553</v>
      </c>
      <c r="C1257" s="94">
        <v>72.035597523343924</v>
      </c>
      <c r="D1257" s="94">
        <v>69.500031888292028</v>
      </c>
      <c r="E1257" s="94">
        <v>70.223305460321484</v>
      </c>
      <c r="F1257" s="145">
        <v>71.842991312465585</v>
      </c>
      <c r="G1257" s="94">
        <v>8.4523235285637252E-3</v>
      </c>
      <c r="H1257" s="94">
        <v>9.1408246757458782E-3</v>
      </c>
      <c r="I1257" s="94">
        <v>9.5047185478577614E-3</v>
      </c>
      <c r="J1257" s="94">
        <v>8.6032769758949534E-3</v>
      </c>
      <c r="K1257" s="15">
        <v>8.3874468100490068E-3</v>
      </c>
    </row>
    <row r="1258" spans="1:11">
      <c r="A1258" s="66" t="s">
        <v>10</v>
      </c>
      <c r="B1258" s="94">
        <v>17.149330116574962</v>
      </c>
      <c r="C1258" s="94">
        <v>18.569922463728254</v>
      </c>
      <c r="D1258" s="94">
        <v>18.546409883733091</v>
      </c>
      <c r="E1258" s="94">
        <v>19.385703781261949</v>
      </c>
      <c r="F1258" s="145">
        <v>20.169527466333694</v>
      </c>
      <c r="G1258" s="94">
        <v>6.7055149969894723</v>
      </c>
      <c r="H1258" s="94">
        <v>6.9584781819984309</v>
      </c>
      <c r="I1258" s="94">
        <v>6.9522995372743592</v>
      </c>
      <c r="J1258" s="94">
        <v>7.1959759014793363</v>
      </c>
      <c r="K1258" s="15">
        <v>7.5424741011250491</v>
      </c>
    </row>
    <row r="1259" spans="1:11">
      <c r="A1259" s="66" t="s">
        <v>941</v>
      </c>
      <c r="B1259" s="94" t="s">
        <v>1066</v>
      </c>
      <c r="C1259" s="94">
        <v>79.368920374945745</v>
      </c>
      <c r="D1259" s="94">
        <v>83.132330893685676</v>
      </c>
      <c r="E1259" s="94">
        <v>85.449358033148357</v>
      </c>
      <c r="F1259" s="145">
        <v>86.597764961390681</v>
      </c>
      <c r="G1259" s="94" t="s">
        <v>1066</v>
      </c>
      <c r="H1259" s="94">
        <v>4.5273281030008645</v>
      </c>
      <c r="I1259" s="94">
        <v>4.5901692399459666</v>
      </c>
      <c r="J1259" s="94">
        <v>5.5524004604476733</v>
      </c>
      <c r="K1259" s="15">
        <v>6.2819434126516418</v>
      </c>
    </row>
    <row r="1260" spans="1:11">
      <c r="A1260" s="66" t="s">
        <v>11</v>
      </c>
      <c r="B1260" s="94">
        <v>89.713574097135734</v>
      </c>
      <c r="C1260" s="94">
        <v>89.419593968494652</v>
      </c>
      <c r="D1260" s="94">
        <v>89.771444145933089</v>
      </c>
      <c r="E1260" s="94">
        <v>90.203179010799488</v>
      </c>
      <c r="F1260" s="145">
        <v>90.490716180371351</v>
      </c>
      <c r="G1260" s="94">
        <v>3.7525944375259441</v>
      </c>
      <c r="H1260" s="94">
        <v>3.9508044815095613</v>
      </c>
      <c r="I1260" s="94">
        <v>3.92477514309076</v>
      </c>
      <c r="J1260" s="94">
        <v>3.8860937958476764</v>
      </c>
      <c r="K1260" s="15">
        <v>3.6140583554376655</v>
      </c>
    </row>
    <row r="1261" spans="1:11">
      <c r="A1261" s="66" t="s">
        <v>12</v>
      </c>
      <c r="B1261" s="15">
        <v>96.585769646969595</v>
      </c>
      <c r="C1261" s="15">
        <v>96.447145643708893</v>
      </c>
      <c r="D1261" s="15">
        <v>96.262076898994536</v>
      </c>
      <c r="E1261" s="15">
        <v>96.397304361263991</v>
      </c>
      <c r="F1261" s="48">
        <v>96.257032276843177</v>
      </c>
      <c r="G1261" s="15">
        <v>1.4902285402465756</v>
      </c>
      <c r="H1261" s="15">
        <v>1.5118942645669216</v>
      </c>
      <c r="I1261" s="15">
        <v>1.6238438818872605</v>
      </c>
      <c r="J1261" s="15">
        <v>1.6069464881220341</v>
      </c>
      <c r="K1261" s="15">
        <v>1.641129894169066</v>
      </c>
    </row>
    <row r="1262" spans="1:11">
      <c r="A1262" s="66" t="s">
        <v>942</v>
      </c>
      <c r="B1262" s="15" t="s">
        <v>1066</v>
      </c>
      <c r="C1262" s="15" t="s">
        <v>1066</v>
      </c>
      <c r="D1262" s="15" t="s">
        <v>1066</v>
      </c>
      <c r="E1262" s="15" t="s">
        <v>1066</v>
      </c>
      <c r="F1262" s="48" t="s">
        <v>1066</v>
      </c>
      <c r="G1262" s="15" t="s">
        <v>404</v>
      </c>
      <c r="H1262" s="15" t="s">
        <v>404</v>
      </c>
      <c r="I1262" s="15" t="s">
        <v>404</v>
      </c>
      <c r="J1262" s="15" t="s">
        <v>404</v>
      </c>
      <c r="K1262" s="15" t="s">
        <v>404</v>
      </c>
    </row>
    <row r="1263" spans="1:11">
      <c r="A1263" s="65" t="s">
        <v>13</v>
      </c>
      <c r="B1263" s="15">
        <v>96.642264982382855</v>
      </c>
      <c r="C1263" s="15">
        <v>96.32731646440196</v>
      </c>
      <c r="D1263" s="15">
        <v>96.301619590890567</v>
      </c>
      <c r="E1263" s="15">
        <v>96.41654696647511</v>
      </c>
      <c r="F1263" s="48">
        <v>96.849159874584302</v>
      </c>
      <c r="G1263" s="15">
        <v>1.1040466229789336</v>
      </c>
      <c r="H1263" s="15">
        <v>1.2580116252358473</v>
      </c>
      <c r="I1263" s="15">
        <v>1.4039890664094499</v>
      </c>
      <c r="J1263" s="15">
        <v>1.4917884084606836</v>
      </c>
      <c r="K1263" s="15">
        <v>1.3877120699935541</v>
      </c>
    </row>
    <row r="1264" spans="1:11">
      <c r="A1264" s="65" t="s">
        <v>186</v>
      </c>
      <c r="B1264" s="15">
        <v>28.723643464577759</v>
      </c>
      <c r="C1264" s="15">
        <v>29.902145497705593</v>
      </c>
      <c r="D1264" s="15">
        <v>31.882445000590067</v>
      </c>
      <c r="E1264" s="15">
        <v>34.372963816449271</v>
      </c>
      <c r="F1264" s="48">
        <v>36.5144067527945</v>
      </c>
      <c r="G1264" s="15">
        <v>20.038729605070618</v>
      </c>
      <c r="H1264" s="15">
        <v>20.680919587959831</v>
      </c>
      <c r="I1264" s="15">
        <v>21.436049412759616</v>
      </c>
      <c r="J1264" s="15">
        <v>22.497792465938879</v>
      </c>
      <c r="K1264" s="15">
        <v>24.146031523127288</v>
      </c>
    </row>
    <row r="1265" spans="1:11" ht="14.25">
      <c r="A1265" s="85" t="s">
        <v>1181</v>
      </c>
      <c r="B1265" s="45" t="s">
        <v>404</v>
      </c>
      <c r="C1265" s="45" t="s">
        <v>404</v>
      </c>
      <c r="D1265" s="45" t="s">
        <v>404</v>
      </c>
      <c r="E1265" s="45" t="s">
        <v>404</v>
      </c>
      <c r="F1265" s="46" t="s">
        <v>404</v>
      </c>
      <c r="G1265" s="16">
        <v>26.556590219288719</v>
      </c>
      <c r="H1265" s="16">
        <v>27.480767991735128</v>
      </c>
      <c r="I1265" s="16">
        <v>28.669439944890478</v>
      </c>
      <c r="J1265" s="16">
        <v>30.740382521777477</v>
      </c>
      <c r="K1265" s="16">
        <v>31.56620643206637</v>
      </c>
    </row>
    <row r="1266" spans="1:11">
      <c r="A1266" s="8"/>
    </row>
    <row r="1267" spans="1:11">
      <c r="A1267" s="8"/>
    </row>
    <row r="1268" spans="1:11">
      <c r="A1268" s="8"/>
    </row>
    <row r="1269" spans="1:11">
      <c r="A1269" s="892" t="s">
        <v>197</v>
      </c>
      <c r="B1269" s="892"/>
      <c r="C1269" s="892"/>
      <c r="D1269" s="892"/>
      <c r="E1269" s="892"/>
      <c r="F1269" s="892"/>
      <c r="G1269" s="892"/>
      <c r="H1269" s="892"/>
      <c r="I1269" s="892"/>
      <c r="J1269" s="892"/>
      <c r="K1269" s="892"/>
    </row>
    <row r="1270" spans="1:11">
      <c r="A1270" s="8"/>
    </row>
    <row r="1271" spans="1:11" ht="15" customHeight="1">
      <c r="A1271" s="56"/>
      <c r="B1271" s="895" t="s">
        <v>5</v>
      </c>
      <c r="C1271" s="895"/>
      <c r="D1271" s="895"/>
      <c r="E1271" s="895"/>
      <c r="F1271" s="905"/>
      <c r="G1271" s="895" t="s">
        <v>357</v>
      </c>
      <c r="H1271" s="895"/>
      <c r="I1271" s="895"/>
      <c r="J1271" s="895"/>
      <c r="K1271" s="895"/>
    </row>
    <row r="1272" spans="1:11">
      <c r="A1272" s="59"/>
      <c r="B1272" s="231">
        <v>39448</v>
      </c>
      <c r="C1272" s="231">
        <v>39814</v>
      </c>
      <c r="D1272" s="231">
        <v>40179</v>
      </c>
      <c r="E1272" s="231">
        <v>40544</v>
      </c>
      <c r="F1272" s="232">
        <v>40909</v>
      </c>
      <c r="G1272" s="231">
        <v>39448</v>
      </c>
      <c r="H1272" s="231">
        <v>39814</v>
      </c>
      <c r="I1272" s="231">
        <v>40179</v>
      </c>
      <c r="J1272" s="231">
        <v>40544</v>
      </c>
      <c r="K1272" s="231">
        <v>40909</v>
      </c>
    </row>
    <row r="1273" spans="1:11">
      <c r="A1273" s="63" t="s">
        <v>37</v>
      </c>
      <c r="B1273" s="15">
        <v>11.699951192746527</v>
      </c>
      <c r="C1273" s="15">
        <v>11.290357836484224</v>
      </c>
      <c r="D1273" s="15">
        <v>10.733148024254385</v>
      </c>
      <c r="E1273" s="15">
        <v>8.9795605714305093</v>
      </c>
      <c r="F1273" s="48">
        <v>8.2638270631633119</v>
      </c>
      <c r="G1273" s="15" t="s">
        <v>404</v>
      </c>
      <c r="H1273" s="15" t="s">
        <v>404</v>
      </c>
      <c r="I1273" s="15" t="s">
        <v>404</v>
      </c>
      <c r="J1273" s="15" t="s">
        <v>404</v>
      </c>
      <c r="K1273" s="15" t="s">
        <v>404</v>
      </c>
    </row>
    <row r="1274" spans="1:11">
      <c r="A1274" s="66" t="s">
        <v>528</v>
      </c>
      <c r="B1274" s="15">
        <v>1.1190905333565626</v>
      </c>
      <c r="C1274" s="15">
        <v>1.0576736304989964</v>
      </c>
      <c r="D1274" s="15">
        <v>1.0649107096197972</v>
      </c>
      <c r="E1274" s="15">
        <v>1.1452199267796188</v>
      </c>
      <c r="F1274" s="48">
        <v>0.88666831207269725</v>
      </c>
      <c r="G1274" s="21">
        <v>7.8392456003186454E-3</v>
      </c>
      <c r="H1274" s="21">
        <v>7.6670375504634316E-3</v>
      </c>
      <c r="I1274" s="21">
        <v>6.8756193167568789E-3</v>
      </c>
      <c r="J1274" s="21">
        <v>5.6988828357240921E-3</v>
      </c>
      <c r="K1274" s="21">
        <v>5.9679074174631332E-3</v>
      </c>
    </row>
    <row r="1275" spans="1:11">
      <c r="A1275" s="66" t="s">
        <v>530</v>
      </c>
      <c r="B1275" s="15">
        <v>12.1312967201102</v>
      </c>
      <c r="C1275" s="15">
        <v>9.4318227214951325</v>
      </c>
      <c r="D1275" s="15">
        <v>9.1675381463117329</v>
      </c>
      <c r="E1275" s="15">
        <v>8.5104359744650697</v>
      </c>
      <c r="F1275" s="48">
        <v>7.2321806099755666</v>
      </c>
      <c r="G1275" s="21">
        <v>4.324642048043623E-3</v>
      </c>
      <c r="H1275" s="21">
        <v>4.1963572374103192E-3</v>
      </c>
      <c r="I1275" s="21">
        <v>5.774179536978616E-3</v>
      </c>
      <c r="J1275" s="21">
        <v>6.422656212335085E-3</v>
      </c>
      <c r="K1275" s="21">
        <v>5.7475241500121411E-3</v>
      </c>
    </row>
    <row r="1276" spans="1:11">
      <c r="A1276" s="66" t="s">
        <v>529</v>
      </c>
      <c r="B1276" s="15">
        <v>57.799191454725687</v>
      </c>
      <c r="C1276" s="15">
        <v>54.002543971843288</v>
      </c>
      <c r="D1276" s="15">
        <v>52.436535391891923</v>
      </c>
      <c r="E1276" s="15">
        <v>50.547677003800715</v>
      </c>
      <c r="F1276" s="48">
        <v>49.010824777394888</v>
      </c>
      <c r="G1276" s="21" t="s">
        <v>1066</v>
      </c>
      <c r="H1276" s="21" t="s">
        <v>1066</v>
      </c>
      <c r="I1276" s="21" t="s">
        <v>1066</v>
      </c>
      <c r="J1276" s="21" t="s">
        <v>1066</v>
      </c>
      <c r="K1276" s="21" t="s">
        <v>1066</v>
      </c>
    </row>
    <row r="1277" spans="1:11">
      <c r="A1277" s="66" t="s">
        <v>531</v>
      </c>
      <c r="B1277" s="15">
        <v>50.060464135701572</v>
      </c>
      <c r="C1277" s="15">
        <v>49.358546369726199</v>
      </c>
      <c r="D1277" s="15">
        <v>43.261672755770135</v>
      </c>
      <c r="E1277" s="15">
        <v>38.488259806002567</v>
      </c>
      <c r="F1277" s="48">
        <v>31.321738924718371</v>
      </c>
      <c r="G1277" s="21" t="s">
        <v>404</v>
      </c>
      <c r="H1277" s="21" t="s">
        <v>404</v>
      </c>
      <c r="I1277" s="21" t="s">
        <v>404</v>
      </c>
      <c r="J1277" s="21" t="s">
        <v>404</v>
      </c>
      <c r="K1277" s="21" t="s">
        <v>404</v>
      </c>
    </row>
    <row r="1278" spans="1:11">
      <c r="A1278" s="66" t="s">
        <v>166</v>
      </c>
      <c r="B1278" s="25">
        <v>9.035673148938363</v>
      </c>
      <c r="C1278" s="25">
        <v>7.7218936972404855</v>
      </c>
      <c r="D1278" s="25">
        <v>7.3953202084171181</v>
      </c>
      <c r="E1278" s="25">
        <v>6.3732862318324015</v>
      </c>
      <c r="F1278" s="28">
        <v>5.9269012166981474</v>
      </c>
      <c r="G1278" s="35">
        <v>2.9673526196179808E-4</v>
      </c>
      <c r="H1278" s="35">
        <v>3.3957254955659333E-4</v>
      </c>
      <c r="I1278" s="35">
        <v>3.6864785060336248E-4</v>
      </c>
      <c r="J1278" s="35">
        <v>3.6101983188221602E-4</v>
      </c>
      <c r="K1278" s="35">
        <v>4.1109043073132032E-4</v>
      </c>
    </row>
    <row r="1279" spans="1:11">
      <c r="A1279" s="854" t="s">
        <v>167</v>
      </c>
      <c r="B1279" s="25">
        <v>0.56308789645059731</v>
      </c>
      <c r="C1279" s="25">
        <v>0.49574590070439595</v>
      </c>
      <c r="D1279" s="25">
        <v>0.42759860499594143</v>
      </c>
      <c r="E1279" s="25">
        <v>0.37008245104220516</v>
      </c>
      <c r="F1279" s="28">
        <v>0.32574611764370393</v>
      </c>
      <c r="G1279" s="35">
        <v>2.2363966612010306E-4</v>
      </c>
      <c r="H1279" s="35">
        <v>2.4001213898636184E-4</v>
      </c>
      <c r="I1279" s="35">
        <v>2.269321926770376E-4</v>
      </c>
      <c r="J1279" s="35">
        <v>1.8033027735546832E-4</v>
      </c>
      <c r="K1279" s="35">
        <v>2.3502605890599127E-4</v>
      </c>
    </row>
    <row r="1280" spans="1:11">
      <c r="A1280" s="66" t="s">
        <v>745</v>
      </c>
      <c r="B1280" s="25" t="s">
        <v>1066</v>
      </c>
      <c r="C1280" s="25" t="s">
        <v>1066</v>
      </c>
      <c r="D1280" s="25" t="s">
        <v>1066</v>
      </c>
      <c r="E1280" s="25" t="s">
        <v>1066</v>
      </c>
      <c r="F1280" s="28" t="s">
        <v>1066</v>
      </c>
      <c r="G1280" s="35" t="s">
        <v>1066</v>
      </c>
      <c r="H1280" s="35" t="s">
        <v>1066</v>
      </c>
      <c r="I1280" s="35" t="s">
        <v>1066</v>
      </c>
      <c r="J1280" s="35" t="s">
        <v>1066</v>
      </c>
      <c r="K1280" s="35" t="s">
        <v>1066</v>
      </c>
    </row>
    <row r="1281" spans="1:11">
      <c r="A1281" s="66" t="s">
        <v>994</v>
      </c>
      <c r="B1281" s="25">
        <v>16.68640068240498</v>
      </c>
      <c r="C1281" s="25">
        <v>13.709489046508022</v>
      </c>
      <c r="D1281" s="25">
        <v>12.627430150681722</v>
      </c>
      <c r="E1281" s="25">
        <v>11.570076403212511</v>
      </c>
      <c r="F1281" s="28">
        <v>12.104858766825636</v>
      </c>
      <c r="G1281" s="35" t="s">
        <v>1066</v>
      </c>
      <c r="H1281" s="35" t="s">
        <v>1066</v>
      </c>
      <c r="I1281" s="35">
        <v>1.7880534614198389E-3</v>
      </c>
      <c r="J1281" s="35">
        <v>7.2461866900738574E-3</v>
      </c>
      <c r="K1281" s="35">
        <v>9.5734102635902617E-3</v>
      </c>
    </row>
    <row r="1282" spans="1:11">
      <c r="A1282" s="66" t="s">
        <v>127</v>
      </c>
      <c r="B1282" s="25">
        <v>12.14409279001921</v>
      </c>
      <c r="C1282" s="25">
        <v>10.399570382396329</v>
      </c>
      <c r="D1282" s="25">
        <v>9.1122837705010848</v>
      </c>
      <c r="E1282" s="25">
        <v>8.4778619563432045</v>
      </c>
      <c r="F1282" s="28">
        <v>7.5019467879709394</v>
      </c>
      <c r="G1282" s="35">
        <v>5.0912276646975479E-2</v>
      </c>
      <c r="H1282" s="35">
        <v>5.9197782168187441E-2</v>
      </c>
      <c r="I1282" s="35">
        <v>8.0026902321295487E-2</v>
      </c>
      <c r="J1282" s="35">
        <v>0.10380990028414673</v>
      </c>
      <c r="K1282" s="35">
        <v>0.14004790790667812</v>
      </c>
    </row>
    <row r="1283" spans="1:11">
      <c r="A1283" s="66" t="s">
        <v>8</v>
      </c>
      <c r="B1283" s="25" t="s">
        <v>1066</v>
      </c>
      <c r="C1283" s="25" t="s">
        <v>1066</v>
      </c>
      <c r="D1283" s="25" t="s">
        <v>1066</v>
      </c>
      <c r="E1283" s="25" t="s">
        <v>1066</v>
      </c>
      <c r="F1283" s="28" t="s">
        <v>1066</v>
      </c>
      <c r="G1283" s="35" t="s">
        <v>1066</v>
      </c>
      <c r="H1283" s="35" t="s">
        <v>1066</v>
      </c>
      <c r="I1283" s="35" t="s">
        <v>1066</v>
      </c>
      <c r="J1283" s="35" t="s">
        <v>1066</v>
      </c>
      <c r="K1283" s="35" t="s">
        <v>1066</v>
      </c>
    </row>
    <row r="1284" spans="1:11">
      <c r="A1284" s="66" t="s">
        <v>937</v>
      </c>
      <c r="B1284" s="25">
        <v>46.946304376428962</v>
      </c>
      <c r="C1284" s="25">
        <v>44.886974925347047</v>
      </c>
      <c r="D1284" s="25">
        <v>43.136310455613227</v>
      </c>
      <c r="E1284" s="25">
        <v>38.609992167916971</v>
      </c>
      <c r="F1284" s="28">
        <v>34.291737653468779</v>
      </c>
      <c r="G1284" s="35">
        <v>6.6943111441174251E-3</v>
      </c>
      <c r="H1284" s="35">
        <v>7.6365403778291515E-3</v>
      </c>
      <c r="I1284" s="35">
        <v>1.2289626324601479E-2</v>
      </c>
      <c r="J1284" s="35">
        <v>9.7108912610492197E-3</v>
      </c>
      <c r="K1284" s="35">
        <v>7.6593134025200963E-3</v>
      </c>
    </row>
    <row r="1285" spans="1:11">
      <c r="A1285" s="66" t="s">
        <v>938</v>
      </c>
      <c r="B1285" s="25">
        <v>10.593043283937492</v>
      </c>
      <c r="C1285" s="25">
        <v>5.5457382953668981</v>
      </c>
      <c r="D1285" s="25">
        <v>4.5075531930571504</v>
      </c>
      <c r="E1285" s="25">
        <v>3.8911664854424659</v>
      </c>
      <c r="F1285" s="28">
        <v>3.8865318457633635</v>
      </c>
      <c r="G1285" s="35" t="s">
        <v>404</v>
      </c>
      <c r="H1285" s="35" t="s">
        <v>404</v>
      </c>
      <c r="I1285" s="35" t="s">
        <v>404</v>
      </c>
      <c r="J1285" s="35" t="s">
        <v>404</v>
      </c>
      <c r="K1285" s="35" t="s">
        <v>404</v>
      </c>
    </row>
    <row r="1286" spans="1:11">
      <c r="A1286" s="66" t="s">
        <v>9</v>
      </c>
      <c r="B1286" s="94" t="s">
        <v>404</v>
      </c>
      <c r="C1286" s="94" t="s">
        <v>404</v>
      </c>
      <c r="D1286" s="94" t="s">
        <v>404</v>
      </c>
      <c r="E1286" s="94" t="s">
        <v>404</v>
      </c>
      <c r="F1286" s="145" t="s">
        <v>404</v>
      </c>
      <c r="G1286" s="95">
        <v>7.7409617191124321E-3</v>
      </c>
      <c r="H1286" s="95">
        <v>8.0503574953769124E-3</v>
      </c>
      <c r="I1286" s="95">
        <v>7.6353460188721108E-3</v>
      </c>
      <c r="J1286" s="95">
        <v>7.448380783811109E-3</v>
      </c>
      <c r="K1286" s="21">
        <v>6.1223745217452519E-3</v>
      </c>
    </row>
    <row r="1287" spans="1:11">
      <c r="A1287" s="66" t="s">
        <v>939</v>
      </c>
      <c r="B1287" s="94">
        <v>1.4680536707096575E-3</v>
      </c>
      <c r="C1287" s="94">
        <v>9.3708839673009949E-4</v>
      </c>
      <c r="D1287" s="94">
        <v>5.6912259103216237E-4</v>
      </c>
      <c r="E1287" s="94">
        <v>1.195631373811451E-4</v>
      </c>
      <c r="F1287" s="145">
        <v>3.418941578392474E-5</v>
      </c>
      <c r="G1287" s="95">
        <v>1.9167181557731092E-3</v>
      </c>
      <c r="H1287" s="95">
        <v>9.0729149373500167E-3</v>
      </c>
      <c r="I1287" s="95">
        <v>1.9250366951998197E-2</v>
      </c>
      <c r="J1287" s="95">
        <v>4.5225256346786785E-2</v>
      </c>
      <c r="K1287" s="21">
        <v>7.8578932507973306E-2</v>
      </c>
    </row>
    <row r="1288" spans="1:11">
      <c r="A1288" s="66" t="s">
        <v>940</v>
      </c>
      <c r="B1288" s="94">
        <v>18.031406138301477</v>
      </c>
      <c r="C1288" s="94">
        <v>16.316567705518246</v>
      </c>
      <c r="D1288" s="94">
        <v>17.462811225163492</v>
      </c>
      <c r="E1288" s="94">
        <v>16.040229855655934</v>
      </c>
      <c r="F1288" s="145">
        <v>14.86995383551832</v>
      </c>
      <c r="G1288" s="95" t="s">
        <v>404</v>
      </c>
      <c r="H1288" s="95" t="s">
        <v>404</v>
      </c>
      <c r="I1288" s="95" t="s">
        <v>404</v>
      </c>
      <c r="J1288" s="95" t="s">
        <v>404</v>
      </c>
      <c r="K1288" s="21" t="s">
        <v>404</v>
      </c>
    </row>
    <row r="1289" spans="1:11">
      <c r="A1289" s="66" t="s">
        <v>10</v>
      </c>
      <c r="B1289" s="15">
        <v>70.759987632650336</v>
      </c>
      <c r="C1289" s="15">
        <v>68.568680477747023</v>
      </c>
      <c r="D1289" s="15">
        <v>68.557798384179961</v>
      </c>
      <c r="E1289" s="15">
        <v>67.115189363292572</v>
      </c>
      <c r="F1289" s="48">
        <v>65.697222095436686</v>
      </c>
      <c r="G1289" s="21">
        <v>0.21392644920080775</v>
      </c>
      <c r="H1289" s="21">
        <v>0.22605951042065525</v>
      </c>
      <c r="I1289" s="21">
        <v>0.20421436991669414</v>
      </c>
      <c r="J1289" s="21">
        <v>0.21548674873323395</v>
      </c>
      <c r="K1289" s="21">
        <v>0.22264844427812067</v>
      </c>
    </row>
    <row r="1290" spans="1:11">
      <c r="A1290" s="66" t="s">
        <v>941</v>
      </c>
      <c r="B1290" s="15" t="s">
        <v>1066</v>
      </c>
      <c r="C1290" s="15">
        <v>13.949419302109709</v>
      </c>
      <c r="D1290" s="15">
        <v>9.8708226833920527</v>
      </c>
      <c r="E1290" s="15">
        <v>6.4852711776939973</v>
      </c>
      <c r="F1290" s="48">
        <v>4.2837271909554984</v>
      </c>
      <c r="G1290" s="21" t="s">
        <v>404</v>
      </c>
      <c r="H1290" s="21" t="s">
        <v>404</v>
      </c>
      <c r="I1290" s="21" t="s">
        <v>404</v>
      </c>
      <c r="J1290" s="21" t="s">
        <v>404</v>
      </c>
      <c r="K1290" s="21" t="s">
        <v>404</v>
      </c>
    </row>
    <row r="1291" spans="1:11">
      <c r="A1291" s="66" t="s">
        <v>11</v>
      </c>
      <c r="B1291" s="15">
        <v>0.57285180572851802</v>
      </c>
      <c r="C1291" s="15">
        <v>0.35380338640384129</v>
      </c>
      <c r="D1291" s="15">
        <v>0.20636218510298637</v>
      </c>
      <c r="E1291" s="15">
        <v>0.21398564363875791</v>
      </c>
      <c r="F1291" s="48">
        <v>0.2652519893899204</v>
      </c>
      <c r="G1291" s="21" t="s">
        <v>404</v>
      </c>
      <c r="H1291" s="21" t="s">
        <v>404</v>
      </c>
      <c r="I1291" s="21" t="s">
        <v>404</v>
      </c>
      <c r="J1291" s="21" t="s">
        <v>404</v>
      </c>
      <c r="K1291" s="21" t="s">
        <v>404</v>
      </c>
    </row>
    <row r="1292" spans="1:11">
      <c r="A1292" s="66" t="s">
        <v>12</v>
      </c>
      <c r="B1292" s="15">
        <v>5.6880716974500783E-2</v>
      </c>
      <c r="C1292" s="15">
        <v>4.9068547789607668E-2</v>
      </c>
      <c r="D1292" s="15">
        <v>4.0529357087905026E-2</v>
      </c>
      <c r="E1292" s="15">
        <v>3.1131088759437313E-2</v>
      </c>
      <c r="F1292" s="48">
        <v>2.6150746546964466E-2</v>
      </c>
      <c r="G1292" s="21">
        <v>1.6185569870792906E-3</v>
      </c>
      <c r="H1292" s="21">
        <v>1.7003952204319493E-3</v>
      </c>
      <c r="I1292" s="21">
        <v>1.6988353270379352E-3</v>
      </c>
      <c r="J1292" s="21">
        <v>1.1198233366704071E-3</v>
      </c>
      <c r="K1292" s="21">
        <v>2.273977960605606E-4</v>
      </c>
    </row>
    <row r="1293" spans="1:11">
      <c r="A1293" s="66" t="s">
        <v>942</v>
      </c>
      <c r="B1293" s="15" t="s">
        <v>404</v>
      </c>
      <c r="C1293" s="15" t="s">
        <v>404</v>
      </c>
      <c r="D1293" s="15" t="s">
        <v>404</v>
      </c>
      <c r="E1293" s="15" t="s">
        <v>404</v>
      </c>
      <c r="F1293" s="48" t="s">
        <v>404</v>
      </c>
      <c r="G1293" s="21" t="s">
        <v>1066</v>
      </c>
      <c r="H1293" s="21" t="s">
        <v>1066</v>
      </c>
      <c r="I1293" s="21" t="s">
        <v>1066</v>
      </c>
      <c r="J1293" s="21" t="s">
        <v>1066</v>
      </c>
      <c r="K1293" s="21" t="s">
        <v>1066</v>
      </c>
    </row>
    <row r="1294" spans="1:11">
      <c r="A1294" s="65" t="s">
        <v>13</v>
      </c>
      <c r="B1294" s="15">
        <v>1.7724765870101058</v>
      </c>
      <c r="C1294" s="15">
        <v>1.8160955858589176</v>
      </c>
      <c r="D1294" s="15">
        <v>1.6203459261671456</v>
      </c>
      <c r="E1294" s="15">
        <v>1.3749206966379048</v>
      </c>
      <c r="F1294" s="48">
        <v>1.1036949265146041</v>
      </c>
      <c r="G1294" s="21" t="s">
        <v>1066</v>
      </c>
      <c r="H1294" s="21" t="s">
        <v>1066</v>
      </c>
      <c r="I1294" s="21" t="s">
        <v>1066</v>
      </c>
      <c r="J1294" s="21" t="s">
        <v>1066</v>
      </c>
      <c r="K1294" s="21" t="s">
        <v>1066</v>
      </c>
    </row>
    <row r="1295" spans="1:11">
      <c r="A1295" s="65" t="s">
        <v>186</v>
      </c>
      <c r="B1295" s="15">
        <v>46.501416856762255</v>
      </c>
      <c r="C1295" s="15">
        <v>44.634327364471268</v>
      </c>
      <c r="D1295" s="15">
        <v>41.632669511282728</v>
      </c>
      <c r="E1295" s="15">
        <v>37.634702338202707</v>
      </c>
      <c r="F1295" s="48">
        <v>33.632398148157975</v>
      </c>
      <c r="G1295" s="21" t="s">
        <v>1066</v>
      </c>
      <c r="H1295" s="21" t="s">
        <v>1066</v>
      </c>
      <c r="I1295" s="21" t="s">
        <v>1066</v>
      </c>
      <c r="J1295" s="21" t="s">
        <v>1066</v>
      </c>
      <c r="K1295" s="21" t="s">
        <v>1066</v>
      </c>
    </row>
    <row r="1296" spans="1:11" ht="14.25">
      <c r="A1296" s="85" t="s">
        <v>1181</v>
      </c>
      <c r="B1296" s="47">
        <v>67.851967425538604</v>
      </c>
      <c r="C1296" s="47">
        <v>66.602843438611785</v>
      </c>
      <c r="D1296" s="47">
        <v>65.113463814872034</v>
      </c>
      <c r="E1296" s="47">
        <v>62.296053727769554</v>
      </c>
      <c r="F1296" s="53">
        <v>60.448143207900372</v>
      </c>
      <c r="G1296" s="22">
        <v>1.327963382670834E-2</v>
      </c>
      <c r="H1296" s="22">
        <v>1.8120391659179075E-2</v>
      </c>
      <c r="I1296" s="22">
        <v>2.5310212140530815E-2</v>
      </c>
      <c r="J1296" s="22">
        <v>3.2792379323854821E-2</v>
      </c>
      <c r="K1296" s="22">
        <v>2.2144147058932723E-2</v>
      </c>
    </row>
    <row r="1297" spans="1:11" ht="14.25" customHeight="1">
      <c r="A1297" s="896" t="s">
        <v>901</v>
      </c>
      <c r="B1297" s="897"/>
      <c r="C1297" s="897"/>
      <c r="D1297" s="897"/>
      <c r="E1297" s="897"/>
      <c r="F1297" s="897"/>
      <c r="G1297" s="897"/>
      <c r="H1297" s="897"/>
      <c r="I1297" s="897"/>
      <c r="J1297" s="897"/>
      <c r="K1297" s="897"/>
    </row>
    <row r="1298" spans="1:11" ht="50.25" customHeight="1">
      <c r="A1298" s="898" t="s">
        <v>1194</v>
      </c>
      <c r="B1298" s="899"/>
      <c r="C1298" s="899"/>
      <c r="D1298" s="899"/>
      <c r="E1298" s="899"/>
      <c r="F1298" s="899"/>
      <c r="G1298" s="899"/>
      <c r="H1298" s="899"/>
      <c r="I1298" s="899"/>
      <c r="J1298" s="899"/>
      <c r="K1298" s="899"/>
    </row>
    <row r="1299" spans="1:11">
      <c r="A1299" s="8"/>
    </row>
    <row r="1300" spans="1:11">
      <c r="A1300" s="8"/>
    </row>
    <row r="1301" spans="1:11">
      <c r="A1301" s="8"/>
    </row>
    <row r="1302" spans="1:11">
      <c r="A1302" s="8"/>
    </row>
    <row r="1303" spans="1:11">
      <c r="A1303" s="892" t="s">
        <v>197</v>
      </c>
      <c r="B1303" s="892"/>
      <c r="C1303" s="892"/>
      <c r="D1303" s="892"/>
      <c r="E1303" s="892"/>
      <c r="F1303" s="892"/>
      <c r="G1303" s="892"/>
      <c r="H1303" s="892"/>
      <c r="I1303" s="892"/>
      <c r="J1303" s="892"/>
      <c r="K1303" s="892"/>
    </row>
    <row r="1304" spans="1:11">
      <c r="A1304" s="8"/>
    </row>
    <row r="1305" spans="1:11" ht="15" customHeight="1">
      <c r="A1305" s="56"/>
      <c r="B1305" s="895" t="s">
        <v>825</v>
      </c>
      <c r="C1305" s="895"/>
      <c r="D1305" s="895"/>
      <c r="E1305" s="895"/>
      <c r="F1305" s="905"/>
      <c r="G1305" s="914" t="s">
        <v>433</v>
      </c>
      <c r="H1305" s="914"/>
      <c r="I1305" s="914"/>
      <c r="J1305" s="914"/>
      <c r="K1305" s="914"/>
    </row>
    <row r="1306" spans="1:11">
      <c r="A1306" s="59"/>
      <c r="B1306" s="231">
        <v>39448</v>
      </c>
      <c r="C1306" s="231">
        <v>39814</v>
      </c>
      <c r="D1306" s="231">
        <v>40179</v>
      </c>
      <c r="E1306" s="231">
        <v>40544</v>
      </c>
      <c r="F1306" s="232">
        <v>40909</v>
      </c>
      <c r="G1306" s="231">
        <v>39448</v>
      </c>
      <c r="H1306" s="231">
        <v>39814</v>
      </c>
      <c r="I1306" s="231">
        <v>40179</v>
      </c>
      <c r="J1306" s="231">
        <v>40544</v>
      </c>
      <c r="K1306" s="231">
        <v>40909</v>
      </c>
    </row>
    <row r="1307" spans="1:11">
      <c r="A1307" s="63" t="s">
        <v>37</v>
      </c>
      <c r="B1307" s="15">
        <v>2.2775128921276315</v>
      </c>
      <c r="C1307" s="15">
        <v>2.5366568155487657</v>
      </c>
      <c r="D1307" s="15">
        <v>2.7541865463412734</v>
      </c>
      <c r="E1307" s="15">
        <v>2.7571515367387107</v>
      </c>
      <c r="F1307" s="48">
        <v>2.8921711850295253</v>
      </c>
      <c r="G1307" s="734">
        <v>0.78174044577156954</v>
      </c>
      <c r="H1307" s="734">
        <v>0.9239631459797093</v>
      </c>
      <c r="I1307" s="734">
        <v>1.025933405845656</v>
      </c>
      <c r="J1307" s="734">
        <v>1.0766368826436357</v>
      </c>
      <c r="K1307" s="734">
        <v>1.1763880316770956</v>
      </c>
    </row>
    <row r="1308" spans="1:11">
      <c r="A1308" s="66" t="s">
        <v>528</v>
      </c>
      <c r="B1308" s="15">
        <v>1.1681331476899097</v>
      </c>
      <c r="C1308" s="15">
        <v>1.3358616123797393</v>
      </c>
      <c r="D1308" s="15">
        <v>1.5298006326167783</v>
      </c>
      <c r="E1308" s="15">
        <v>1.55627569673723</v>
      </c>
      <c r="F1308" s="48">
        <v>1.7519936755946353</v>
      </c>
      <c r="G1308" s="734">
        <v>0.92247112667735787</v>
      </c>
      <c r="H1308" s="734">
        <v>1.0659223198539272</v>
      </c>
      <c r="I1308" s="734">
        <v>1.2188541076208643</v>
      </c>
      <c r="J1308" s="734">
        <v>1.2385376488296058</v>
      </c>
      <c r="K1308" s="734">
        <v>1.4093165311970366</v>
      </c>
    </row>
    <row r="1309" spans="1:11">
      <c r="A1309" s="66" t="s">
        <v>530</v>
      </c>
      <c r="B1309" s="15">
        <v>1.5843507806086801</v>
      </c>
      <c r="C1309" s="15">
        <v>1.4556669262189557</v>
      </c>
      <c r="D1309" s="15">
        <v>1.7095398109611724</v>
      </c>
      <c r="E1309" s="15">
        <v>1.9358037008273983</v>
      </c>
      <c r="F1309" s="48">
        <v>1.8391998513803158</v>
      </c>
      <c r="G1309" s="734">
        <v>0.5001373417341044</v>
      </c>
      <c r="H1309" s="734">
        <v>0.4580578037957212</v>
      </c>
      <c r="I1309" s="734">
        <v>0.53911054730579344</v>
      </c>
      <c r="J1309" s="734">
        <v>0.63287199684826456</v>
      </c>
      <c r="K1309" s="734">
        <v>0.60124035303308521</v>
      </c>
    </row>
    <row r="1310" spans="1:11">
      <c r="A1310" s="66" t="s">
        <v>529</v>
      </c>
      <c r="B1310" s="15">
        <v>8.3093073259530854</v>
      </c>
      <c r="C1310" s="15">
        <v>8.8384159776707723</v>
      </c>
      <c r="D1310" s="15">
        <v>8.8262807874120934</v>
      </c>
      <c r="E1310" s="15">
        <v>8.8528637857230272</v>
      </c>
      <c r="F1310" s="48">
        <v>9.1685810468830251</v>
      </c>
      <c r="G1310" s="734">
        <v>3.0359011998308891</v>
      </c>
      <c r="H1310" s="734">
        <v>3.2911983187200717</v>
      </c>
      <c r="I1310" s="734">
        <v>3.2157247049874762</v>
      </c>
      <c r="J1310" s="734">
        <v>3.1481979872131087</v>
      </c>
      <c r="K1310" s="734">
        <v>3.1973798940934168</v>
      </c>
    </row>
    <row r="1311" spans="1:11">
      <c r="A1311" s="66" t="s">
        <v>531</v>
      </c>
      <c r="B1311" s="15">
        <v>0.78618048695119214</v>
      </c>
      <c r="C1311" s="15">
        <v>1.2541537602382113</v>
      </c>
      <c r="D1311" s="15">
        <v>1.5858711682554605</v>
      </c>
      <c r="E1311" s="15">
        <v>1.9443729469743514</v>
      </c>
      <c r="F1311" s="48">
        <v>2.2009741110892511</v>
      </c>
      <c r="G1311" s="734" t="s">
        <v>1066</v>
      </c>
      <c r="H1311" s="734" t="s">
        <v>1066</v>
      </c>
      <c r="I1311" s="734" t="s">
        <v>1066</v>
      </c>
      <c r="J1311" s="734" t="s">
        <v>1066</v>
      </c>
      <c r="K1311" s="734" t="s">
        <v>1066</v>
      </c>
    </row>
    <row r="1312" spans="1:11">
      <c r="A1312" s="66" t="s">
        <v>166</v>
      </c>
      <c r="B1312" s="25">
        <v>1.4488567932505949</v>
      </c>
      <c r="C1312" s="25">
        <v>1.4294557371947481</v>
      </c>
      <c r="D1312" s="25">
        <v>1.4690287727735047</v>
      </c>
      <c r="E1312" s="25">
        <v>1.4033279340205691</v>
      </c>
      <c r="F1312" s="28">
        <v>1.5343308887670593</v>
      </c>
      <c r="G1312" s="362" t="s">
        <v>1066</v>
      </c>
      <c r="H1312" s="362" t="s">
        <v>1066</v>
      </c>
      <c r="I1312" s="362" t="s">
        <v>1066</v>
      </c>
      <c r="J1312" s="362" t="s">
        <v>1066</v>
      </c>
      <c r="K1312" s="362" t="s">
        <v>1066</v>
      </c>
    </row>
    <row r="1313" spans="1:11">
      <c r="A1313" s="854" t="s">
        <v>167</v>
      </c>
      <c r="B1313" s="25">
        <v>0.22247585706812281</v>
      </c>
      <c r="C1313" s="25">
        <v>0.25801801517873185</v>
      </c>
      <c r="D1313" s="25">
        <v>0.27404493682102399</v>
      </c>
      <c r="E1313" s="25">
        <v>0.26952740310435835</v>
      </c>
      <c r="F1313" s="28">
        <v>0.28244007358965029</v>
      </c>
      <c r="G1313" s="362">
        <v>0.16309069783167809</v>
      </c>
      <c r="H1313" s="362">
        <v>0.19072523243147971</v>
      </c>
      <c r="I1313" s="362">
        <v>0.20273311621649831</v>
      </c>
      <c r="J1313" s="362">
        <v>0.19892305027192653</v>
      </c>
      <c r="K1313" s="362">
        <v>0.20774736766896923</v>
      </c>
    </row>
    <row r="1314" spans="1:11">
      <c r="A1314" s="66" t="s">
        <v>745</v>
      </c>
      <c r="B1314" s="25" t="s">
        <v>1066</v>
      </c>
      <c r="C1314" s="25" t="s">
        <v>1066</v>
      </c>
      <c r="D1314" s="25" t="s">
        <v>1066</v>
      </c>
      <c r="E1314" s="25" t="s">
        <v>1066</v>
      </c>
      <c r="F1314" s="28" t="s">
        <v>1066</v>
      </c>
      <c r="G1314" s="362" t="s">
        <v>1066</v>
      </c>
      <c r="H1314" s="362" t="s">
        <v>1066</v>
      </c>
      <c r="I1314" s="362" t="s">
        <v>1066</v>
      </c>
      <c r="J1314" s="362" t="s">
        <v>1066</v>
      </c>
      <c r="K1314" s="362" t="s">
        <v>1066</v>
      </c>
    </row>
    <row r="1315" spans="1:11">
      <c r="A1315" s="66" t="s">
        <v>994</v>
      </c>
      <c r="B1315" s="25">
        <v>0.93786925168422286</v>
      </c>
      <c r="C1315" s="25">
        <v>1.2432589622523516</v>
      </c>
      <c r="D1315" s="25">
        <v>1.504722885981618</v>
      </c>
      <c r="E1315" s="25">
        <v>1.487435371014201</v>
      </c>
      <c r="F1315" s="28">
        <v>2.2519329510225061</v>
      </c>
      <c r="G1315" s="362">
        <v>0.84547072656520217</v>
      </c>
      <c r="H1315" s="362">
        <v>1.1513469099211333</v>
      </c>
      <c r="I1315" s="362">
        <v>1.4108971767098535</v>
      </c>
      <c r="J1315" s="362">
        <v>1.3909535859896551</v>
      </c>
      <c r="K1315" s="362">
        <v>2.1016306870053429</v>
      </c>
    </row>
    <row r="1316" spans="1:11">
      <c r="A1316" s="66" t="s">
        <v>127</v>
      </c>
      <c r="B1316" s="25">
        <v>1.297435077067139</v>
      </c>
      <c r="C1316" s="25">
        <v>1.3362297113725554</v>
      </c>
      <c r="D1316" s="25">
        <v>1.2934430292331169</v>
      </c>
      <c r="E1316" s="25">
        <v>1.3102446607204135</v>
      </c>
      <c r="F1316" s="28">
        <v>1.4349096333366476</v>
      </c>
      <c r="G1316" s="362">
        <v>0.69503426259518708</v>
      </c>
      <c r="H1316" s="362">
        <v>0.71270581643118291</v>
      </c>
      <c r="I1316" s="362">
        <v>0.68137683962151663</v>
      </c>
      <c r="J1316" s="362">
        <v>0.71606816743252388</v>
      </c>
      <c r="K1316" s="362">
        <v>0.81334914264521785</v>
      </c>
    </row>
    <row r="1317" spans="1:11">
      <c r="A1317" s="66" t="s">
        <v>8</v>
      </c>
      <c r="B1317" s="25" t="s">
        <v>1066</v>
      </c>
      <c r="C1317" s="25" t="s">
        <v>1066</v>
      </c>
      <c r="D1317" s="25" t="s">
        <v>1066</v>
      </c>
      <c r="E1317" s="25" t="s">
        <v>1066</v>
      </c>
      <c r="F1317" s="28" t="s">
        <v>1066</v>
      </c>
      <c r="G1317" s="362" t="s">
        <v>1066</v>
      </c>
      <c r="H1317" s="362" t="s">
        <v>1066</v>
      </c>
      <c r="I1317" s="362" t="s">
        <v>1066</v>
      </c>
      <c r="J1317" s="362" t="s">
        <v>1066</v>
      </c>
      <c r="K1317" s="362" t="s">
        <v>1066</v>
      </c>
    </row>
    <row r="1318" spans="1:11">
      <c r="A1318" s="66" t="s">
        <v>937</v>
      </c>
      <c r="B1318" s="25">
        <v>2.3661388469064462</v>
      </c>
      <c r="C1318" s="25">
        <v>2.3275250004653936</v>
      </c>
      <c r="D1318" s="25">
        <v>2.330088523897484</v>
      </c>
      <c r="E1318" s="25">
        <v>2.4769720787268255</v>
      </c>
      <c r="F1318" s="28">
        <v>2.691031369139353</v>
      </c>
      <c r="G1318" s="362">
        <v>0.16118103243902721</v>
      </c>
      <c r="H1318" s="362">
        <v>0.20179992283187265</v>
      </c>
      <c r="I1318" s="362">
        <v>0.26027663123192463</v>
      </c>
      <c r="J1318" s="362">
        <v>0.32632886849682602</v>
      </c>
      <c r="K1318" s="362">
        <v>0.39312017070624389</v>
      </c>
    </row>
    <row r="1319" spans="1:11">
      <c r="A1319" s="66" t="s">
        <v>938</v>
      </c>
      <c r="B1319" s="25">
        <v>0.48894034684208604</v>
      </c>
      <c r="C1319" s="25">
        <v>0.29175716102869942</v>
      </c>
      <c r="D1319" s="25">
        <v>0.30271316999128306</v>
      </c>
      <c r="E1319" s="25">
        <v>0.32002441837607859</v>
      </c>
      <c r="F1319" s="28">
        <v>0.38304529674957827</v>
      </c>
      <c r="G1319" s="362">
        <v>0.19356797033294043</v>
      </c>
      <c r="H1319" s="362">
        <v>0.12102875330033715</v>
      </c>
      <c r="I1319" s="362">
        <v>0.13203033127013378</v>
      </c>
      <c r="J1319" s="362">
        <v>0.14087423683076827</v>
      </c>
      <c r="K1319" s="362">
        <v>0.16779547554821164</v>
      </c>
    </row>
    <row r="1320" spans="1:11">
      <c r="A1320" s="66" t="s">
        <v>9</v>
      </c>
      <c r="B1320" s="94">
        <v>1.4073193317679471</v>
      </c>
      <c r="C1320" s="94">
        <v>1.4850945379313119</v>
      </c>
      <c r="D1320" s="94">
        <v>1.5297037743997017</v>
      </c>
      <c r="E1320" s="94">
        <v>1.6765430722679524</v>
      </c>
      <c r="F1320" s="145">
        <v>1.7617761500674527</v>
      </c>
      <c r="G1320" s="207">
        <v>1.2269002588845097</v>
      </c>
      <c r="H1320" s="207">
        <v>1.3150042158123716</v>
      </c>
      <c r="I1320" s="207">
        <v>1.3591359965186045</v>
      </c>
      <c r="J1320" s="207">
        <v>1.4815224944495704</v>
      </c>
      <c r="K1320" s="734">
        <v>1.5607593432282236</v>
      </c>
    </row>
    <row r="1321" spans="1:11">
      <c r="A1321" s="66" t="s">
        <v>939</v>
      </c>
      <c r="B1321" s="94">
        <v>0.22726359199009774</v>
      </c>
      <c r="C1321" s="94">
        <v>0.3342723211981431</v>
      </c>
      <c r="D1321" s="94">
        <v>0.4961505296566906</v>
      </c>
      <c r="E1321" s="94">
        <v>0.77001781508420231</v>
      </c>
      <c r="F1321" s="145">
        <v>1.0586756655060747</v>
      </c>
      <c r="G1321" s="207">
        <v>0.21037084979949019</v>
      </c>
      <c r="H1321" s="207">
        <v>0.3078755979090243</v>
      </c>
      <c r="I1321" s="207">
        <v>0.45872305562056453</v>
      </c>
      <c r="J1321" s="207">
        <v>0.71481894470682295</v>
      </c>
      <c r="K1321" s="734">
        <v>0.97277147273038234</v>
      </c>
    </row>
    <row r="1322" spans="1:11">
      <c r="A1322" s="66" t="s">
        <v>940</v>
      </c>
      <c r="B1322" s="94">
        <v>10.879868499816409</v>
      </c>
      <c r="C1322" s="94">
        <v>11.638693946462075</v>
      </c>
      <c r="D1322" s="94">
        <v>13.027652167996624</v>
      </c>
      <c r="E1322" s="94">
        <v>13.72786140704669</v>
      </c>
      <c r="F1322" s="145">
        <v>13.278667405206042</v>
      </c>
      <c r="G1322" s="207">
        <v>10.879868499816409</v>
      </c>
      <c r="H1322" s="207">
        <v>11.638693946462075</v>
      </c>
      <c r="I1322" s="207">
        <v>13.027652167996624</v>
      </c>
      <c r="J1322" s="207">
        <v>13.72786140704669</v>
      </c>
      <c r="K1322" s="734">
        <v>13.278667405206042</v>
      </c>
    </row>
    <row r="1323" spans="1:11">
      <c r="A1323" s="66" t="s">
        <v>10</v>
      </c>
      <c r="B1323" s="15">
        <v>5.1712408045844223</v>
      </c>
      <c r="C1323" s="15">
        <v>5.6768593661056252</v>
      </c>
      <c r="D1323" s="15">
        <v>5.7392778248958942</v>
      </c>
      <c r="E1323" s="15">
        <v>6.0876442052329152</v>
      </c>
      <c r="F1323" s="48">
        <v>6.3681278928264451</v>
      </c>
      <c r="G1323" s="734">
        <v>2.2951687523749795</v>
      </c>
      <c r="H1323" s="734">
        <v>2.6238925701724511</v>
      </c>
      <c r="I1323" s="734">
        <v>2.5393119513567379</v>
      </c>
      <c r="J1323" s="734">
        <v>2.6337225172094123</v>
      </c>
      <c r="K1323" s="734">
        <v>2.7295846115561173</v>
      </c>
    </row>
    <row r="1324" spans="1:11">
      <c r="A1324" s="66" t="s">
        <v>941</v>
      </c>
      <c r="B1324" s="15" t="s">
        <v>1066</v>
      </c>
      <c r="C1324" s="15">
        <v>2.1543322199436905</v>
      </c>
      <c r="D1324" s="15">
        <v>2.4066771829763001</v>
      </c>
      <c r="E1324" s="15">
        <v>2.5129703287099634</v>
      </c>
      <c r="F1324" s="48">
        <v>2.8365644350021988</v>
      </c>
      <c r="G1324" s="734" t="s">
        <v>1066</v>
      </c>
      <c r="H1324" s="734" t="s">
        <v>1066</v>
      </c>
      <c r="I1324" s="734" t="s">
        <v>1066</v>
      </c>
      <c r="J1324" s="734" t="s">
        <v>1066</v>
      </c>
      <c r="K1324" s="734" t="s">
        <v>1066</v>
      </c>
    </row>
    <row r="1325" spans="1:11">
      <c r="A1325" s="66" t="s">
        <v>11</v>
      </c>
      <c r="B1325" s="15">
        <v>5.960979659609797</v>
      </c>
      <c r="C1325" s="15">
        <v>6.2757981635919471</v>
      </c>
      <c r="D1325" s="15">
        <v>6.0974185258731444</v>
      </c>
      <c r="E1325" s="15">
        <v>5.6967415497140905</v>
      </c>
      <c r="F1325" s="48">
        <v>5.6299734748010604</v>
      </c>
      <c r="G1325" s="734">
        <v>4.3171440431714405</v>
      </c>
      <c r="H1325" s="734">
        <v>4.5489006823351028</v>
      </c>
      <c r="I1325" s="734">
        <v>4.384223026904956</v>
      </c>
      <c r="J1325" s="734">
        <v>4.1294219524937565</v>
      </c>
      <c r="K1325" s="734">
        <v>4.091511936339522</v>
      </c>
    </row>
    <row r="1326" spans="1:11">
      <c r="A1326" s="66" t="s">
        <v>12</v>
      </c>
      <c r="B1326" s="15">
        <v>1.8655025388222455</v>
      </c>
      <c r="C1326" s="15">
        <v>1.990191148714137</v>
      </c>
      <c r="D1326" s="15">
        <v>2.0718510267032646</v>
      </c>
      <c r="E1326" s="15">
        <v>1.9634982385178918</v>
      </c>
      <c r="F1326" s="48">
        <v>2.0754596846447364</v>
      </c>
      <c r="G1326" s="734">
        <v>1.2333404241544197</v>
      </c>
      <c r="H1326" s="734">
        <v>1.3401543473032946</v>
      </c>
      <c r="I1326" s="734">
        <v>1.38333733773089</v>
      </c>
      <c r="J1326" s="734">
        <v>1.3095214099023742</v>
      </c>
      <c r="K1326" s="734">
        <v>1.3743922793900283</v>
      </c>
    </row>
    <row r="1327" spans="1:11">
      <c r="A1327" s="66" t="s">
        <v>942</v>
      </c>
      <c r="B1327" s="94">
        <v>100</v>
      </c>
      <c r="C1327" s="94">
        <v>100</v>
      </c>
      <c r="D1327" s="94">
        <v>100</v>
      </c>
      <c r="E1327" s="94">
        <v>100</v>
      </c>
      <c r="F1327" s="145">
        <v>100</v>
      </c>
      <c r="G1327" s="207">
        <v>2.0400186845486052</v>
      </c>
      <c r="H1327" s="207">
        <v>2.6338577984975489</v>
      </c>
      <c r="I1327" s="207">
        <v>3.5399573258909705</v>
      </c>
      <c r="J1327" s="207">
        <v>4.3513910782698098</v>
      </c>
      <c r="K1327" s="207">
        <v>4.7199589383109126</v>
      </c>
    </row>
    <row r="1328" spans="1:11">
      <c r="A1328" s="65" t="s">
        <v>13</v>
      </c>
      <c r="B1328" s="15">
        <v>0.48121180762810045</v>
      </c>
      <c r="C1328" s="15">
        <v>0.59857632450327103</v>
      </c>
      <c r="D1328" s="15">
        <v>0.67404541653282501</v>
      </c>
      <c r="E1328" s="15">
        <v>0.71674392842632573</v>
      </c>
      <c r="F1328" s="48">
        <v>0.65943312890753447</v>
      </c>
      <c r="G1328" s="734">
        <v>0.29926217253132481</v>
      </c>
      <c r="H1328" s="734">
        <v>0.3932099476824385</v>
      </c>
      <c r="I1328" s="734">
        <v>0.45228717841082372</v>
      </c>
      <c r="J1328" s="734">
        <v>0.49788731048843543</v>
      </c>
      <c r="K1328" s="734">
        <v>0.4606051536942381</v>
      </c>
    </row>
    <row r="1329" spans="1:11">
      <c r="A1329" s="65" t="s">
        <v>186</v>
      </c>
      <c r="B1329" s="15">
        <v>4.736210073589346</v>
      </c>
      <c r="C1329" s="15">
        <v>4.7826075498633207</v>
      </c>
      <c r="D1329" s="15">
        <v>5.0488360753675945</v>
      </c>
      <c r="E1329" s="15">
        <v>5.4945413794091538</v>
      </c>
      <c r="F1329" s="48">
        <v>5.7071635759202293</v>
      </c>
      <c r="G1329" s="734">
        <v>1.8210900932979652</v>
      </c>
      <c r="H1329" s="734">
        <v>2.0443496733713875</v>
      </c>
      <c r="I1329" s="734">
        <v>2.2524182901924585</v>
      </c>
      <c r="J1329" s="734">
        <v>2.4767103175191503</v>
      </c>
      <c r="K1329" s="734">
        <v>2.5525727406762817</v>
      </c>
    </row>
    <row r="1330" spans="1:11" ht="14.25">
      <c r="A1330" s="85" t="s">
        <v>1181</v>
      </c>
      <c r="B1330" s="47">
        <v>5.5781627213459632</v>
      </c>
      <c r="C1330" s="47">
        <v>5.8982681779938941</v>
      </c>
      <c r="D1330" s="47">
        <v>6.1917860280969643</v>
      </c>
      <c r="E1330" s="47">
        <v>6.9307713711291132</v>
      </c>
      <c r="F1330" s="53">
        <v>7.9635062129743224</v>
      </c>
      <c r="G1330" s="735">
        <v>2.0501082162499285</v>
      </c>
      <c r="H1330" s="735">
        <v>2.1670272094304517</v>
      </c>
      <c r="I1330" s="735">
        <v>2.3633820403426515</v>
      </c>
      <c r="J1330" s="735">
        <v>2.5432666203452157</v>
      </c>
      <c r="K1330" s="735">
        <v>2.7645087454260149</v>
      </c>
    </row>
    <row r="1331" spans="1:11">
      <c r="A1331" s="8"/>
    </row>
    <row r="1332" spans="1:11">
      <c r="A1332" s="8"/>
    </row>
    <row r="1333" spans="1:11">
      <c r="A1333" s="8"/>
    </row>
    <row r="1334" spans="1:11">
      <c r="A1334" s="892" t="s">
        <v>197</v>
      </c>
      <c r="B1334" s="892"/>
      <c r="C1334" s="892"/>
      <c r="D1334" s="892"/>
      <c r="E1334" s="892"/>
      <c r="F1334" s="892"/>
      <c r="G1334" s="892"/>
      <c r="H1334" s="892"/>
      <c r="I1334" s="892"/>
      <c r="J1334" s="892"/>
      <c r="K1334" s="892"/>
    </row>
    <row r="1335" spans="1:11">
      <c r="A1335" s="8"/>
    </row>
    <row r="1336" spans="1:11" ht="15" customHeight="1">
      <c r="A1336" s="56"/>
      <c r="B1336" s="914" t="s">
        <v>434</v>
      </c>
      <c r="C1336" s="914"/>
      <c r="D1336" s="914"/>
      <c r="E1336" s="914"/>
      <c r="F1336" s="915"/>
      <c r="G1336" s="914" t="s">
        <v>435</v>
      </c>
      <c r="H1336" s="914"/>
      <c r="I1336" s="914"/>
      <c r="J1336" s="914"/>
      <c r="K1336" s="914"/>
    </row>
    <row r="1337" spans="1:11">
      <c r="A1337" s="59"/>
      <c r="B1337" s="231">
        <v>39448</v>
      </c>
      <c r="C1337" s="231">
        <v>39814</v>
      </c>
      <c r="D1337" s="231">
        <v>40179</v>
      </c>
      <c r="E1337" s="231">
        <v>40544</v>
      </c>
      <c r="F1337" s="232">
        <v>40909</v>
      </c>
      <c r="G1337" s="231">
        <v>39448</v>
      </c>
      <c r="H1337" s="231">
        <v>39814</v>
      </c>
      <c r="I1337" s="231">
        <v>40179</v>
      </c>
      <c r="J1337" s="231">
        <v>40544</v>
      </c>
      <c r="K1337" s="231">
        <v>40909</v>
      </c>
    </row>
    <row r="1338" spans="1:11">
      <c r="A1338" s="63" t="s">
        <v>37</v>
      </c>
      <c r="B1338" s="49" t="s">
        <v>1066</v>
      </c>
      <c r="C1338" s="49" t="s">
        <v>1066</v>
      </c>
      <c r="D1338" s="49" t="s">
        <v>1066</v>
      </c>
      <c r="E1338" s="49" t="s">
        <v>1066</v>
      </c>
      <c r="F1338" s="51" t="s">
        <v>1066</v>
      </c>
      <c r="G1338" s="50">
        <v>1.4957724463560618</v>
      </c>
      <c r="H1338" s="50">
        <v>1.6126936695690564</v>
      </c>
      <c r="I1338" s="50">
        <v>1.7282531404956178</v>
      </c>
      <c r="J1338" s="50">
        <v>1.6805146540950755</v>
      </c>
      <c r="K1338" s="50">
        <v>1.7157831533524299</v>
      </c>
    </row>
    <row r="1339" spans="1:11">
      <c r="A1339" s="66" t="s">
        <v>528</v>
      </c>
      <c r="B1339" s="49">
        <v>0.24566202101255194</v>
      </c>
      <c r="C1339" s="49">
        <v>0.26993929252581206</v>
      </c>
      <c r="D1339" s="49">
        <v>0.31094652499591396</v>
      </c>
      <c r="E1339" s="49">
        <v>0.31773804790762428</v>
      </c>
      <c r="F1339" s="51">
        <v>0.34267714439759878</v>
      </c>
      <c r="G1339" s="50" t="s">
        <v>1066</v>
      </c>
      <c r="H1339" s="50" t="s">
        <v>1066</v>
      </c>
      <c r="I1339" s="50" t="s">
        <v>1066</v>
      </c>
      <c r="J1339" s="50" t="s">
        <v>1066</v>
      </c>
      <c r="K1339" s="50" t="s">
        <v>1066</v>
      </c>
    </row>
    <row r="1340" spans="1:11">
      <c r="A1340" s="66" t="s">
        <v>530</v>
      </c>
      <c r="B1340" s="49" t="s">
        <v>1066</v>
      </c>
      <c r="C1340" s="49" t="s">
        <v>1066</v>
      </c>
      <c r="D1340" s="49" t="s">
        <v>1066</v>
      </c>
      <c r="E1340" s="49" t="s">
        <v>1066</v>
      </c>
      <c r="F1340" s="51" t="s">
        <v>1066</v>
      </c>
      <c r="G1340" s="50">
        <v>1.0842134388745757</v>
      </c>
      <c r="H1340" s="50">
        <v>0.99760912242323418</v>
      </c>
      <c r="I1340" s="50">
        <v>1.1704292636553788</v>
      </c>
      <c r="J1340" s="50">
        <v>1.3029317039791335</v>
      </c>
      <c r="K1340" s="50">
        <v>1.2379594983472306</v>
      </c>
    </row>
    <row r="1341" spans="1:11">
      <c r="A1341" s="66" t="s">
        <v>529</v>
      </c>
      <c r="B1341" s="107" t="s">
        <v>404</v>
      </c>
      <c r="C1341" s="107" t="s">
        <v>404</v>
      </c>
      <c r="D1341" s="107" t="s">
        <v>404</v>
      </c>
      <c r="E1341" s="107" t="s">
        <v>404</v>
      </c>
      <c r="F1341" s="109" t="s">
        <v>404</v>
      </c>
      <c r="G1341" s="49">
        <v>5.2734061261221967</v>
      </c>
      <c r="H1341" s="49">
        <v>5.5472176589507001</v>
      </c>
      <c r="I1341" s="49">
        <v>5.6105560824246163</v>
      </c>
      <c r="J1341" s="49">
        <v>5.7046657985099163</v>
      </c>
      <c r="K1341" s="49">
        <v>5.9712011527896083</v>
      </c>
    </row>
    <row r="1342" spans="1:11">
      <c r="A1342" s="66" t="s">
        <v>531</v>
      </c>
      <c r="B1342" s="107" t="s">
        <v>404</v>
      </c>
      <c r="C1342" s="107" t="s">
        <v>404</v>
      </c>
      <c r="D1342" s="107" t="s">
        <v>404</v>
      </c>
      <c r="E1342" s="107" t="s">
        <v>404</v>
      </c>
      <c r="F1342" s="109" t="s">
        <v>404</v>
      </c>
      <c r="G1342" s="49" t="s">
        <v>1066</v>
      </c>
      <c r="H1342" s="49" t="s">
        <v>1066</v>
      </c>
      <c r="I1342" s="49" t="s">
        <v>1066</v>
      </c>
      <c r="J1342" s="49" t="s">
        <v>1066</v>
      </c>
      <c r="K1342" s="49" t="s">
        <v>1066</v>
      </c>
    </row>
    <row r="1343" spans="1:11">
      <c r="A1343" s="66" t="s">
        <v>166</v>
      </c>
      <c r="B1343" s="107" t="s">
        <v>1066</v>
      </c>
      <c r="C1343" s="107" t="s">
        <v>1066</v>
      </c>
      <c r="D1343" s="107" t="s">
        <v>1066</v>
      </c>
      <c r="E1343" s="107" t="s">
        <v>1066</v>
      </c>
      <c r="F1343" s="109" t="s">
        <v>1066</v>
      </c>
      <c r="G1343" s="50" t="s">
        <v>1066</v>
      </c>
      <c r="H1343" s="50" t="s">
        <v>1066</v>
      </c>
      <c r="I1343" s="50" t="s">
        <v>1066</v>
      </c>
      <c r="J1343" s="50" t="s">
        <v>1066</v>
      </c>
      <c r="K1343" s="50" t="s">
        <v>1066</v>
      </c>
    </row>
    <row r="1344" spans="1:11">
      <c r="A1344" s="854" t="s">
        <v>167</v>
      </c>
      <c r="B1344" s="50">
        <v>5.4916779854821379E-2</v>
      </c>
      <c r="C1344" s="50">
        <v>6.2429640234549139E-2</v>
      </c>
      <c r="D1344" s="50">
        <v>6.7128163538101138E-2</v>
      </c>
      <c r="E1344" s="50">
        <v>6.6068685696387075E-2</v>
      </c>
      <c r="F1344" s="52">
        <v>7.0019248349344324E-2</v>
      </c>
      <c r="G1344" s="50">
        <v>4.4683793816233759E-3</v>
      </c>
      <c r="H1344" s="50">
        <v>4.8631425127029729E-3</v>
      </c>
      <c r="I1344" s="50">
        <v>4.1836570664245286E-3</v>
      </c>
      <c r="J1344" s="50">
        <v>4.535667136044739E-3</v>
      </c>
      <c r="K1344" s="50">
        <v>4.6734575713367112E-3</v>
      </c>
    </row>
    <row r="1345" spans="1:11">
      <c r="A1345" s="66" t="s">
        <v>745</v>
      </c>
      <c r="B1345" s="50" t="s">
        <v>1066</v>
      </c>
      <c r="C1345" s="50" t="s">
        <v>1066</v>
      </c>
      <c r="D1345" s="50" t="s">
        <v>1066</v>
      </c>
      <c r="E1345" s="50" t="s">
        <v>1066</v>
      </c>
      <c r="F1345" s="52" t="s">
        <v>1066</v>
      </c>
      <c r="G1345" s="50" t="s">
        <v>1066</v>
      </c>
      <c r="H1345" s="50" t="s">
        <v>1066</v>
      </c>
      <c r="I1345" s="50" t="s">
        <v>1066</v>
      </c>
      <c r="J1345" s="50" t="s">
        <v>1066</v>
      </c>
      <c r="K1345" s="50" t="s">
        <v>1066</v>
      </c>
    </row>
    <row r="1346" spans="1:11">
      <c r="A1346" s="66" t="s">
        <v>994</v>
      </c>
      <c r="B1346" s="50">
        <v>6.423441192412294E-4</v>
      </c>
      <c r="C1346" s="50">
        <v>7.1194932713754683E-3</v>
      </c>
      <c r="D1346" s="50">
        <v>9.1666710101932624E-3</v>
      </c>
      <c r="E1346" s="50">
        <v>1.294097544361985E-2</v>
      </c>
      <c r="F1346" s="52">
        <v>0</v>
      </c>
      <c r="G1346" s="50">
        <v>9.1760195650524706E-2</v>
      </c>
      <c r="H1346" s="50">
        <v>8.479255905984269E-2</v>
      </c>
      <c r="I1346" s="50">
        <v>8.4659035769510893E-2</v>
      </c>
      <c r="J1346" s="50">
        <v>8.3540809580925926E-2</v>
      </c>
      <c r="K1346" s="50">
        <v>0.15030226401716312</v>
      </c>
    </row>
    <row r="1347" spans="1:11">
      <c r="A1347" s="66" t="s">
        <v>127</v>
      </c>
      <c r="B1347" s="107" t="s">
        <v>1066</v>
      </c>
      <c r="C1347" s="107" t="s">
        <v>1066</v>
      </c>
      <c r="D1347" s="107" t="s">
        <v>1066</v>
      </c>
      <c r="E1347" s="107" t="s">
        <v>1066</v>
      </c>
      <c r="F1347" s="109" t="s">
        <v>1066</v>
      </c>
      <c r="G1347" s="50">
        <v>0.60240081447195182</v>
      </c>
      <c r="H1347" s="50">
        <v>0.62352389505521444</v>
      </c>
      <c r="I1347" s="50">
        <v>0.61206618961160031</v>
      </c>
      <c r="J1347" s="50">
        <v>0.59417649328788957</v>
      </c>
      <c r="K1347" s="50">
        <v>0.62156049069143005</v>
      </c>
    </row>
    <row r="1348" spans="1:11">
      <c r="A1348" s="66" t="s">
        <v>8</v>
      </c>
      <c r="B1348" s="107" t="s">
        <v>1066</v>
      </c>
      <c r="C1348" s="107" t="s">
        <v>1066</v>
      </c>
      <c r="D1348" s="107" t="s">
        <v>1066</v>
      </c>
      <c r="E1348" s="107" t="s">
        <v>1066</v>
      </c>
      <c r="F1348" s="109" t="s">
        <v>1066</v>
      </c>
      <c r="G1348" s="50" t="s">
        <v>1066</v>
      </c>
      <c r="H1348" s="50" t="s">
        <v>1066</v>
      </c>
      <c r="I1348" s="50" t="s">
        <v>1066</v>
      </c>
      <c r="J1348" s="50" t="s">
        <v>1066</v>
      </c>
      <c r="K1348" s="50" t="s">
        <v>1066</v>
      </c>
    </row>
    <row r="1349" spans="1:11">
      <c r="A1349" s="66" t="s">
        <v>937</v>
      </c>
      <c r="B1349" s="107" t="s">
        <v>404</v>
      </c>
      <c r="C1349" s="107" t="s">
        <v>404</v>
      </c>
      <c r="D1349" s="107" t="s">
        <v>404</v>
      </c>
      <c r="E1349" s="107" t="s">
        <v>404</v>
      </c>
      <c r="F1349" s="109" t="s">
        <v>404</v>
      </c>
      <c r="G1349" s="50">
        <v>2.2049578144674191</v>
      </c>
      <c r="H1349" s="50">
        <v>2.1257250776335206</v>
      </c>
      <c r="I1349" s="50">
        <v>2.0698118930673726</v>
      </c>
      <c r="J1349" s="50">
        <v>2.1506432099952031</v>
      </c>
      <c r="K1349" s="50">
        <v>2.2979111987168341</v>
      </c>
    </row>
    <row r="1350" spans="1:11">
      <c r="A1350" s="66" t="s">
        <v>938</v>
      </c>
      <c r="B1350" s="107" t="s">
        <v>404</v>
      </c>
      <c r="C1350" s="107" t="s">
        <v>404</v>
      </c>
      <c r="D1350" s="107" t="s">
        <v>404</v>
      </c>
      <c r="E1350" s="107" t="s">
        <v>404</v>
      </c>
      <c r="F1350" s="109" t="s">
        <v>404</v>
      </c>
      <c r="G1350" s="50">
        <v>0.29537237650914566</v>
      </c>
      <c r="H1350" s="50">
        <v>0.17072840772836231</v>
      </c>
      <c r="I1350" s="50">
        <v>0.17068283872114934</v>
      </c>
      <c r="J1350" s="50">
        <v>0.17915018154531034</v>
      </c>
      <c r="K1350" s="50">
        <v>0.21524982120136663</v>
      </c>
    </row>
    <row r="1351" spans="1:11">
      <c r="A1351" s="66" t="s">
        <v>9</v>
      </c>
      <c r="B1351" s="108">
        <v>0.18041907288343742</v>
      </c>
      <c r="C1351" s="108">
        <v>0.1700903221189401</v>
      </c>
      <c r="D1351" s="108">
        <v>0.1705677778810977</v>
      </c>
      <c r="E1351" s="108">
        <v>0.19502059522500431</v>
      </c>
      <c r="F1351" s="51">
        <v>0.20101678899925879</v>
      </c>
      <c r="G1351" s="50" t="s">
        <v>404</v>
      </c>
      <c r="H1351" s="50" t="s">
        <v>404</v>
      </c>
      <c r="I1351" s="50" t="s">
        <v>404</v>
      </c>
      <c r="J1351" s="50" t="s">
        <v>404</v>
      </c>
      <c r="K1351" s="50" t="s">
        <v>404</v>
      </c>
    </row>
    <row r="1352" spans="1:11">
      <c r="A1352" s="66" t="s">
        <v>939</v>
      </c>
      <c r="B1352" s="108" t="s">
        <v>1066</v>
      </c>
      <c r="C1352" s="108" t="s">
        <v>1066</v>
      </c>
      <c r="D1352" s="108" t="s">
        <v>1066</v>
      </c>
      <c r="E1352" s="108" t="s">
        <v>1066</v>
      </c>
      <c r="F1352" s="51" t="s">
        <v>1066</v>
      </c>
      <c r="G1352" s="50">
        <v>1.689274219060757E-2</v>
      </c>
      <c r="H1352" s="50">
        <v>2.6396723289118785E-2</v>
      </c>
      <c r="I1352" s="50">
        <v>3.7427474036126104E-2</v>
      </c>
      <c r="J1352" s="50">
        <v>5.5198870377379236E-2</v>
      </c>
      <c r="K1352" s="50">
        <v>8.5904188121124783E-2</v>
      </c>
    </row>
    <row r="1353" spans="1:11">
      <c r="A1353" s="66" t="s">
        <v>940</v>
      </c>
      <c r="B1353" s="108" t="s">
        <v>404</v>
      </c>
      <c r="C1353" s="108" t="s">
        <v>404</v>
      </c>
      <c r="D1353" s="108" t="s">
        <v>404</v>
      </c>
      <c r="E1353" s="108" t="s">
        <v>404</v>
      </c>
      <c r="F1353" s="51" t="s">
        <v>404</v>
      </c>
      <c r="G1353" s="50">
        <v>0.33897564281646031</v>
      </c>
      <c r="H1353" s="50">
        <v>0.35472585165025095</v>
      </c>
      <c r="I1353" s="50">
        <v>0.42016536854078895</v>
      </c>
      <c r="J1353" s="50">
        <v>0.44224198688828231</v>
      </c>
      <c r="K1353" s="50">
        <v>0.52763207727723616</v>
      </c>
    </row>
    <row r="1354" spans="1:11">
      <c r="A1354" s="66" t="s">
        <v>10</v>
      </c>
      <c r="B1354" s="107" t="s">
        <v>1066</v>
      </c>
      <c r="C1354" s="107" t="s">
        <v>1066</v>
      </c>
      <c r="D1354" s="107" t="s">
        <v>1066</v>
      </c>
      <c r="E1354" s="107" t="s">
        <v>1066</v>
      </c>
      <c r="F1354" s="109" t="s">
        <v>1066</v>
      </c>
      <c r="G1354" s="49">
        <v>2.8760720522094436</v>
      </c>
      <c r="H1354" s="49">
        <v>3.0529667959331745</v>
      </c>
      <c r="I1354" s="49">
        <v>3.1999658735391554</v>
      </c>
      <c r="J1354" s="49">
        <v>3.4539216880235024</v>
      </c>
      <c r="K1354" s="49">
        <v>3.6385432812703264</v>
      </c>
    </row>
    <row r="1355" spans="1:11">
      <c r="A1355" s="66" t="s">
        <v>941</v>
      </c>
      <c r="B1355" s="107" t="s">
        <v>1066</v>
      </c>
      <c r="C1355" s="107" t="s">
        <v>1066</v>
      </c>
      <c r="D1355" s="107" t="s">
        <v>1066</v>
      </c>
      <c r="E1355" s="107" t="s">
        <v>1066</v>
      </c>
      <c r="F1355" s="109" t="s">
        <v>1066</v>
      </c>
      <c r="G1355" s="49" t="s">
        <v>1066</v>
      </c>
      <c r="H1355" s="49" t="s">
        <v>1066</v>
      </c>
      <c r="I1355" s="49" t="s">
        <v>1066</v>
      </c>
      <c r="J1355" s="49" t="s">
        <v>1066</v>
      </c>
      <c r="K1355" s="49" t="s">
        <v>1066</v>
      </c>
    </row>
    <row r="1356" spans="1:11">
      <c r="A1356" s="66" t="s">
        <v>11</v>
      </c>
      <c r="B1356" s="49">
        <v>0.20755500207555003</v>
      </c>
      <c r="C1356" s="49">
        <v>0.2611405947266448</v>
      </c>
      <c r="D1356" s="49">
        <v>0.26476657711326557</v>
      </c>
      <c r="E1356" s="49">
        <v>0.25048486713566981</v>
      </c>
      <c r="F1356" s="51">
        <v>0.21883289124668431</v>
      </c>
      <c r="G1356" s="49">
        <v>1.4362806143628062</v>
      </c>
      <c r="H1356" s="49">
        <v>1.474180776682672</v>
      </c>
      <c r="I1356" s="49">
        <v>1.4484289218549233</v>
      </c>
      <c r="J1356" s="49">
        <v>1.3168347300846639</v>
      </c>
      <c r="K1356" s="49">
        <v>1.319628647214854</v>
      </c>
    </row>
    <row r="1357" spans="1:11">
      <c r="A1357" s="66" t="s">
        <v>12</v>
      </c>
      <c r="B1357" s="107" t="s">
        <v>1066</v>
      </c>
      <c r="C1357" s="107" t="s">
        <v>1066</v>
      </c>
      <c r="D1357" s="107" t="s">
        <v>1066</v>
      </c>
      <c r="E1357" s="107" t="s">
        <v>1066</v>
      </c>
      <c r="F1357" s="109" t="s">
        <v>1066</v>
      </c>
      <c r="G1357" s="49">
        <v>0.63216211466782579</v>
      </c>
      <c r="H1357" s="49">
        <v>0.6500368014108423</v>
      </c>
      <c r="I1357" s="49">
        <v>0.68851368897237464</v>
      </c>
      <c r="J1357" s="49">
        <v>0.65397682861551776</v>
      </c>
      <c r="K1357" s="49">
        <v>0.70106740525470834</v>
      </c>
    </row>
    <row r="1358" spans="1:11">
      <c r="A1358" s="66" t="s">
        <v>942</v>
      </c>
      <c r="B1358" s="107" t="s">
        <v>1066</v>
      </c>
      <c r="C1358" s="107" t="s">
        <v>1066</v>
      </c>
      <c r="D1358" s="107" t="s">
        <v>1066</v>
      </c>
      <c r="E1358" s="107" t="s">
        <v>1066</v>
      </c>
      <c r="F1358" s="109" t="s">
        <v>1066</v>
      </c>
      <c r="G1358" s="49">
        <v>97.959981315451387</v>
      </c>
      <c r="H1358" s="49">
        <v>97.366142201502441</v>
      </c>
      <c r="I1358" s="49">
        <v>96.460042674109019</v>
      </c>
      <c r="J1358" s="49">
        <v>95.648608921730187</v>
      </c>
      <c r="K1358" s="49">
        <v>95.280041061689104</v>
      </c>
    </row>
    <row r="1359" spans="1:11">
      <c r="A1359" s="65" t="s">
        <v>13</v>
      </c>
      <c r="B1359" s="49">
        <v>4.7204521643281823E-2</v>
      </c>
      <c r="C1359" s="49">
        <v>5.2285769066308552E-2</v>
      </c>
      <c r="D1359" s="49">
        <v>5.6098139606254788E-2</v>
      </c>
      <c r="E1359" s="49">
        <v>5.1066353786828375E-2</v>
      </c>
      <c r="F1359" s="51">
        <v>4.3892963222964355E-2</v>
      </c>
      <c r="G1359" s="49">
        <v>0.13474511345349377</v>
      </c>
      <c r="H1359" s="49">
        <v>0.15308060775452398</v>
      </c>
      <c r="I1359" s="49">
        <v>0.16566009851574656</v>
      </c>
      <c r="J1359" s="49">
        <v>0.1677902641510618</v>
      </c>
      <c r="K1359" s="49">
        <v>0.15493501199033199</v>
      </c>
    </row>
    <row r="1360" spans="1:11">
      <c r="A1360" s="65" t="s">
        <v>186</v>
      </c>
      <c r="B1360" s="108" t="s">
        <v>1066</v>
      </c>
      <c r="C1360" s="108" t="s">
        <v>1066</v>
      </c>
      <c r="D1360" s="108" t="s">
        <v>1066</v>
      </c>
      <c r="E1360" s="108" t="s">
        <v>1066</v>
      </c>
      <c r="F1360" s="206" t="s">
        <v>1066</v>
      </c>
      <c r="G1360" s="49">
        <v>2.9151199802913808</v>
      </c>
      <c r="H1360" s="49">
        <v>2.7382578764919328</v>
      </c>
      <c r="I1360" s="49">
        <v>2.796417785175136</v>
      </c>
      <c r="J1360" s="49">
        <v>3.0178310618900026</v>
      </c>
      <c r="K1360" s="49">
        <v>3.1545908352439485</v>
      </c>
    </row>
    <row r="1361" spans="1:11" ht="14.25">
      <c r="A1361" s="85" t="s">
        <v>1181</v>
      </c>
      <c r="B1361" s="54">
        <v>0.11090681829766429</v>
      </c>
      <c r="C1361" s="54">
        <v>9.9676535031116661E-2</v>
      </c>
      <c r="D1361" s="54">
        <v>9.7803314861779345E-2</v>
      </c>
      <c r="E1361" s="54">
        <v>9.8930129654231938E-2</v>
      </c>
      <c r="F1361" s="55">
        <v>9.4599457709408363E-2</v>
      </c>
      <c r="G1361" s="54">
        <v>2.729547339799129</v>
      </c>
      <c r="H1361" s="54">
        <v>2.6121685582126446</v>
      </c>
      <c r="I1361" s="54">
        <v>2.4076103317301771</v>
      </c>
      <c r="J1361" s="54">
        <v>2.5221195312738698</v>
      </c>
      <c r="K1361" s="54">
        <v>2.7346792536479914</v>
      </c>
    </row>
    <row r="1362" spans="1:11" ht="14.25" customHeight="1">
      <c r="A1362" s="896" t="s">
        <v>354</v>
      </c>
      <c r="B1362" s="897"/>
      <c r="C1362" s="897"/>
      <c r="D1362" s="897"/>
      <c r="E1362" s="897"/>
      <c r="F1362" s="897"/>
      <c r="G1362" s="897"/>
      <c r="H1362" s="897"/>
      <c r="I1362" s="897"/>
      <c r="J1362" s="897"/>
      <c r="K1362" s="897"/>
    </row>
    <row r="1363" spans="1:11" ht="14.25" customHeight="1">
      <c r="A1363" s="898" t="s">
        <v>1195</v>
      </c>
      <c r="B1363" s="899"/>
      <c r="C1363" s="899"/>
      <c r="D1363" s="899"/>
      <c r="E1363" s="899"/>
      <c r="F1363" s="899"/>
      <c r="G1363" s="899"/>
      <c r="H1363" s="899"/>
      <c r="I1363" s="899"/>
      <c r="J1363" s="899"/>
      <c r="K1363" s="899"/>
    </row>
    <row r="1364" spans="1:11">
      <c r="A1364" s="8"/>
    </row>
    <row r="1365" spans="1:11">
      <c r="A1365" s="8"/>
    </row>
    <row r="1366" spans="1:11">
      <c r="A1366" s="62"/>
      <c r="B1366" s="92"/>
      <c r="C1366" s="92"/>
      <c r="D1366" s="92"/>
      <c r="E1366" s="92"/>
      <c r="F1366" s="92"/>
      <c r="G1366" s="92"/>
      <c r="H1366" s="92"/>
      <c r="I1366" s="92"/>
      <c r="J1366" s="92"/>
      <c r="K1366" s="93"/>
    </row>
    <row r="1367" spans="1:11">
      <c r="A1367" s="8"/>
    </row>
    <row r="1368" spans="1:11">
      <c r="A1368" s="921" t="s">
        <v>456</v>
      </c>
      <c r="B1368" s="921"/>
      <c r="C1368" s="921"/>
      <c r="D1368" s="921"/>
      <c r="E1368" s="921"/>
      <c r="F1368" s="921"/>
      <c r="G1368" s="921"/>
      <c r="H1368" s="921"/>
      <c r="I1368" s="921"/>
      <c r="J1368" s="921"/>
      <c r="K1368" s="921"/>
    </row>
    <row r="1369" spans="1:11" ht="15">
      <c r="A1369" s="920" t="s">
        <v>343</v>
      </c>
      <c r="B1369" s="920"/>
      <c r="C1369" s="920"/>
      <c r="D1369" s="920"/>
      <c r="E1369" s="920"/>
      <c r="F1369" s="920"/>
      <c r="G1369" s="920"/>
      <c r="H1369" s="920"/>
      <c r="I1369" s="920"/>
      <c r="J1369" s="920"/>
      <c r="K1369" s="920"/>
    </row>
    <row r="1370" spans="1:11" ht="14.25">
      <c r="A1370" s="57" t="s">
        <v>490</v>
      </c>
    </row>
    <row r="1371" spans="1:11">
      <c r="A1371" s="58"/>
      <c r="B1371" s="248"/>
      <c r="C1371" s="248"/>
      <c r="D1371" s="248"/>
      <c r="E1371" s="248"/>
      <c r="F1371" s="248"/>
      <c r="G1371" s="248"/>
      <c r="H1371" s="248"/>
      <c r="I1371" s="248"/>
      <c r="J1371" s="248"/>
      <c r="K1371" s="248"/>
    </row>
    <row r="1372" spans="1:11" ht="15" customHeight="1">
      <c r="A1372" s="65"/>
      <c r="B1372" s="895" t="s">
        <v>3</v>
      </c>
      <c r="C1372" s="895"/>
      <c r="D1372" s="895"/>
      <c r="E1372" s="895"/>
      <c r="F1372" s="905"/>
      <c r="G1372" s="895" t="s">
        <v>4</v>
      </c>
      <c r="H1372" s="895"/>
      <c r="I1372" s="895"/>
      <c r="J1372" s="895"/>
      <c r="K1372" s="895"/>
    </row>
    <row r="1373" spans="1:11">
      <c r="A1373" s="59"/>
      <c r="B1373" s="231">
        <v>39448</v>
      </c>
      <c r="C1373" s="231">
        <v>39814</v>
      </c>
      <c r="D1373" s="231">
        <v>40179</v>
      </c>
      <c r="E1373" s="231">
        <v>40544</v>
      </c>
      <c r="F1373" s="232">
        <v>40909</v>
      </c>
      <c r="G1373" s="231">
        <v>39448</v>
      </c>
      <c r="H1373" s="231">
        <v>39814</v>
      </c>
      <c r="I1373" s="231">
        <v>40179</v>
      </c>
      <c r="J1373" s="231">
        <v>40544</v>
      </c>
      <c r="K1373" s="231">
        <v>40909</v>
      </c>
    </row>
    <row r="1374" spans="1:11">
      <c r="A1374" s="63" t="s">
        <v>37</v>
      </c>
      <c r="B1374" s="15">
        <v>2.8871119003772705</v>
      </c>
      <c r="C1374" s="15">
        <v>-6.3586620014700284</v>
      </c>
      <c r="D1374" s="15">
        <v>-8.1609103977080206</v>
      </c>
      <c r="E1374" s="15">
        <v>6.9079745511574808</v>
      </c>
      <c r="F1374" s="48">
        <v>2.173032897985272</v>
      </c>
      <c r="G1374" s="15">
        <v>2.8737494637496752</v>
      </c>
      <c r="H1374" s="15">
        <v>-4.7050492435634865</v>
      </c>
      <c r="I1374" s="15">
        <v>4.1620045170549957</v>
      </c>
      <c r="J1374" s="15">
        <v>6.7660091479531559</v>
      </c>
      <c r="K1374" s="15">
        <v>-0.3947794290072415</v>
      </c>
    </row>
    <row r="1375" spans="1:11">
      <c r="A1375" s="66" t="s">
        <v>528</v>
      </c>
      <c r="B1375" s="15">
        <v>1.653133046437083</v>
      </c>
      <c r="C1375" s="15">
        <v>-9.3138194210898089</v>
      </c>
      <c r="D1375" s="15">
        <v>-8.543467529197212</v>
      </c>
      <c r="E1375" s="15">
        <v>2.1708213023029055</v>
      </c>
      <c r="F1375" s="48">
        <v>-8.6712867802047118</v>
      </c>
      <c r="G1375" s="15">
        <v>4.4276802661362691</v>
      </c>
      <c r="H1375" s="15">
        <v>-0.86445033646371794</v>
      </c>
      <c r="I1375" s="15">
        <v>-14.266232720334425</v>
      </c>
      <c r="J1375" s="15">
        <v>16.795854830905309</v>
      </c>
      <c r="K1375" s="15">
        <v>3.9799769088308956</v>
      </c>
    </row>
    <row r="1376" spans="1:11">
      <c r="A1376" s="66" t="s">
        <v>530</v>
      </c>
      <c r="B1376" s="15">
        <v>20.640208584608001</v>
      </c>
      <c r="C1376" s="15">
        <v>-2.0248871195584273</v>
      </c>
      <c r="D1376" s="15">
        <v>5.1599374231993345</v>
      </c>
      <c r="E1376" s="15">
        <v>6.5936806577667095</v>
      </c>
      <c r="F1376" s="48">
        <v>12.61505727910377</v>
      </c>
      <c r="G1376" s="15" t="s">
        <v>1066</v>
      </c>
      <c r="H1376" s="15" t="s">
        <v>1066</v>
      </c>
      <c r="I1376" s="15">
        <v>2.0165306394497318</v>
      </c>
      <c r="J1376" s="15">
        <v>-2.1588202649314159E-2</v>
      </c>
      <c r="K1376" s="15">
        <v>26.00905929802202</v>
      </c>
    </row>
    <row r="1377" spans="1:11">
      <c r="A1377" s="66" t="s">
        <v>529</v>
      </c>
      <c r="B1377" s="15">
        <v>8.5723478925293861</v>
      </c>
      <c r="C1377" s="15">
        <v>2.9907129655372122</v>
      </c>
      <c r="D1377" s="15">
        <v>8.3849842308007858</v>
      </c>
      <c r="E1377" s="15">
        <v>9.2248806236521208</v>
      </c>
      <c r="F1377" s="48">
        <v>6.3766688061448473</v>
      </c>
      <c r="G1377" s="15">
        <v>8.4659775912688815</v>
      </c>
      <c r="H1377" s="15">
        <v>1.1555858299859834</v>
      </c>
      <c r="I1377" s="15">
        <v>4.728905464714539</v>
      </c>
      <c r="J1377" s="15">
        <v>5.3540620579232368</v>
      </c>
      <c r="K1377" s="15">
        <v>-2.6733753745490918</v>
      </c>
    </row>
    <row r="1378" spans="1:11">
      <c r="A1378" s="66" t="s">
        <v>531</v>
      </c>
      <c r="B1378" s="15">
        <v>-1.0788386043163789</v>
      </c>
      <c r="C1378" s="15">
        <v>10.249875537186037</v>
      </c>
      <c r="D1378" s="15">
        <v>29.957283596942407</v>
      </c>
      <c r="E1378" s="15">
        <v>21.898852459672646</v>
      </c>
      <c r="F1378" s="48">
        <v>31.551827481595417</v>
      </c>
      <c r="G1378" s="15" t="s">
        <v>1066</v>
      </c>
      <c r="H1378" s="15" t="s">
        <v>1066</v>
      </c>
      <c r="I1378" s="15" t="s">
        <v>1066</v>
      </c>
      <c r="J1378" s="15" t="s">
        <v>1066</v>
      </c>
      <c r="K1378" s="15" t="s">
        <v>1066</v>
      </c>
    </row>
    <row r="1379" spans="1:11">
      <c r="A1379" s="66" t="s">
        <v>166</v>
      </c>
      <c r="B1379" s="25">
        <v>2.5609852634773667</v>
      </c>
      <c r="C1379" s="25">
        <v>5.3783252689999284</v>
      </c>
      <c r="D1379" s="25">
        <v>2.5616643201913147</v>
      </c>
      <c r="E1379" s="25">
        <v>12.085954893796913</v>
      </c>
      <c r="F1379" s="28">
        <v>-3.8709146986685705</v>
      </c>
      <c r="G1379" s="25">
        <v>0.11787095472852727</v>
      </c>
      <c r="H1379" s="25">
        <v>1.3325553865491946</v>
      </c>
      <c r="I1379" s="25">
        <v>3.6997882242172375</v>
      </c>
      <c r="J1379" s="25">
        <v>14.829117277864579</v>
      </c>
      <c r="K1379" s="25">
        <v>-3.2248231486511458</v>
      </c>
    </row>
    <row r="1380" spans="1:11">
      <c r="A1380" s="854" t="s">
        <v>167</v>
      </c>
      <c r="B1380" s="97">
        <v>-4.9389360161663287</v>
      </c>
      <c r="C1380" s="97">
        <v>-12.971506148273592</v>
      </c>
      <c r="D1380" s="97">
        <v>-1.4063500098599802</v>
      </c>
      <c r="E1380" s="97">
        <v>9.0166373058328411</v>
      </c>
      <c r="F1380" s="102">
        <v>-0.12974955484068573</v>
      </c>
      <c r="G1380" s="97">
        <v>1.246846464622986</v>
      </c>
      <c r="H1380" s="97">
        <v>-1.9116927642125803</v>
      </c>
      <c r="I1380" s="97">
        <v>12.969996088891111</v>
      </c>
      <c r="J1380" s="97">
        <v>12.68838962851091</v>
      </c>
      <c r="K1380" s="25">
        <v>-3.6413022277637319</v>
      </c>
    </row>
    <row r="1381" spans="1:11">
      <c r="A1381" s="66" t="s">
        <v>745</v>
      </c>
      <c r="B1381" s="97" t="s">
        <v>1066</v>
      </c>
      <c r="C1381" s="97" t="s">
        <v>1066</v>
      </c>
      <c r="D1381" s="97" t="s">
        <v>1066</v>
      </c>
      <c r="E1381" s="97" t="s">
        <v>1066</v>
      </c>
      <c r="F1381" s="102" t="s">
        <v>1066</v>
      </c>
      <c r="G1381" s="97" t="s">
        <v>1066</v>
      </c>
      <c r="H1381" s="97" t="s">
        <v>1066</v>
      </c>
      <c r="I1381" s="97" t="s">
        <v>1066</v>
      </c>
      <c r="J1381" s="97" t="s">
        <v>1066</v>
      </c>
      <c r="K1381" s="25" t="s">
        <v>1066</v>
      </c>
    </row>
    <row r="1382" spans="1:11">
      <c r="A1382" s="66" t="s">
        <v>994</v>
      </c>
      <c r="B1382" s="97">
        <v>19.212715730595509</v>
      </c>
      <c r="C1382" s="97">
        <v>0.10509808724852299</v>
      </c>
      <c r="D1382" s="97">
        <v>1.8239217807883179</v>
      </c>
      <c r="E1382" s="97">
        <v>-0.82131748584757247</v>
      </c>
      <c r="F1382" s="102">
        <v>-12.918565516478031</v>
      </c>
      <c r="G1382" s="97">
        <v>30.593205440801196</v>
      </c>
      <c r="H1382" s="97">
        <v>-0.5297670716273406</v>
      </c>
      <c r="I1382" s="97">
        <v>0.64981546067481855</v>
      </c>
      <c r="J1382" s="97">
        <v>3.9846998484851737</v>
      </c>
      <c r="K1382" s="25">
        <v>18.827143212649954</v>
      </c>
    </row>
    <row r="1383" spans="1:11">
      <c r="A1383" s="66" t="s">
        <v>127</v>
      </c>
      <c r="B1383" s="97">
        <v>0.74344226006728409</v>
      </c>
      <c r="C1383" s="97">
        <v>-1.430810180678499</v>
      </c>
      <c r="D1383" s="97">
        <v>5.7117359045852023</v>
      </c>
      <c r="E1383" s="97">
        <v>-1.1419248299456064</v>
      </c>
      <c r="F1383" s="102">
        <v>-5.8616757741805747</v>
      </c>
      <c r="G1383" s="97">
        <v>0.25279833536566709</v>
      </c>
      <c r="H1383" s="97">
        <v>3.4444207576170616</v>
      </c>
      <c r="I1383" s="97">
        <v>-0.26085732368001935</v>
      </c>
      <c r="J1383" s="97">
        <v>-5.0151959993778528</v>
      </c>
      <c r="K1383" s="25">
        <v>4.6396790015819978</v>
      </c>
    </row>
    <row r="1384" spans="1:11">
      <c r="A1384" s="66" t="s">
        <v>8</v>
      </c>
      <c r="B1384" s="97">
        <v>-2.500709802263501</v>
      </c>
      <c r="C1384" s="97">
        <v>-7.805666847412529</v>
      </c>
      <c r="D1384" s="97">
        <v>4.8943765707305964</v>
      </c>
      <c r="E1384" s="97">
        <v>4.0946985122836121</v>
      </c>
      <c r="F1384" s="102">
        <v>3.5978691960566689</v>
      </c>
      <c r="G1384" s="97" t="s">
        <v>1066</v>
      </c>
      <c r="H1384" s="97" t="s">
        <v>1066</v>
      </c>
      <c r="I1384" s="97" t="s">
        <v>1066</v>
      </c>
      <c r="J1384" s="97" t="s">
        <v>1066</v>
      </c>
      <c r="K1384" s="25" t="s">
        <v>1066</v>
      </c>
    </row>
    <row r="1385" spans="1:11">
      <c r="A1385" s="66" t="s">
        <v>937</v>
      </c>
      <c r="B1385" s="97">
        <v>10.054538877182463</v>
      </c>
      <c r="C1385" s="97">
        <v>10.227771226796456</v>
      </c>
      <c r="D1385" s="97">
        <v>10.446237506904632</v>
      </c>
      <c r="E1385" s="97">
        <v>11.206103852703997</v>
      </c>
      <c r="F1385" s="102">
        <v>3.8997879334584429</v>
      </c>
      <c r="G1385" s="97">
        <v>1.1129888794323861</v>
      </c>
      <c r="H1385" s="97">
        <v>-5.2971439978307107</v>
      </c>
      <c r="I1385" s="97">
        <v>5.8842560901973373</v>
      </c>
      <c r="J1385" s="97">
        <v>4.1839545777337062</v>
      </c>
      <c r="K1385" s="25">
        <v>7.1890624609857401</v>
      </c>
    </row>
    <row r="1386" spans="1:11">
      <c r="A1386" s="66" t="s">
        <v>938</v>
      </c>
      <c r="B1386" s="97">
        <v>29.391180379054106</v>
      </c>
      <c r="C1386" s="97">
        <v>84.16489807697711</v>
      </c>
      <c r="D1386" s="97">
        <v>7.7243245269556171</v>
      </c>
      <c r="E1386" s="97">
        <v>11.997010050917666</v>
      </c>
      <c r="F1386" s="102">
        <v>-2.9598590456674123</v>
      </c>
      <c r="G1386" s="97">
        <v>10.067014739443492</v>
      </c>
      <c r="H1386" s="97">
        <v>-6.5713578450209749</v>
      </c>
      <c r="I1386" s="97">
        <v>17.408097636998288</v>
      </c>
      <c r="J1386" s="97">
        <v>42.326121707831057</v>
      </c>
      <c r="K1386" s="25">
        <v>7.0713454546614596</v>
      </c>
    </row>
    <row r="1387" spans="1:11">
      <c r="A1387" s="66" t="s">
        <v>9</v>
      </c>
      <c r="B1387" s="94">
        <v>-4.214125757613763</v>
      </c>
      <c r="C1387" s="94">
        <v>-5.5609976314698661</v>
      </c>
      <c r="D1387" s="94">
        <v>2.8007410850833026</v>
      </c>
      <c r="E1387" s="94">
        <v>-9.4556819443727296</v>
      </c>
      <c r="F1387" s="145">
        <v>-5.3400227410296486</v>
      </c>
      <c r="G1387" s="94">
        <v>8.7373091150743765</v>
      </c>
      <c r="H1387" s="94">
        <v>-8.4941119606764879</v>
      </c>
      <c r="I1387" s="94">
        <v>3.0057169495869562</v>
      </c>
      <c r="J1387" s="94">
        <v>0.46615251962554005</v>
      </c>
      <c r="K1387" s="15">
        <v>-2.4545149281940293</v>
      </c>
    </row>
    <row r="1388" spans="1:11">
      <c r="A1388" s="66" t="s">
        <v>939</v>
      </c>
      <c r="B1388" s="94">
        <v>-4.1303478083423384</v>
      </c>
      <c r="C1388" s="94">
        <v>-32.136521693550044</v>
      </c>
      <c r="D1388" s="94">
        <v>-7.5056913187702801</v>
      </c>
      <c r="E1388" s="94">
        <v>9.0576581870434723</v>
      </c>
      <c r="F1388" s="145">
        <v>5.4199490193201694</v>
      </c>
      <c r="G1388" s="94">
        <v>-12.069064808929875</v>
      </c>
      <c r="H1388" s="94">
        <v>-69.017227588819978</v>
      </c>
      <c r="I1388" s="94">
        <v>-44.894564545842286</v>
      </c>
      <c r="J1388" s="94">
        <v>1.8577252040664405</v>
      </c>
      <c r="K1388" s="15">
        <v>-15.414155270230889</v>
      </c>
    </row>
    <row r="1389" spans="1:11">
      <c r="A1389" s="66" t="s">
        <v>940</v>
      </c>
      <c r="B1389" s="94">
        <v>41.611112224910315</v>
      </c>
      <c r="C1389" s="94">
        <v>-1.2374951818881152</v>
      </c>
      <c r="D1389" s="94">
        <v>-4.0506946817863039</v>
      </c>
      <c r="E1389" s="94">
        <v>15.903185773669559</v>
      </c>
      <c r="F1389" s="145">
        <v>13.532916196105859</v>
      </c>
      <c r="G1389" s="94">
        <v>16.932396155027753</v>
      </c>
      <c r="H1389" s="94">
        <v>5.3909422649507821</v>
      </c>
      <c r="I1389" s="94">
        <v>3.4088898708795057</v>
      </c>
      <c r="J1389" s="94">
        <v>3.8302148870998254</v>
      </c>
      <c r="K1389" s="15">
        <v>8.189354315005982</v>
      </c>
    </row>
    <row r="1390" spans="1:11">
      <c r="A1390" s="66" t="s">
        <v>10</v>
      </c>
      <c r="B1390" s="94">
        <v>8.3576481474033173</v>
      </c>
      <c r="C1390" s="94">
        <v>2.8521314759177629</v>
      </c>
      <c r="D1390" s="94">
        <v>10.151630975843329</v>
      </c>
      <c r="E1390" s="94">
        <v>4.7661007350884521</v>
      </c>
      <c r="F1390" s="145">
        <v>2.9923038261288282</v>
      </c>
      <c r="G1390" s="94">
        <v>5.4190246994999081</v>
      </c>
      <c r="H1390" s="94">
        <v>-1.4327822315927441</v>
      </c>
      <c r="I1390" s="94">
        <v>10.193346911817391</v>
      </c>
      <c r="J1390" s="94">
        <v>3.7433545066349661</v>
      </c>
      <c r="K1390" s="15">
        <v>3.7563651626966621</v>
      </c>
    </row>
    <row r="1391" spans="1:11">
      <c r="A1391" s="66" t="s">
        <v>941</v>
      </c>
      <c r="B1391" s="94" t="s">
        <v>1066</v>
      </c>
      <c r="C1391" s="94" t="s">
        <v>1066</v>
      </c>
      <c r="D1391" s="94">
        <v>0.85490142097741639</v>
      </c>
      <c r="E1391" s="94">
        <v>4.0401632249599695</v>
      </c>
      <c r="F1391" s="145">
        <v>4.6450203203165952</v>
      </c>
      <c r="G1391" s="94" t="s">
        <v>1066</v>
      </c>
      <c r="H1391" s="94" t="s">
        <v>1066</v>
      </c>
      <c r="I1391" s="94">
        <v>-2.3742792764063658</v>
      </c>
      <c r="J1391" s="94">
        <v>22.43744589262786</v>
      </c>
      <c r="K1391" s="15">
        <v>16.824498692494227</v>
      </c>
    </row>
    <row r="1392" spans="1:11">
      <c r="A1392" s="66" t="s">
        <v>11</v>
      </c>
      <c r="B1392" s="94">
        <v>4.3515453797404957</v>
      </c>
      <c r="C1392" s="94">
        <v>-3.6363364178951363</v>
      </c>
      <c r="D1392" s="94">
        <v>6.5687438184260705</v>
      </c>
      <c r="E1392" s="94">
        <v>7.8605330325703937</v>
      </c>
      <c r="F1392" s="145">
        <v>7.2627896219848997</v>
      </c>
      <c r="G1392" s="94">
        <v>3.1511850261952468</v>
      </c>
      <c r="H1392" s="94">
        <v>1.7870845908898314</v>
      </c>
      <c r="I1392" s="94">
        <v>5.4516964866161866</v>
      </c>
      <c r="J1392" s="94">
        <v>6.2863342177390535</v>
      </c>
      <c r="K1392" s="15">
        <v>-0.5628226357731414</v>
      </c>
    </row>
    <row r="1393" spans="1:11">
      <c r="A1393" s="66" t="s">
        <v>12</v>
      </c>
      <c r="B1393" s="94">
        <v>3.0532531989749367</v>
      </c>
      <c r="C1393" s="94">
        <v>-4.4906111109251583</v>
      </c>
      <c r="D1393" s="94">
        <v>-0.78307876558728617</v>
      </c>
      <c r="E1393" s="94">
        <v>8.2629393905427904</v>
      </c>
      <c r="F1393" s="145">
        <v>-0.96721245457085381</v>
      </c>
      <c r="G1393" s="94">
        <v>2.7824958825026336</v>
      </c>
      <c r="H1393" s="94">
        <v>-2.9627735559624391</v>
      </c>
      <c r="I1393" s="94">
        <v>6.7684042815213674</v>
      </c>
      <c r="J1393" s="94">
        <v>6.986084575125151</v>
      </c>
      <c r="K1393" s="15">
        <v>1.2868271906473661</v>
      </c>
    </row>
    <row r="1394" spans="1:11">
      <c r="A1394" s="66" t="s">
        <v>942</v>
      </c>
      <c r="B1394" s="94" t="s">
        <v>1066</v>
      </c>
      <c r="C1394" s="94" t="s">
        <v>1066</v>
      </c>
      <c r="D1394" s="94" t="s">
        <v>1066</v>
      </c>
      <c r="E1394" s="94" t="s">
        <v>1066</v>
      </c>
      <c r="F1394" s="145" t="s">
        <v>1066</v>
      </c>
      <c r="G1394" s="94" t="s">
        <v>1066</v>
      </c>
      <c r="H1394" s="94" t="s">
        <v>1066</v>
      </c>
      <c r="I1394" s="94" t="s">
        <v>1066</v>
      </c>
      <c r="J1394" s="94" t="s">
        <v>1066</v>
      </c>
      <c r="K1394" s="15" t="s">
        <v>1066</v>
      </c>
    </row>
    <row r="1395" spans="1:11">
      <c r="A1395" s="65" t="s">
        <v>13</v>
      </c>
      <c r="B1395" s="94">
        <v>-24.360844745128563</v>
      </c>
      <c r="C1395" s="94">
        <v>-18.924174695413644</v>
      </c>
      <c r="D1395" s="94">
        <v>-7.157820255238823</v>
      </c>
      <c r="E1395" s="94">
        <v>-0.63472657296987922</v>
      </c>
      <c r="F1395" s="145">
        <v>8.1181319888537153</v>
      </c>
      <c r="G1395" s="94">
        <v>2.1665720253445819</v>
      </c>
      <c r="H1395" s="94">
        <v>-7.3156823052889397</v>
      </c>
      <c r="I1395" s="94">
        <v>3.6430703371600703</v>
      </c>
      <c r="J1395" s="94">
        <v>5.4532944093012237</v>
      </c>
      <c r="K1395" s="15">
        <v>0.12588942719262697</v>
      </c>
    </row>
    <row r="1396" spans="1:11">
      <c r="A1396" s="65" t="s">
        <v>186</v>
      </c>
      <c r="B1396" s="94">
        <v>3.0559329301681259</v>
      </c>
      <c r="C1396" s="94">
        <v>0.50236112246542231</v>
      </c>
      <c r="D1396" s="94">
        <v>8.7215404020767551</v>
      </c>
      <c r="E1396" s="94">
        <v>6.5744391526044943</v>
      </c>
      <c r="F1396" s="145">
        <v>8.279582846477096</v>
      </c>
      <c r="G1396" s="94">
        <v>-1.3728173512813413</v>
      </c>
      <c r="H1396" s="94">
        <v>-0.36472983757642741</v>
      </c>
      <c r="I1396" s="94">
        <v>5.6917847596692939</v>
      </c>
      <c r="J1396" s="94">
        <v>3.7487447490236248</v>
      </c>
      <c r="K1396" s="15">
        <v>9.3969371052471828</v>
      </c>
    </row>
    <row r="1397" spans="1:11" ht="14.25">
      <c r="A1397" s="85" t="s">
        <v>52</v>
      </c>
      <c r="B1397" s="45" t="s">
        <v>404</v>
      </c>
      <c r="C1397" s="45" t="s">
        <v>404</v>
      </c>
      <c r="D1397" s="45" t="s">
        <v>404</v>
      </c>
      <c r="E1397" s="45" t="s">
        <v>404</v>
      </c>
      <c r="F1397" s="46" t="s">
        <v>404</v>
      </c>
      <c r="G1397" s="212">
        <v>2.3967802690526785</v>
      </c>
      <c r="H1397" s="212">
        <v>-6.2186553630233732</v>
      </c>
      <c r="I1397" s="212">
        <v>7.4061612960670153</v>
      </c>
      <c r="J1397" s="212">
        <v>11.306263216954381</v>
      </c>
      <c r="K1397" s="16">
        <v>-1.2543856033935152</v>
      </c>
    </row>
    <row r="1398" spans="1:11">
      <c r="A1398" s="8"/>
      <c r="B1398" s="92"/>
      <c r="C1398" s="92"/>
      <c r="D1398" s="92"/>
      <c r="E1398" s="92"/>
      <c r="F1398" s="92"/>
      <c r="G1398" s="92"/>
      <c r="H1398" s="92"/>
      <c r="I1398" s="92"/>
      <c r="J1398" s="92"/>
    </row>
    <row r="1399" spans="1:11">
      <c r="A1399" s="8"/>
    </row>
    <row r="1400" spans="1:11">
      <c r="A1400" s="8"/>
    </row>
    <row r="1401" spans="1:11">
      <c r="A1401" s="921" t="s">
        <v>198</v>
      </c>
      <c r="B1401" s="921"/>
      <c r="C1401" s="921"/>
      <c r="D1401" s="921"/>
      <c r="E1401" s="921"/>
      <c r="F1401" s="921"/>
      <c r="G1401" s="921"/>
      <c r="H1401" s="921"/>
      <c r="I1401" s="921"/>
      <c r="J1401" s="921"/>
      <c r="K1401" s="921"/>
    </row>
    <row r="1402" spans="1:11">
      <c r="A1402" s="58"/>
    </row>
    <row r="1403" spans="1:11" ht="15" customHeight="1">
      <c r="A1403" s="65"/>
      <c r="B1403" s="895" t="s">
        <v>5</v>
      </c>
      <c r="C1403" s="895"/>
      <c r="D1403" s="895"/>
      <c r="E1403" s="895"/>
      <c r="F1403" s="905"/>
      <c r="G1403" s="895" t="s">
        <v>357</v>
      </c>
      <c r="H1403" s="895"/>
      <c r="I1403" s="895"/>
      <c r="J1403" s="895"/>
      <c r="K1403" s="895"/>
    </row>
    <row r="1404" spans="1:11">
      <c r="A1404" s="59"/>
      <c r="B1404" s="231">
        <v>39448</v>
      </c>
      <c r="C1404" s="231">
        <v>39814</v>
      </c>
      <c r="D1404" s="231">
        <v>40179</v>
      </c>
      <c r="E1404" s="231">
        <v>40544</v>
      </c>
      <c r="F1404" s="232">
        <v>40909</v>
      </c>
      <c r="G1404" s="231">
        <v>39448</v>
      </c>
      <c r="H1404" s="231">
        <v>39814</v>
      </c>
      <c r="I1404" s="231">
        <v>40179</v>
      </c>
      <c r="J1404" s="231">
        <v>40544</v>
      </c>
      <c r="K1404" s="231">
        <v>40909</v>
      </c>
    </row>
    <row r="1405" spans="1:11">
      <c r="A1405" s="63" t="s">
        <v>37</v>
      </c>
      <c r="B1405" s="94">
        <v>-15.224105785857379</v>
      </c>
      <c r="C1405" s="94">
        <v>-9.1218430263501187</v>
      </c>
      <c r="D1405" s="94">
        <v>-8.0579113575868888</v>
      </c>
      <c r="E1405" s="94">
        <v>-12.385975597412035</v>
      </c>
      <c r="F1405" s="145">
        <v>-7.6591956221319091</v>
      </c>
      <c r="G1405" s="94" t="s">
        <v>1066</v>
      </c>
      <c r="H1405" s="94" t="s">
        <v>1066</v>
      </c>
      <c r="I1405" s="94" t="s">
        <v>1066</v>
      </c>
      <c r="J1405" s="94" t="s">
        <v>1066</v>
      </c>
      <c r="K1405" s="94" t="s">
        <v>1066</v>
      </c>
    </row>
    <row r="1406" spans="1:11">
      <c r="A1406" s="66" t="s">
        <v>528</v>
      </c>
      <c r="B1406" s="94">
        <v>-23.566048677979733</v>
      </c>
      <c r="C1406" s="94">
        <v>-14.082134499091236</v>
      </c>
      <c r="D1406" s="94">
        <v>-7.819246849781325</v>
      </c>
      <c r="E1406" s="94">
        <v>10.228094193662262</v>
      </c>
      <c r="F1406" s="145">
        <v>-29.170471430693556</v>
      </c>
      <c r="G1406" s="94">
        <v>-14.371280600436997</v>
      </c>
      <c r="H1406" s="94">
        <v>-11.090054590904785</v>
      </c>
      <c r="I1406" s="94">
        <v>-17.896254999547324</v>
      </c>
      <c r="J1406" s="94">
        <v>-15.04391270037816</v>
      </c>
      <c r="K1406" s="94">
        <v>-4.1980369237631372</v>
      </c>
    </row>
    <row r="1407" spans="1:11">
      <c r="A1407" s="66" t="s">
        <v>530</v>
      </c>
      <c r="B1407" s="94">
        <v>10.02285640506293</v>
      </c>
      <c r="C1407" s="94">
        <v>-6.0506157920825476</v>
      </c>
      <c r="D1407" s="94">
        <v>1.5465193085338003</v>
      </c>
      <c r="E1407" s="94">
        <v>-2.8046259177043287</v>
      </c>
      <c r="F1407" s="145">
        <v>-3.5116709965868576</v>
      </c>
      <c r="G1407" s="94">
        <v>17.969762534037017</v>
      </c>
      <c r="H1407" s="94">
        <v>17.254041276712194</v>
      </c>
      <c r="I1407" s="94">
        <v>43.755932401817077</v>
      </c>
      <c r="J1407" s="94">
        <v>16.45842309969996</v>
      </c>
      <c r="K1407" s="94">
        <v>1.6069604104479884</v>
      </c>
    </row>
    <row r="1408" spans="1:11">
      <c r="A1408" s="66" t="s">
        <v>529</v>
      </c>
      <c r="B1408" s="94">
        <v>-5.9842756149916632</v>
      </c>
      <c r="C1408" s="94">
        <v>-12.648209776972774</v>
      </c>
      <c r="D1408" s="94">
        <v>6.8417773531970205E-2</v>
      </c>
      <c r="E1408" s="94">
        <v>-0.44216468646381957</v>
      </c>
      <c r="F1408" s="145">
        <v>-1.9721613751248701</v>
      </c>
      <c r="G1408" s="97" t="s">
        <v>1066</v>
      </c>
      <c r="H1408" s="97" t="s">
        <v>1066</v>
      </c>
      <c r="I1408" s="97" t="s">
        <v>1066</v>
      </c>
      <c r="J1408" s="97" t="s">
        <v>1066</v>
      </c>
      <c r="K1408" s="97" t="s">
        <v>1066</v>
      </c>
    </row>
    <row r="1409" spans="1:11">
      <c r="A1409" s="66" t="s">
        <v>531</v>
      </c>
      <c r="B1409" s="94">
        <v>0.38855023667676569</v>
      </c>
      <c r="C1409" s="94">
        <v>8.1890939823212392</v>
      </c>
      <c r="D1409" s="94">
        <v>1.9980801168442808</v>
      </c>
      <c r="E1409" s="94">
        <v>0.41094091132627408</v>
      </c>
      <c r="F1409" s="145">
        <v>-4.0710713982970876</v>
      </c>
      <c r="G1409" s="97" t="s">
        <v>1066</v>
      </c>
      <c r="H1409" s="97" t="s">
        <v>1066</v>
      </c>
      <c r="I1409" s="97" t="s">
        <v>1066</v>
      </c>
      <c r="J1409" s="97" t="s">
        <v>1066</v>
      </c>
      <c r="K1409" s="97" t="s">
        <v>1066</v>
      </c>
    </row>
    <row r="1410" spans="1:11">
      <c r="A1410" s="66" t="s">
        <v>166</v>
      </c>
      <c r="B1410" s="97">
        <v>-7.7427741435299176</v>
      </c>
      <c r="C1410" s="97">
        <v>-11.440298425312111</v>
      </c>
      <c r="D1410" s="97">
        <v>-2.0313209998928938</v>
      </c>
      <c r="E1410" s="97">
        <v>-4.4266833548635809</v>
      </c>
      <c r="F1410" s="102">
        <v>-10.877744800679935</v>
      </c>
      <c r="G1410" s="97">
        <v>24.233745686171559</v>
      </c>
      <c r="H1410" s="97">
        <v>18.586774282412598</v>
      </c>
      <c r="I1410" s="97">
        <v>11.053747482374533</v>
      </c>
      <c r="J1410" s="97">
        <v>8.604937632196453</v>
      </c>
      <c r="K1410" s="97">
        <v>9.1259933733161436</v>
      </c>
    </row>
    <row r="1411" spans="1:11">
      <c r="A1411" s="854" t="s">
        <v>167</v>
      </c>
      <c r="B1411" s="97">
        <v>-11.080870543694953</v>
      </c>
      <c r="C1411" s="97">
        <v>-21.925540723082538</v>
      </c>
      <c r="D1411" s="97">
        <v>-12.922439000330144</v>
      </c>
      <c r="E1411" s="97">
        <v>-5.1095114270703457</v>
      </c>
      <c r="F1411" s="102">
        <v>-12.718292696057542</v>
      </c>
      <c r="G1411" s="97">
        <v>-6.3760620030259947</v>
      </c>
      <c r="H1411" s="97">
        <v>-4.827732227022774</v>
      </c>
      <c r="I1411" s="97">
        <v>-4.5464663917656907</v>
      </c>
      <c r="J1411" s="97">
        <v>-12.876961808345389</v>
      </c>
      <c r="K1411" s="97">
        <v>29.237885462555081</v>
      </c>
    </row>
    <row r="1412" spans="1:11">
      <c r="A1412" s="66" t="s">
        <v>745</v>
      </c>
      <c r="B1412" s="97" t="s">
        <v>1066</v>
      </c>
      <c r="C1412" s="97" t="s">
        <v>1066</v>
      </c>
      <c r="D1412" s="97" t="s">
        <v>1066</v>
      </c>
      <c r="E1412" s="97" t="s">
        <v>1066</v>
      </c>
      <c r="F1412" s="102" t="s">
        <v>1066</v>
      </c>
      <c r="G1412" s="97" t="s">
        <v>1066</v>
      </c>
      <c r="H1412" s="97" t="s">
        <v>1066</v>
      </c>
      <c r="I1412" s="97" t="s">
        <v>1066</v>
      </c>
      <c r="J1412" s="97" t="s">
        <v>1066</v>
      </c>
      <c r="K1412" s="97" t="s">
        <v>1066</v>
      </c>
    </row>
    <row r="1413" spans="1:11">
      <c r="A1413" s="66" t="s">
        <v>994</v>
      </c>
      <c r="B1413" s="97">
        <v>-11.182721431283182</v>
      </c>
      <c r="C1413" s="97">
        <v>-20.338076072975163</v>
      </c>
      <c r="D1413" s="97">
        <v>-7.108309351923447</v>
      </c>
      <c r="E1413" s="97">
        <v>-10.238988161227935</v>
      </c>
      <c r="F1413" s="102">
        <v>-7.4709898567803412</v>
      </c>
      <c r="G1413" s="97" t="s">
        <v>1066</v>
      </c>
      <c r="H1413" s="97" t="s">
        <v>1066</v>
      </c>
      <c r="I1413" s="97" t="s">
        <v>1066</v>
      </c>
      <c r="J1413" s="97">
        <v>297.00457072541087</v>
      </c>
      <c r="K1413" s="97">
        <v>16.845386147180253</v>
      </c>
    </row>
    <row r="1414" spans="1:11">
      <c r="A1414" s="66" t="s">
        <v>127</v>
      </c>
      <c r="B1414" s="97">
        <v>-9.5370062093630086</v>
      </c>
      <c r="C1414" s="97">
        <v>-17.033263064949644</v>
      </c>
      <c r="D1414" s="97">
        <v>-8.9678095735399861</v>
      </c>
      <c r="E1414" s="97">
        <v>-8.7881161244646506</v>
      </c>
      <c r="F1414" s="102">
        <v>-17.055522784057519</v>
      </c>
      <c r="G1414" s="97">
        <v>30.98867881491838</v>
      </c>
      <c r="H1414" s="97">
        <v>12.651403418966222</v>
      </c>
      <c r="I1414" s="97">
        <v>40.447407100324128</v>
      </c>
      <c r="J1414" s="97">
        <v>27.173050289644252</v>
      </c>
      <c r="K1414" s="97">
        <v>26.455489569948387</v>
      </c>
    </row>
    <row r="1415" spans="1:11">
      <c r="A1415" s="66" t="s">
        <v>8</v>
      </c>
      <c r="B1415" s="97">
        <v>-7.8040182351387655</v>
      </c>
      <c r="C1415" s="97">
        <v>-12.551529923016835</v>
      </c>
      <c r="D1415" s="97">
        <v>1.3626571859593595</v>
      </c>
      <c r="E1415" s="97">
        <v>1.2809330374819128</v>
      </c>
      <c r="F1415" s="102">
        <v>-2.7143823964843161</v>
      </c>
      <c r="G1415" s="97">
        <v>43.013887609462188</v>
      </c>
      <c r="H1415" s="97">
        <v>55.660075120502796</v>
      </c>
      <c r="I1415" s="97">
        <v>39.13293095561783</v>
      </c>
      <c r="J1415" s="97">
        <v>19.074801992145641</v>
      </c>
      <c r="K1415" s="97" t="s">
        <v>1066</v>
      </c>
    </row>
    <row r="1416" spans="1:11">
      <c r="A1416" s="66" t="s">
        <v>937</v>
      </c>
      <c r="B1416" s="97">
        <v>11.756406751605342</v>
      </c>
      <c r="C1416" s="97">
        <v>0.96909450536741826</v>
      </c>
      <c r="D1416" s="97">
        <v>2.6841263241504709</v>
      </c>
      <c r="E1416" s="97">
        <v>-7.9472699007321896</v>
      </c>
      <c r="F1416" s="102">
        <v>-13.699369129745042</v>
      </c>
      <c r="G1416" s="97">
        <v>3.6541744324508407</v>
      </c>
      <c r="H1416" s="97">
        <v>20.464835573068953</v>
      </c>
      <c r="I1416" s="97">
        <v>71.958116553510564</v>
      </c>
      <c r="J1416" s="97">
        <v>-18.735593289615938</v>
      </c>
      <c r="K1416" s="97">
        <v>-23.360098010101915</v>
      </c>
    </row>
    <row r="1417" spans="1:11">
      <c r="A1417" s="66" t="s">
        <v>938</v>
      </c>
      <c r="B1417" s="97">
        <v>-7.0098998639658072</v>
      </c>
      <c r="C1417" s="97">
        <v>-9.0209238139163599</v>
      </c>
      <c r="D1417" s="97">
        <v>-13.381154281638597</v>
      </c>
      <c r="E1417" s="97">
        <v>-3.9014829470655155</v>
      </c>
      <c r="F1417" s="102">
        <v>-3.0059309904397091</v>
      </c>
      <c r="G1417" s="97" t="s">
        <v>1066</v>
      </c>
      <c r="H1417" s="97" t="s">
        <v>1066</v>
      </c>
      <c r="I1417" s="97" t="s">
        <v>1066</v>
      </c>
      <c r="J1417" s="97" t="s">
        <v>1066</v>
      </c>
      <c r="K1417" s="97" t="s">
        <v>1066</v>
      </c>
    </row>
    <row r="1418" spans="1:11">
      <c r="A1418" s="66" t="s">
        <v>9</v>
      </c>
      <c r="B1418" s="94" t="s">
        <v>1066</v>
      </c>
      <c r="C1418" s="94" t="s">
        <v>1066</v>
      </c>
      <c r="D1418" s="94" t="s">
        <v>1066</v>
      </c>
      <c r="E1418" s="94" t="s">
        <v>1066</v>
      </c>
      <c r="F1418" s="145" t="s">
        <v>1066</v>
      </c>
      <c r="G1418" s="94">
        <v>-0.95480990640290919</v>
      </c>
      <c r="H1418" s="94">
        <v>-1.8582255547059612</v>
      </c>
      <c r="I1418" s="94">
        <v>-2.445818785908882</v>
      </c>
      <c r="J1418" s="94">
        <v>-11.07898288850604</v>
      </c>
      <c r="K1418" s="94">
        <v>-22.000598469866084</v>
      </c>
    </row>
    <row r="1419" spans="1:11">
      <c r="A1419" s="66" t="s">
        <v>939</v>
      </c>
      <c r="B1419" s="94">
        <v>-88.481656571330447</v>
      </c>
      <c r="C1419" s="94">
        <v>-56.93668693709315</v>
      </c>
      <c r="D1419" s="94">
        <v>-43.863632290744739</v>
      </c>
      <c r="E1419" s="94">
        <v>-77.025037704429778</v>
      </c>
      <c r="F1419" s="145">
        <v>-69.776529509349473</v>
      </c>
      <c r="G1419" s="94">
        <v>438.38784148045045</v>
      </c>
      <c r="H1419" s="94">
        <v>219.34299535532739</v>
      </c>
      <c r="I1419" s="94">
        <v>96.115182713621266</v>
      </c>
      <c r="J1419" s="94">
        <v>156.92440211195762</v>
      </c>
      <c r="K1419" s="94">
        <v>83.643280469190699</v>
      </c>
    </row>
    <row r="1420" spans="1:11">
      <c r="A1420" s="66" t="s">
        <v>940</v>
      </c>
      <c r="B1420" s="94">
        <v>12.75861850115081</v>
      </c>
      <c r="C1420" s="94">
        <v>-11.815301922112342</v>
      </c>
      <c r="D1420" s="94">
        <v>6.4361962664616357</v>
      </c>
      <c r="E1420" s="94">
        <v>5.3647975944042914</v>
      </c>
      <c r="F1420" s="145">
        <v>2.8768569871560068</v>
      </c>
      <c r="G1420" s="94" t="s">
        <v>1066</v>
      </c>
      <c r="H1420" s="94" t="s">
        <v>1066</v>
      </c>
      <c r="I1420" s="94" t="s">
        <v>1066</v>
      </c>
      <c r="J1420" s="94" t="s">
        <v>1066</v>
      </c>
      <c r="K1420" s="94" t="s">
        <v>1066</v>
      </c>
    </row>
    <row r="1421" spans="1:11">
      <c r="A1421" s="66" t="s">
        <v>10</v>
      </c>
      <c r="B1421" s="94">
        <v>-12.380002821429059</v>
      </c>
      <c r="C1421" s="94">
        <v>-7.9574991849464478</v>
      </c>
      <c r="D1421" s="94">
        <v>10.273774278560843</v>
      </c>
      <c r="E1421" s="94">
        <v>-1.8787620194205323</v>
      </c>
      <c r="F1421" s="145">
        <v>-3.1015548723075215</v>
      </c>
      <c r="G1421" s="94">
        <v>3.9625841718601285</v>
      </c>
      <c r="H1421" s="94">
        <v>0.37109596606272888</v>
      </c>
      <c r="I1421" s="94">
        <v>-0.36666105712994668</v>
      </c>
      <c r="J1421" s="94">
        <v>5.7628953414749162</v>
      </c>
      <c r="K1421" s="94">
        <v>2.2797641678306002</v>
      </c>
    </row>
    <row r="1422" spans="1:11">
      <c r="A1422" s="66" t="s">
        <v>941</v>
      </c>
      <c r="B1422" s="94" t="s">
        <v>1066</v>
      </c>
      <c r="C1422" s="94" t="s">
        <v>1066</v>
      </c>
      <c r="D1422" s="94">
        <v>-31.864296231311041</v>
      </c>
      <c r="E1422" s="94">
        <v>-33.497653674289673</v>
      </c>
      <c r="F1422" s="145">
        <v>-31.795292287534217</v>
      </c>
      <c r="G1422" s="94" t="s">
        <v>1066</v>
      </c>
      <c r="H1422" s="94" t="s">
        <v>1066</v>
      </c>
      <c r="I1422" s="94" t="s">
        <v>1066</v>
      </c>
      <c r="J1422" s="94" t="s">
        <v>1066</v>
      </c>
      <c r="K1422" s="94" t="s">
        <v>1066</v>
      </c>
    </row>
    <row r="1423" spans="1:11">
      <c r="A1423" s="66" t="s">
        <v>11</v>
      </c>
      <c r="B1423" s="94">
        <v>12.210569983132613</v>
      </c>
      <c r="C1423" s="94">
        <v>-40.288433179646709</v>
      </c>
      <c r="D1423" s="94">
        <v>-38.085487066141852</v>
      </c>
      <c r="E1423" s="94">
        <v>11.309812163566502</v>
      </c>
      <c r="F1423" s="145">
        <v>32.538154235893813</v>
      </c>
      <c r="G1423" s="94" t="s">
        <v>1066</v>
      </c>
      <c r="H1423" s="94" t="s">
        <v>1066</v>
      </c>
      <c r="I1423" s="94" t="s">
        <v>1066</v>
      </c>
      <c r="J1423" s="94" t="s">
        <v>1066</v>
      </c>
      <c r="K1423" s="94" t="s">
        <v>1066</v>
      </c>
    </row>
    <row r="1424" spans="1:11">
      <c r="A1424" s="66" t="s">
        <v>12</v>
      </c>
      <c r="B1424" s="94">
        <v>-11.046937224377483</v>
      </c>
      <c r="C1424" s="94">
        <v>-17.48973633716059</v>
      </c>
      <c r="D1424" s="94">
        <v>-17.891823391072414</v>
      </c>
      <c r="E1424" s="94">
        <v>-16.958583760970967</v>
      </c>
      <c r="F1424" s="145">
        <v>-16.689218715519903</v>
      </c>
      <c r="G1424" s="94">
        <v>-14.57251593194786</v>
      </c>
      <c r="H1424" s="94">
        <v>0.48279634187373688</v>
      </c>
      <c r="I1424" s="94">
        <v>-0.68352290417141859</v>
      </c>
      <c r="J1424" s="94">
        <v>-28.736297472159055</v>
      </c>
      <c r="K1424" s="94">
        <v>-79.860524176447427</v>
      </c>
    </row>
    <row r="1425" spans="1:11">
      <c r="A1425" s="66" t="s">
        <v>942</v>
      </c>
      <c r="B1425" s="94" t="s">
        <v>1066</v>
      </c>
      <c r="C1425" s="94" t="s">
        <v>1066</v>
      </c>
      <c r="D1425" s="94" t="s">
        <v>1066</v>
      </c>
      <c r="E1425" s="94" t="s">
        <v>1066</v>
      </c>
      <c r="F1425" s="145" t="s">
        <v>1066</v>
      </c>
      <c r="G1425" s="94" t="s">
        <v>1066</v>
      </c>
      <c r="H1425" s="94" t="s">
        <v>1066</v>
      </c>
      <c r="I1425" s="94" t="s">
        <v>1066</v>
      </c>
      <c r="J1425" s="94" t="s">
        <v>1066</v>
      </c>
      <c r="K1425" s="94" t="s">
        <v>1066</v>
      </c>
    </row>
    <row r="1426" spans="1:11">
      <c r="A1426" s="65" t="s">
        <v>13</v>
      </c>
      <c r="B1426" s="94">
        <v>-12.096956298055506</v>
      </c>
      <c r="C1426" s="94">
        <v>-16.657367905125252</v>
      </c>
      <c r="D1426" s="94">
        <v>-17.142802962719948</v>
      </c>
      <c r="E1426" s="94">
        <v>-15.785561530215286</v>
      </c>
      <c r="F1426" s="145">
        <v>-13.597631782073471</v>
      </c>
      <c r="G1426" s="97" t="s">
        <v>1066</v>
      </c>
      <c r="H1426" s="97" t="s">
        <v>1066</v>
      </c>
      <c r="I1426" s="97" t="s">
        <v>1066</v>
      </c>
      <c r="J1426" s="97" t="s">
        <v>1066</v>
      </c>
      <c r="K1426" s="97" t="s">
        <v>1066</v>
      </c>
    </row>
    <row r="1427" spans="1:11">
      <c r="A1427" s="65" t="s">
        <v>186</v>
      </c>
      <c r="B1427" s="94">
        <v>-11.723002712303765</v>
      </c>
      <c r="C1427" s="94">
        <v>-7.3348889402106376</v>
      </c>
      <c r="D1427" s="94">
        <v>-4.8888149655591517</v>
      </c>
      <c r="E1427" s="94">
        <v>-10.640255043045578</v>
      </c>
      <c r="F1427" s="145">
        <v>-8.9104291524434558</v>
      </c>
      <c r="G1427" s="97" t="s">
        <v>1066</v>
      </c>
      <c r="H1427" s="97" t="s">
        <v>1066</v>
      </c>
      <c r="I1427" s="97" t="s">
        <v>1066</v>
      </c>
      <c r="J1427" s="97" t="s">
        <v>1066</v>
      </c>
      <c r="K1427" s="97" t="s">
        <v>1066</v>
      </c>
    </row>
    <row r="1428" spans="1:11" ht="14.25">
      <c r="A1428" s="85" t="s">
        <v>52</v>
      </c>
      <c r="B1428" s="214">
        <v>-3.2673146724785274</v>
      </c>
      <c r="C1428" s="214">
        <v>-5.0042583117626442</v>
      </c>
      <c r="D1428" s="214">
        <v>0.65071859699201706</v>
      </c>
      <c r="E1428" s="214">
        <v>-0.68398581299357053</v>
      </c>
      <c r="F1428" s="215">
        <v>-6.6902297077171884</v>
      </c>
      <c r="G1428" s="212">
        <v>37.155222185831668</v>
      </c>
      <c r="H1428" s="212">
        <v>32.440814922744643</v>
      </c>
      <c r="I1428" s="212">
        <v>42.634729622891321</v>
      </c>
      <c r="J1428" s="212">
        <v>34.495170030283262</v>
      </c>
      <c r="K1428" s="212">
        <v>25.899955153713616</v>
      </c>
    </row>
    <row r="1429" spans="1:11" ht="14.25" customHeight="1">
      <c r="A1429" s="896" t="s">
        <v>901</v>
      </c>
      <c r="B1429" s="897"/>
      <c r="C1429" s="897"/>
      <c r="D1429" s="897"/>
      <c r="E1429" s="897"/>
      <c r="F1429" s="897"/>
      <c r="G1429" s="897"/>
      <c r="H1429" s="897"/>
      <c r="I1429" s="897"/>
      <c r="J1429" s="897"/>
      <c r="K1429" s="897"/>
    </row>
    <row r="1430" spans="1:11" ht="48.75" customHeight="1">
      <c r="A1430" s="898" t="s">
        <v>1196</v>
      </c>
      <c r="B1430" s="899"/>
      <c r="C1430" s="899"/>
      <c r="D1430" s="899"/>
      <c r="E1430" s="899"/>
      <c r="F1430" s="899"/>
      <c r="G1430" s="899"/>
      <c r="H1430" s="899"/>
      <c r="I1430" s="899"/>
      <c r="J1430" s="899"/>
      <c r="K1430" s="899"/>
    </row>
    <row r="1431" spans="1:11">
      <c r="A1431" s="8"/>
    </row>
    <row r="1432" spans="1:11">
      <c r="A1432" s="8"/>
    </row>
    <row r="1433" spans="1:11">
      <c r="A1433" s="8"/>
    </row>
    <row r="1434" spans="1:11">
      <c r="A1434" s="8"/>
    </row>
    <row r="1435" spans="1:11">
      <c r="A1435" s="921" t="s">
        <v>198</v>
      </c>
      <c r="B1435" s="921"/>
      <c r="C1435" s="921"/>
      <c r="D1435" s="921"/>
      <c r="E1435" s="921"/>
      <c r="F1435" s="921"/>
      <c r="G1435" s="921"/>
      <c r="H1435" s="921"/>
      <c r="I1435" s="921"/>
      <c r="J1435" s="921"/>
      <c r="K1435" s="921"/>
    </row>
    <row r="1436" spans="1:11">
      <c r="A1436" s="58"/>
    </row>
    <row r="1437" spans="1:11" ht="15" customHeight="1">
      <c r="A1437" s="65"/>
      <c r="B1437" s="895" t="s">
        <v>825</v>
      </c>
      <c r="C1437" s="895"/>
      <c r="D1437" s="895"/>
      <c r="E1437" s="895"/>
      <c r="F1437" s="905"/>
      <c r="G1437" s="914" t="s">
        <v>145</v>
      </c>
      <c r="H1437" s="914"/>
      <c r="I1437" s="914"/>
      <c r="J1437" s="914"/>
      <c r="K1437" s="914"/>
    </row>
    <row r="1438" spans="1:11">
      <c r="A1438" s="59"/>
      <c r="B1438" s="231">
        <v>39448</v>
      </c>
      <c r="C1438" s="231">
        <v>39814</v>
      </c>
      <c r="D1438" s="231">
        <v>40179</v>
      </c>
      <c r="E1438" s="231">
        <v>40544</v>
      </c>
      <c r="F1438" s="232">
        <v>40909</v>
      </c>
      <c r="G1438" s="231">
        <v>39448</v>
      </c>
      <c r="H1438" s="231">
        <v>39814</v>
      </c>
      <c r="I1438" s="231">
        <v>40179</v>
      </c>
      <c r="J1438" s="231">
        <v>40544</v>
      </c>
      <c r="K1438" s="231">
        <v>40909</v>
      </c>
    </row>
    <row r="1439" spans="1:11">
      <c r="A1439" s="63" t="s">
        <v>37</v>
      </c>
      <c r="B1439" s="94">
        <v>7.87204263017105</v>
      </c>
      <c r="C1439" s="94">
        <v>4.8906376827494213</v>
      </c>
      <c r="D1439" s="94">
        <v>5.0090163134832277</v>
      </c>
      <c r="E1439" s="94">
        <v>4.8366048009211848</v>
      </c>
      <c r="F1439" s="145">
        <v>5.2521258289925044</v>
      </c>
      <c r="G1439" s="108">
        <v>13.391058995172456</v>
      </c>
      <c r="H1439" s="108">
        <v>11.308395136677474</v>
      </c>
      <c r="I1439" s="108">
        <v>7.3889201925309456</v>
      </c>
      <c r="J1439" s="108">
        <v>9.8995074863356578</v>
      </c>
      <c r="K1439" s="108">
        <v>9.6349092606373929</v>
      </c>
    </row>
    <row r="1440" spans="1:11">
      <c r="A1440" s="66" t="s">
        <v>528</v>
      </c>
      <c r="B1440" s="94">
        <v>3.3619377065934763</v>
      </c>
      <c r="C1440" s="94">
        <v>3.9599702035150397</v>
      </c>
      <c r="D1440" s="94">
        <v>4.8460565312534953</v>
      </c>
      <c r="E1440" s="94">
        <v>4.272142337171525</v>
      </c>
      <c r="F1440" s="145">
        <v>2.988340014436619</v>
      </c>
      <c r="G1440" s="108">
        <v>3.3120269998179408</v>
      </c>
      <c r="H1440" s="108">
        <v>5.0436487475960412</v>
      </c>
      <c r="I1440" s="108">
        <v>4.6899285400289203</v>
      </c>
      <c r="J1440" s="108">
        <v>4.1535518064559795</v>
      </c>
      <c r="K1440" s="108">
        <v>4.0977620645831214</v>
      </c>
    </row>
    <row r="1441" spans="1:11">
      <c r="A1441" s="66" t="s">
        <v>530</v>
      </c>
      <c r="B1441" s="94">
        <v>15.490591304135437</v>
      </c>
      <c r="C1441" s="94">
        <v>11.023830310514615</v>
      </c>
      <c r="D1441" s="94">
        <v>22.694515368086911</v>
      </c>
      <c r="E1441" s="94">
        <v>18.557384421094071</v>
      </c>
      <c r="F1441" s="145">
        <v>7.8760257253611021</v>
      </c>
      <c r="G1441" s="108">
        <v>19.588385998321066</v>
      </c>
      <c r="H1441" s="108">
        <v>10.671689252660022</v>
      </c>
      <c r="I1441" s="108">
        <v>22.960462307349427</v>
      </c>
      <c r="J1441" s="108">
        <v>22.909248572685502</v>
      </c>
      <c r="K1441" s="108">
        <v>7.8672414433657023</v>
      </c>
    </row>
    <row r="1442" spans="1:11">
      <c r="A1442" s="66" t="s">
        <v>529</v>
      </c>
      <c r="B1442" s="94">
        <v>6.9075922792198652</v>
      </c>
      <c r="C1442" s="94">
        <v>-0.55362208294358339</v>
      </c>
      <c r="D1442" s="94">
        <v>2.9154470433912172</v>
      </c>
      <c r="E1442" s="94">
        <v>3.5891513551231435</v>
      </c>
      <c r="F1442" s="145">
        <v>4.7073007655670018</v>
      </c>
      <c r="G1442" s="108">
        <v>4.9897875665112501</v>
      </c>
      <c r="H1442" s="108">
        <v>1.3551387889345623</v>
      </c>
      <c r="I1442" s="108">
        <v>0.69364747274425209</v>
      </c>
      <c r="J1442" s="108">
        <v>1.1093706869756081</v>
      </c>
      <c r="K1442" s="108">
        <v>2.6811728287231551</v>
      </c>
    </row>
    <row r="1443" spans="1:11">
      <c r="A1443" s="66" t="s">
        <v>531</v>
      </c>
      <c r="B1443" s="94">
        <v>24.506461673751723</v>
      </c>
      <c r="C1443" s="94">
        <v>75.042907669386508</v>
      </c>
      <c r="D1443" s="94">
        <v>47.15267773758751</v>
      </c>
      <c r="E1443" s="94">
        <v>38.378218581998411</v>
      </c>
      <c r="F1443" s="145">
        <v>33.434265251140751</v>
      </c>
      <c r="G1443" s="108" t="s">
        <v>1066</v>
      </c>
      <c r="H1443" s="108" t="s">
        <v>1066</v>
      </c>
      <c r="I1443" s="108" t="s">
        <v>1066</v>
      </c>
      <c r="J1443" s="108" t="s">
        <v>1066</v>
      </c>
      <c r="K1443" s="108" t="s">
        <v>1066</v>
      </c>
    </row>
    <row r="1444" spans="1:11">
      <c r="A1444" s="66" t="s">
        <v>166</v>
      </c>
      <c r="B1444" s="97">
        <v>3.5559585217730394</v>
      </c>
      <c r="C1444" s="97">
        <v>2.2393521875410105</v>
      </c>
      <c r="D1444" s="97">
        <v>5.1268563205635553</v>
      </c>
      <c r="E1444" s="97">
        <v>5.9397844805355371</v>
      </c>
      <c r="F1444" s="102">
        <v>4.780812152091829</v>
      </c>
      <c r="G1444" s="107" t="s">
        <v>1066</v>
      </c>
      <c r="H1444" s="107" t="s">
        <v>1066</v>
      </c>
      <c r="I1444" s="107" t="s">
        <v>1066</v>
      </c>
      <c r="J1444" s="107" t="s">
        <v>1066</v>
      </c>
      <c r="K1444" s="107" t="s">
        <v>1066</v>
      </c>
    </row>
    <row r="1445" spans="1:11">
      <c r="A1445" s="854" t="s">
        <v>167</v>
      </c>
      <c r="B1445" s="97">
        <v>2.5606165532382041</v>
      </c>
      <c r="C1445" s="97">
        <v>2.8473692338261358</v>
      </c>
      <c r="D1445" s="97">
        <v>7.2261865334262598</v>
      </c>
      <c r="E1445" s="97">
        <v>7.8304990068061242</v>
      </c>
      <c r="F1445" s="102">
        <v>3.9120386488311176</v>
      </c>
      <c r="G1445" s="107">
        <v>4.222867412570408</v>
      </c>
      <c r="H1445" s="107">
        <v>3.7062683820336728</v>
      </c>
      <c r="I1445" s="107">
        <v>7.3113482544399977</v>
      </c>
      <c r="J1445" s="107">
        <v>7.5773606111039005</v>
      </c>
      <c r="K1445" s="107">
        <v>3.5602036524822855</v>
      </c>
    </row>
    <row r="1446" spans="1:11">
      <c r="A1446" s="66" t="s">
        <v>745</v>
      </c>
      <c r="B1446" s="97" t="s">
        <v>1066</v>
      </c>
      <c r="C1446" s="97" t="s">
        <v>1066</v>
      </c>
      <c r="D1446" s="97" t="s">
        <v>1066</v>
      </c>
      <c r="E1446" s="97" t="s">
        <v>1066</v>
      </c>
      <c r="F1446" s="102" t="s">
        <v>1066</v>
      </c>
      <c r="G1446" s="107" t="s">
        <v>1066</v>
      </c>
      <c r="H1446" s="107" t="s">
        <v>1066</v>
      </c>
      <c r="I1446" s="107" t="s">
        <v>1066</v>
      </c>
      <c r="J1446" s="107" t="s">
        <v>1066</v>
      </c>
      <c r="K1446" s="107" t="s">
        <v>1066</v>
      </c>
    </row>
    <row r="1447" spans="1:11">
      <c r="A1447" s="66" t="s">
        <v>994</v>
      </c>
      <c r="B1447" s="97">
        <v>31.470851088828191</v>
      </c>
      <c r="C1447" s="97">
        <v>28.532066738057328</v>
      </c>
      <c r="D1447" s="97">
        <v>22.061327538971121</v>
      </c>
      <c r="E1447" s="97">
        <v>-3.1614972767387117</v>
      </c>
      <c r="F1447" s="102">
        <v>33.897283853338052</v>
      </c>
      <c r="G1447" s="107">
        <v>34.804719822864108</v>
      </c>
      <c r="H1447" s="107">
        <v>32.038266616672509</v>
      </c>
      <c r="I1447" s="107">
        <v>23.586867909885491</v>
      </c>
      <c r="J1447" s="107">
        <v>-3.420764863164738</v>
      </c>
      <c r="K1447" s="107">
        <v>33.628218656258603</v>
      </c>
    </row>
    <row r="1448" spans="1:11">
      <c r="A1448" s="66" t="s">
        <v>127</v>
      </c>
      <c r="B1448" s="97">
        <v>-12.512790943833219</v>
      </c>
      <c r="C1448" s="97">
        <v>-0.21869558077473039</v>
      </c>
      <c r="D1448" s="97">
        <v>0.56557381123734096</v>
      </c>
      <c r="E1448" s="97">
        <v>-0.68898632131523252</v>
      </c>
      <c r="F1448" s="102">
        <v>2.6530808987573762</v>
      </c>
      <c r="G1448" s="107">
        <v>-21.087281869729246</v>
      </c>
      <c r="H1448" s="107">
        <v>-0.65230919210041982</v>
      </c>
      <c r="I1448" s="107">
        <v>-0.67462349687357204</v>
      </c>
      <c r="J1448" s="107">
        <v>3.0289611867085897</v>
      </c>
      <c r="K1448" s="107">
        <v>6.4688298822342505</v>
      </c>
    </row>
    <row r="1449" spans="1:11">
      <c r="A1449" s="66" t="s">
        <v>8</v>
      </c>
      <c r="B1449" s="97">
        <v>7.7709462801502927</v>
      </c>
      <c r="C1449" s="97">
        <v>5.7101903877662785</v>
      </c>
      <c r="D1449" s="97" t="s">
        <v>1066</v>
      </c>
      <c r="E1449" s="97" t="s">
        <v>1066</v>
      </c>
      <c r="F1449" s="102" t="s">
        <v>1066</v>
      </c>
      <c r="G1449" s="107">
        <v>-0.81264871469629574</v>
      </c>
      <c r="H1449" s="107">
        <v>-2.8684852442437569</v>
      </c>
      <c r="I1449" s="107">
        <v>-12.572311547698266</v>
      </c>
      <c r="J1449" s="107">
        <v>1.7470889866844308</v>
      </c>
      <c r="K1449" s="107">
        <v>-14.521397843696459</v>
      </c>
    </row>
    <row r="1450" spans="1:11">
      <c r="A1450" s="66" t="s">
        <v>937</v>
      </c>
      <c r="B1450" s="97">
        <v>11.88894751767382</v>
      </c>
      <c r="C1450" s="97">
        <v>3.8780198808570532</v>
      </c>
      <c r="D1450" s="97">
        <v>6.9691932500460796</v>
      </c>
      <c r="E1450" s="97">
        <v>9.3273059151348434</v>
      </c>
      <c r="F1450" s="102">
        <v>5.5654590857575847</v>
      </c>
      <c r="G1450" s="107">
        <v>35.486965909028775</v>
      </c>
      <c r="H1450" s="107">
        <v>32.213741761597412</v>
      </c>
      <c r="I1450" s="107">
        <v>37.814475071307839</v>
      </c>
      <c r="J1450" s="107">
        <v>28.94374337124157</v>
      </c>
      <c r="K1450" s="107">
        <v>17.056092892109476</v>
      </c>
    </row>
    <row r="1451" spans="1:11">
      <c r="A1451" s="66" t="s">
        <v>938</v>
      </c>
      <c r="B1451" s="97">
        <v>10.378231673518457</v>
      </c>
      <c r="C1451" s="97">
        <v>3.6975620882362614</v>
      </c>
      <c r="D1451" s="97">
        <v>10.570861775484763</v>
      </c>
      <c r="E1451" s="97">
        <v>17.687282468352716</v>
      </c>
      <c r="F1451" s="102">
        <v>16.233088586642786</v>
      </c>
      <c r="G1451" s="107">
        <v>12.734952805581434</v>
      </c>
      <c r="H1451" s="107">
        <v>8.6570629418529776</v>
      </c>
      <c r="I1451" s="107">
        <v>16.256181997389916</v>
      </c>
      <c r="J1451" s="107">
        <v>18.77788752457754</v>
      </c>
      <c r="K1451" s="107">
        <v>15.667521821503572</v>
      </c>
    </row>
    <row r="1452" spans="1:11">
      <c r="A1452" s="66" t="s">
        <v>9</v>
      </c>
      <c r="B1452" s="94">
        <v>5.8842908508677905</v>
      </c>
      <c r="C1452" s="94">
        <v>-0.41472972246523465</v>
      </c>
      <c r="D1452" s="94">
        <v>5.946245071379086</v>
      </c>
      <c r="E1452" s="94">
        <v>-9.6972133727890597E-2</v>
      </c>
      <c r="F1452" s="145">
        <v>-0.28298730916299641</v>
      </c>
      <c r="G1452" s="108">
        <v>5.4706452979037534</v>
      </c>
      <c r="H1452" s="108">
        <v>1.1466599378316511</v>
      </c>
      <c r="I1452" s="108">
        <v>6.3085271713957614</v>
      </c>
      <c r="J1452" s="108">
        <v>-0.63885009410976634</v>
      </c>
      <c r="K1452" s="108">
        <v>-3.2014163902738257E-2</v>
      </c>
    </row>
    <row r="1453" spans="1:11">
      <c r="A1453" s="66" t="s">
        <v>939</v>
      </c>
      <c r="B1453" s="94">
        <v>56.726152720468768</v>
      </c>
      <c r="C1453" s="94">
        <v>-0.77082912793230429</v>
      </c>
      <c r="D1453" s="94">
        <v>37.193041970950283</v>
      </c>
      <c r="E1453" s="94">
        <v>69.726886141200723</v>
      </c>
      <c r="F1453" s="145">
        <v>45.315557416102003</v>
      </c>
      <c r="G1453" s="108">
        <v>58.683824666922611</v>
      </c>
      <c r="H1453" s="108">
        <v>-1.2678671364477978</v>
      </c>
      <c r="I1453" s="108">
        <v>37.719153253020799</v>
      </c>
      <c r="J1453" s="108">
        <v>70.415390990457524</v>
      </c>
      <c r="K1453" s="108">
        <v>43.835049368536772</v>
      </c>
    </row>
    <row r="1454" spans="1:11">
      <c r="A1454" s="66" t="s">
        <v>940</v>
      </c>
      <c r="B1454" s="94">
        <v>16.515293613065207</v>
      </c>
      <c r="C1454" s="94">
        <v>4.2496539936854649</v>
      </c>
      <c r="D1454" s="94">
        <v>11.318129547660028</v>
      </c>
      <c r="E1454" s="94">
        <v>20.874820029371509</v>
      </c>
      <c r="F1454" s="145">
        <v>7.3421431201956988</v>
      </c>
      <c r="G1454" s="108">
        <v>16.515293613065207</v>
      </c>
      <c r="H1454" s="108">
        <v>4.2496539936854649</v>
      </c>
      <c r="I1454" s="108">
        <v>11.318129547660028</v>
      </c>
      <c r="J1454" s="108">
        <v>20.874820029371509</v>
      </c>
      <c r="K1454" s="108">
        <v>7.3421431201956988</v>
      </c>
    </row>
    <row r="1455" spans="1:11">
      <c r="A1455" s="66" t="s">
        <v>10</v>
      </c>
      <c r="B1455" s="94">
        <v>7.6715084277130252</v>
      </c>
      <c r="C1455" s="94">
        <v>4.2710483867878679</v>
      </c>
      <c r="D1455" s="94">
        <v>11.503957503658867</v>
      </c>
      <c r="E1455" s="94">
        <v>6.3141509618168667</v>
      </c>
      <c r="F1455" s="145">
        <v>3.5507232349722306</v>
      </c>
      <c r="G1455" s="108">
        <v>9.3931236610778512</v>
      </c>
      <c r="H1455" s="108">
        <v>8.5879898120435616</v>
      </c>
      <c r="I1455" s="108">
        <v>6.7360620161840856</v>
      </c>
      <c r="J1455" s="108">
        <v>3.9568285245621171</v>
      </c>
      <c r="K1455" s="108">
        <v>2.5928668592703819</v>
      </c>
    </row>
    <row r="1456" spans="1:11">
      <c r="A1456" s="66" t="s">
        <v>941</v>
      </c>
      <c r="B1456" s="94" t="s">
        <v>1066</v>
      </c>
      <c r="C1456" s="94" t="s">
        <v>1066</v>
      </c>
      <c r="D1456" s="94">
        <v>7.5678995280474393</v>
      </c>
      <c r="E1456" s="94">
        <v>5.6894647287680566</v>
      </c>
      <c r="F1456" s="145">
        <v>16.553677321712755</v>
      </c>
      <c r="G1456" s="108" t="s">
        <v>1066</v>
      </c>
      <c r="H1456" s="108" t="s">
        <v>1066</v>
      </c>
      <c r="I1456" s="108" t="s">
        <v>1066</v>
      </c>
      <c r="J1456" s="108" t="s">
        <v>1066</v>
      </c>
      <c r="K1456" s="108" t="s">
        <v>1066</v>
      </c>
    </row>
    <row r="1457" spans="1:11">
      <c r="A1457" s="66" t="s">
        <v>11</v>
      </c>
      <c r="B1457" s="94">
        <v>6.7198236881811146</v>
      </c>
      <c r="C1457" s="94">
        <v>1.7864800504132194</v>
      </c>
      <c r="D1457" s="94">
        <v>3.1338823524305059</v>
      </c>
      <c r="E1457" s="94">
        <v>0.29041794394564224</v>
      </c>
      <c r="F1457" s="145">
        <v>5.6687908006779919</v>
      </c>
      <c r="G1457" s="108">
        <v>5.4840043532379923</v>
      </c>
      <c r="H1457" s="108">
        <v>1.8705576797785506</v>
      </c>
      <c r="I1457" s="108">
        <v>2.3082161309580629</v>
      </c>
      <c r="J1457" s="108">
        <v>1.1056798497664611</v>
      </c>
      <c r="K1457" s="108">
        <v>5.9403652855303246</v>
      </c>
    </row>
    <row r="1458" spans="1:11">
      <c r="A1458" s="66" t="s">
        <v>12</v>
      </c>
      <c r="B1458" s="94">
        <v>3.7526631734223326</v>
      </c>
      <c r="C1458" s="94">
        <v>2.0396071429067408</v>
      </c>
      <c r="D1458" s="94">
        <v>3.4864841898069709</v>
      </c>
      <c r="E1458" s="94">
        <v>2.4571198414213624</v>
      </c>
      <c r="F1458" s="145">
        <v>4.8323233954399525</v>
      </c>
      <c r="G1458" s="108">
        <v>4.1948665223781267</v>
      </c>
      <c r="H1458" s="108">
        <v>3.9301813682259823</v>
      </c>
      <c r="I1458" s="108">
        <v>2.6108246232051435</v>
      </c>
      <c r="J1458" s="108">
        <v>2.3421782723509477</v>
      </c>
      <c r="K1458" s="108">
        <v>4.0901247456403222</v>
      </c>
    </row>
    <row r="1459" spans="1:11">
      <c r="A1459" s="66" t="s">
        <v>942</v>
      </c>
      <c r="B1459" s="94">
        <v>17.695080859560306</v>
      </c>
      <c r="C1459" s="94">
        <v>4.1209369277829921</v>
      </c>
      <c r="D1459" s="94">
        <v>10.553326419228393</v>
      </c>
      <c r="E1459" s="94">
        <v>13.208901047697452</v>
      </c>
      <c r="F1459" s="145">
        <v>18.336916597237419</v>
      </c>
      <c r="G1459" s="108">
        <v>33.618803459587454</v>
      </c>
      <c r="H1459" s="108">
        <v>34.430014681357534</v>
      </c>
      <c r="I1459" s="108">
        <v>48.585872017314749</v>
      </c>
      <c r="J1459" s="108">
        <v>39.158796745012772</v>
      </c>
      <c r="K1459" s="108">
        <v>28.360190380169481</v>
      </c>
    </row>
    <row r="1460" spans="1:11">
      <c r="A1460" s="65" t="s">
        <v>13</v>
      </c>
      <c r="B1460" s="94">
        <v>3.8111240932669599</v>
      </c>
      <c r="C1460" s="94">
        <v>1.1794411731954169</v>
      </c>
      <c r="D1460" s="94">
        <v>4.5757103957680512</v>
      </c>
      <c r="E1460" s="94">
        <v>5.5337844256436508</v>
      </c>
      <c r="F1460" s="145">
        <v>-0.97132038399687648</v>
      </c>
      <c r="G1460" s="108">
        <v>5.5092535653415098</v>
      </c>
      <c r="H1460" s="108">
        <v>6.8763684178202</v>
      </c>
      <c r="I1460" s="108">
        <v>6.8196077397473465</v>
      </c>
      <c r="J1460" s="108">
        <v>9.2530149463742273</v>
      </c>
      <c r="K1460" s="108">
        <v>-0.42461715883689299</v>
      </c>
    </row>
    <row r="1461" spans="1:11">
      <c r="A1461" s="65" t="s">
        <v>186</v>
      </c>
      <c r="B1461" s="94">
        <v>2.3820054375329747</v>
      </c>
      <c r="C1461" s="94">
        <v>-2.5128824062039978</v>
      </c>
      <c r="D1461" s="94">
        <v>7.6447499850435419</v>
      </c>
      <c r="E1461" s="94">
        <v>7.5790914600261328</v>
      </c>
      <c r="F1461" s="145">
        <v>5.8737211745977458</v>
      </c>
      <c r="G1461" s="108">
        <v>9.4160858814860369</v>
      </c>
      <c r="H1461" s="108">
        <v>8.3770165124962936</v>
      </c>
      <c r="I1461" s="108">
        <v>12.346666880351421</v>
      </c>
      <c r="J1461" s="108">
        <v>8.6960750400665319</v>
      </c>
      <c r="K1461" s="108">
        <v>5.0514906866130582</v>
      </c>
    </row>
    <row r="1462" spans="1:11" ht="14.25">
      <c r="A1462" s="85" t="s">
        <v>1181</v>
      </c>
      <c r="B1462" s="214">
        <v>6.4319312267720807</v>
      </c>
      <c r="C1462" s="214">
        <v>2.1086518020557943</v>
      </c>
      <c r="D1462" s="214">
        <v>14.528207073098942</v>
      </c>
      <c r="E1462" s="214">
        <v>16.197070099723643</v>
      </c>
      <c r="F1462" s="215">
        <v>10.491136790473576</v>
      </c>
      <c r="G1462" s="216">
        <v>8.0551676442799813</v>
      </c>
      <c r="H1462" s="216">
        <v>2.5954125377484205</v>
      </c>
      <c r="I1462" s="216">
        <v>12.281554880982348</v>
      </c>
      <c r="J1462" s="216">
        <v>11.708830446546227</v>
      </c>
      <c r="K1462" s="216">
        <v>4.5275492968728237</v>
      </c>
    </row>
    <row r="1463" spans="1:11">
      <c r="A1463" s="8"/>
    </row>
    <row r="1464" spans="1:11">
      <c r="A1464" s="8"/>
    </row>
    <row r="1465" spans="1:11">
      <c r="A1465" s="8"/>
    </row>
    <row r="1466" spans="1:11">
      <c r="A1466" s="921" t="s">
        <v>198</v>
      </c>
      <c r="B1466" s="921"/>
      <c r="C1466" s="921"/>
      <c r="D1466" s="921"/>
      <c r="E1466" s="921"/>
      <c r="F1466" s="921"/>
      <c r="G1466" s="921"/>
      <c r="H1466" s="921"/>
      <c r="I1466" s="921"/>
      <c r="J1466" s="921"/>
      <c r="K1466" s="921"/>
    </row>
    <row r="1467" spans="1:11">
      <c r="A1467" s="58"/>
    </row>
    <row r="1468" spans="1:11" ht="15" customHeight="1">
      <c r="A1468" s="65"/>
      <c r="B1468" s="914" t="s">
        <v>434</v>
      </c>
      <c r="C1468" s="914"/>
      <c r="D1468" s="914"/>
      <c r="E1468" s="914"/>
      <c r="F1468" s="915"/>
      <c r="G1468" s="914" t="s">
        <v>435</v>
      </c>
      <c r="H1468" s="914"/>
      <c r="I1468" s="914"/>
      <c r="J1468" s="914"/>
      <c r="K1468" s="914"/>
    </row>
    <row r="1469" spans="1:11">
      <c r="A1469" s="59"/>
      <c r="B1469" s="231">
        <v>39448</v>
      </c>
      <c r="C1469" s="231">
        <v>39814</v>
      </c>
      <c r="D1469" s="231">
        <v>40179</v>
      </c>
      <c r="E1469" s="231">
        <v>40544</v>
      </c>
      <c r="F1469" s="232">
        <v>40909</v>
      </c>
      <c r="G1469" s="231">
        <v>39448</v>
      </c>
      <c r="H1469" s="231">
        <v>39814</v>
      </c>
      <c r="I1469" s="231">
        <v>40179</v>
      </c>
      <c r="J1469" s="231">
        <v>40544</v>
      </c>
      <c r="K1469" s="231">
        <v>40909</v>
      </c>
    </row>
    <row r="1470" spans="1:11">
      <c r="A1470" s="63" t="s">
        <v>37</v>
      </c>
      <c r="B1470" s="108" t="s">
        <v>1066</v>
      </c>
      <c r="C1470" s="108" t="s">
        <v>1066</v>
      </c>
      <c r="D1470" s="108" t="s">
        <v>1066</v>
      </c>
      <c r="E1470" s="108" t="s">
        <v>1066</v>
      </c>
      <c r="F1470" s="206" t="s">
        <v>1066</v>
      </c>
      <c r="G1470" s="107">
        <v>5.1960833873118117</v>
      </c>
      <c r="H1470" s="107">
        <v>1.536504114431736</v>
      </c>
      <c r="I1470" s="107">
        <v>3.6454942034213511</v>
      </c>
      <c r="J1470" s="107">
        <v>1.8311417273677133</v>
      </c>
      <c r="K1470" s="107">
        <v>2.4442560614484465</v>
      </c>
    </row>
    <row r="1471" spans="1:11">
      <c r="A1471" s="66" t="s">
        <v>528</v>
      </c>
      <c r="B1471" s="108">
        <v>3.5497858051746434</v>
      </c>
      <c r="C1471" s="108">
        <v>-0.10928789097650604</v>
      </c>
      <c r="D1471" s="108">
        <v>5.4625666696740627</v>
      </c>
      <c r="E1471" s="108">
        <v>4.7369957568695886</v>
      </c>
      <c r="F1471" s="206">
        <v>-1.3361687644039555</v>
      </c>
      <c r="G1471" s="107" t="s">
        <v>1066</v>
      </c>
      <c r="H1471" s="107" t="s">
        <v>1066</v>
      </c>
      <c r="I1471" s="107" t="s">
        <v>1066</v>
      </c>
      <c r="J1471" s="107" t="s">
        <v>1066</v>
      </c>
      <c r="K1471" s="107" t="s">
        <v>1066</v>
      </c>
    </row>
    <row r="1472" spans="1:11">
      <c r="A1472" s="66" t="s">
        <v>530</v>
      </c>
      <c r="B1472" s="108" t="s">
        <v>1066</v>
      </c>
      <c r="C1472" s="108" t="s">
        <v>1066</v>
      </c>
      <c r="D1472" s="108" t="s">
        <v>1066</v>
      </c>
      <c r="E1472" s="108" t="s">
        <v>1066</v>
      </c>
      <c r="F1472" s="206" t="s">
        <v>1066</v>
      </c>
      <c r="G1472" s="107">
        <v>13.693495192534311</v>
      </c>
      <c r="H1472" s="107">
        <v>11.186269629449463</v>
      </c>
      <c r="I1472" s="107">
        <v>22.572404344654331</v>
      </c>
      <c r="J1472" s="107">
        <v>16.552875530708278</v>
      </c>
      <c r="K1472" s="107">
        <v>7.8802925077797958</v>
      </c>
    </row>
    <row r="1473" spans="1:11">
      <c r="A1473" s="66" t="s">
        <v>529</v>
      </c>
      <c r="B1473" s="107" t="s">
        <v>1066</v>
      </c>
      <c r="C1473" s="107" t="s">
        <v>1066</v>
      </c>
      <c r="D1473" s="107" t="s">
        <v>1066</v>
      </c>
      <c r="E1473" s="107" t="s">
        <v>1066</v>
      </c>
      <c r="F1473" s="109" t="s">
        <v>1066</v>
      </c>
      <c r="G1473" s="108">
        <v>8.0437890358103559</v>
      </c>
      <c r="H1473" s="108">
        <v>-1.6524961849059161</v>
      </c>
      <c r="I1473" s="108">
        <v>4.233654379216123</v>
      </c>
      <c r="J1473" s="108">
        <v>5.0104528875135612</v>
      </c>
      <c r="K1473" s="108">
        <v>5.8254472298654214</v>
      </c>
    </row>
    <row r="1474" spans="1:11">
      <c r="A1474" s="66" t="s">
        <v>531</v>
      </c>
      <c r="B1474" s="107" t="s">
        <v>1066</v>
      </c>
      <c r="C1474" s="107" t="s">
        <v>1066</v>
      </c>
      <c r="D1474" s="107" t="s">
        <v>1066</v>
      </c>
      <c r="E1474" s="107" t="s">
        <v>1066</v>
      </c>
      <c r="F1474" s="109" t="s">
        <v>1066</v>
      </c>
      <c r="G1474" s="108" t="s">
        <v>1066</v>
      </c>
      <c r="H1474" s="108" t="s">
        <v>1066</v>
      </c>
      <c r="I1474" s="108" t="s">
        <v>1066</v>
      </c>
      <c r="J1474" s="108" t="s">
        <v>1066</v>
      </c>
      <c r="K1474" s="108" t="s">
        <v>1066</v>
      </c>
    </row>
    <row r="1475" spans="1:11">
      <c r="A1475" s="66" t="s">
        <v>166</v>
      </c>
      <c r="B1475" s="107" t="s">
        <v>1066</v>
      </c>
      <c r="C1475" s="107" t="s">
        <v>1066</v>
      </c>
      <c r="D1475" s="107" t="s">
        <v>1066</v>
      </c>
      <c r="E1475" s="107" t="s">
        <v>1066</v>
      </c>
      <c r="F1475" s="109" t="s">
        <v>1066</v>
      </c>
      <c r="G1475" s="107" t="s">
        <v>1066</v>
      </c>
      <c r="H1475" s="107" t="s">
        <v>1066</v>
      </c>
      <c r="I1475" s="107" t="s">
        <v>1066</v>
      </c>
      <c r="J1475" s="107" t="s">
        <v>1066</v>
      </c>
      <c r="K1475" s="107" t="s">
        <v>1066</v>
      </c>
    </row>
    <row r="1476" spans="1:11">
      <c r="A1476" s="854" t="s">
        <v>167</v>
      </c>
      <c r="B1476" s="107">
        <v>-0.92044057764265608</v>
      </c>
      <c r="C1476" s="107">
        <v>0.81190330997391591</v>
      </c>
      <c r="D1476" s="107">
        <v>8.5533029106786849</v>
      </c>
      <c r="E1476" s="107">
        <v>7.9074356764974985</v>
      </c>
      <c r="F1476" s="109">
        <v>5.0906923187839404</v>
      </c>
      <c r="G1476" s="107">
        <v>-10.841723918202772</v>
      </c>
      <c r="H1476" s="107">
        <v>-3.4854026705458341</v>
      </c>
      <c r="I1476" s="107">
        <v>-13.150326545721969</v>
      </c>
      <c r="J1476" s="107">
        <v>18.862693500003715</v>
      </c>
      <c r="K1476" s="107">
        <v>2.1738140475950241</v>
      </c>
    </row>
    <row r="1477" spans="1:11">
      <c r="A1477" s="66" t="s">
        <v>745</v>
      </c>
      <c r="B1477" s="107" t="s">
        <v>1066</v>
      </c>
      <c r="C1477" s="107" t="s">
        <v>1066</v>
      </c>
      <c r="D1477" s="107" t="s">
        <v>1066</v>
      </c>
      <c r="E1477" s="107" t="s">
        <v>1066</v>
      </c>
      <c r="F1477" s="109" t="s">
        <v>1066</v>
      </c>
      <c r="G1477" s="107" t="s">
        <v>1066</v>
      </c>
      <c r="H1477" s="107">
        <v>-0.85736014474544486</v>
      </c>
      <c r="I1477" s="107">
        <v>14.690031361562061</v>
      </c>
      <c r="J1477" s="107">
        <v>9.3418145084849478</v>
      </c>
      <c r="K1477" s="107">
        <v>5.694696833630597</v>
      </c>
    </row>
    <row r="1478" spans="1:11">
      <c r="A1478" s="66" t="s">
        <v>994</v>
      </c>
      <c r="B1478" s="107" t="s">
        <v>1066</v>
      </c>
      <c r="C1478" s="107">
        <v>974.66603053435131</v>
      </c>
      <c r="D1478" s="107">
        <v>29.851126681408569</v>
      </c>
      <c r="E1478" s="107">
        <v>38.299896725704087</v>
      </c>
      <c r="F1478" s="109">
        <v>-100</v>
      </c>
      <c r="G1478" s="107">
        <v>6.4690659764434999</v>
      </c>
      <c r="H1478" s="107">
        <v>-10.402559899823437</v>
      </c>
      <c r="I1478" s="107">
        <v>0.6928739150873886</v>
      </c>
      <c r="J1478" s="107">
        <v>-3.3299708635980196</v>
      </c>
      <c r="K1478" s="107">
        <v>59.118713638681527</v>
      </c>
    </row>
    <row r="1479" spans="1:11">
      <c r="A1479" s="66" t="s">
        <v>127</v>
      </c>
      <c r="B1479" s="107" t="s">
        <v>1066</v>
      </c>
      <c r="C1479" s="107" t="s">
        <v>1066</v>
      </c>
      <c r="D1479" s="107" t="s">
        <v>1066</v>
      </c>
      <c r="E1479" s="107" t="s">
        <v>1066</v>
      </c>
      <c r="F1479" s="109" t="s">
        <v>1066</v>
      </c>
      <c r="G1479" s="107">
        <v>2.7295582942321595E-2</v>
      </c>
      <c r="H1479" s="107">
        <v>0.28159645135448219</v>
      </c>
      <c r="I1479" s="107">
        <v>1.9831551270040881</v>
      </c>
      <c r="J1479" s="107">
        <v>-4.8279558737806871</v>
      </c>
      <c r="K1479" s="107">
        <v>-1.9454456549629406</v>
      </c>
    </row>
    <row r="1480" spans="1:11">
      <c r="A1480" s="66" t="s">
        <v>8</v>
      </c>
      <c r="B1480" s="107" t="s">
        <v>1066</v>
      </c>
      <c r="C1480" s="107" t="s">
        <v>1066</v>
      </c>
      <c r="D1480" s="107" t="s">
        <v>1066</v>
      </c>
      <c r="E1480" s="107" t="s">
        <v>1066</v>
      </c>
      <c r="F1480" s="109" t="s">
        <v>1066</v>
      </c>
      <c r="G1480" s="107">
        <v>7.9408332926942382</v>
      </c>
      <c r="H1480" s="107">
        <v>5.8662109128044593</v>
      </c>
      <c r="I1480" s="107" t="s">
        <v>1066</v>
      </c>
      <c r="J1480" s="107" t="s">
        <v>1066</v>
      </c>
      <c r="K1480" s="107" t="s">
        <v>1066</v>
      </c>
    </row>
    <row r="1481" spans="1:11">
      <c r="A1481" s="66" t="s">
        <v>937</v>
      </c>
      <c r="B1481" s="107" t="s">
        <v>1066</v>
      </c>
      <c r="C1481" s="107" t="s">
        <v>1066</v>
      </c>
      <c r="D1481" s="107" t="s">
        <v>1066</v>
      </c>
      <c r="E1481" s="107" t="s">
        <v>1066</v>
      </c>
      <c r="F1481" s="109" t="s">
        <v>1066</v>
      </c>
      <c r="G1481" s="107">
        <v>10.48230291722383</v>
      </c>
      <c r="H1481" s="107">
        <v>1.8066963944501246</v>
      </c>
      <c r="I1481" s="107">
        <v>4.0409804186609444</v>
      </c>
      <c r="J1481" s="107">
        <v>6.860559858150217</v>
      </c>
      <c r="K1481" s="107">
        <v>3.8219223342612185</v>
      </c>
    </row>
    <row r="1482" spans="1:11">
      <c r="A1482" s="66" t="s">
        <v>938</v>
      </c>
      <c r="B1482" s="107" t="s">
        <v>1066</v>
      </c>
      <c r="C1482" s="107" t="s">
        <v>1066</v>
      </c>
      <c r="D1482" s="107" t="s">
        <v>1066</v>
      </c>
      <c r="E1482" s="107" t="s">
        <v>1066</v>
      </c>
      <c r="F1482" s="109" t="s">
        <v>1066</v>
      </c>
      <c r="G1482" s="107">
        <v>8.8865116735636018</v>
      </c>
      <c r="H1482" s="107">
        <v>0.44742568264264371</v>
      </c>
      <c r="I1482" s="107">
        <v>6.5405587478529537</v>
      </c>
      <c r="J1482" s="107">
        <v>16.843653736037666</v>
      </c>
      <c r="K1482" s="107">
        <v>16.677820407334099</v>
      </c>
    </row>
    <row r="1483" spans="1:11">
      <c r="A1483" s="66" t="s">
        <v>9</v>
      </c>
      <c r="B1483" s="108">
        <v>8.7856066692699528</v>
      </c>
      <c r="C1483" s="108">
        <v>-11.032616999136302</v>
      </c>
      <c r="D1483" s="108">
        <v>3.145365615685547</v>
      </c>
      <c r="E1483" s="108">
        <v>4.2208857729128191</v>
      </c>
      <c r="F1483" s="206">
        <v>-2.189584857990523</v>
      </c>
      <c r="G1483" s="107" t="s">
        <v>1066</v>
      </c>
      <c r="H1483" s="107" t="s">
        <v>1066</v>
      </c>
      <c r="I1483" s="107" t="s">
        <v>1066</v>
      </c>
      <c r="J1483" s="107" t="s">
        <v>1066</v>
      </c>
      <c r="K1483" s="107" t="s">
        <v>1066</v>
      </c>
    </row>
    <row r="1484" spans="1:11">
      <c r="A1484" s="66" t="s">
        <v>939</v>
      </c>
      <c r="B1484" s="108" t="s">
        <v>1066</v>
      </c>
      <c r="C1484" s="108" t="s">
        <v>1066</v>
      </c>
      <c r="D1484" s="108" t="s">
        <v>1066</v>
      </c>
      <c r="E1484" s="108" t="s">
        <v>1066</v>
      </c>
      <c r="F1484" s="206" t="s">
        <v>1066</v>
      </c>
      <c r="G1484" s="107">
        <v>35.854089512059019</v>
      </c>
      <c r="H1484" s="107">
        <v>5.4189479404814556</v>
      </c>
      <c r="I1484" s="107">
        <v>31.056794537507983</v>
      </c>
      <c r="J1484" s="107">
        <v>61.288351177397949</v>
      </c>
      <c r="K1484" s="107">
        <v>64.487955347361876</v>
      </c>
    </row>
    <row r="1485" spans="1:11">
      <c r="A1485" s="66" t="s">
        <v>940</v>
      </c>
      <c r="B1485" s="108" t="s">
        <v>1066</v>
      </c>
      <c r="C1485" s="108" t="s">
        <v>1066</v>
      </c>
      <c r="D1485" s="108" t="s">
        <v>1066</v>
      </c>
      <c r="E1485" s="108" t="s">
        <v>1066</v>
      </c>
      <c r="F1485" s="206" t="s">
        <v>1066</v>
      </c>
      <c r="G1485" s="107" t="s">
        <v>1066</v>
      </c>
      <c r="H1485" s="107">
        <v>1.9807889663227218</v>
      </c>
      <c r="I1485" s="107">
        <v>17.796234323767045</v>
      </c>
      <c r="J1485" s="107">
        <v>20.736568402179699</v>
      </c>
      <c r="K1485" s="107">
        <v>32.400575459381955</v>
      </c>
    </row>
    <row r="1486" spans="1:11">
      <c r="A1486" s="66" t="s">
        <v>10</v>
      </c>
      <c r="B1486" s="107" t="s">
        <v>1066</v>
      </c>
      <c r="C1486" s="107" t="s">
        <v>1066</v>
      </c>
      <c r="D1486" s="107" t="s">
        <v>1066</v>
      </c>
      <c r="E1486" s="107" t="s">
        <v>1066</v>
      </c>
      <c r="F1486" s="109" t="s">
        <v>1066</v>
      </c>
      <c r="G1486" s="108">
        <v>6.3360163373778366</v>
      </c>
      <c r="H1486" s="108">
        <v>0.82603418505102777</v>
      </c>
      <c r="I1486" s="108">
        <v>15.601756916875154</v>
      </c>
      <c r="J1486" s="108">
        <v>8.1847887356822024</v>
      </c>
      <c r="K1486" s="108">
        <v>4.2811184589537143</v>
      </c>
    </row>
    <row r="1487" spans="1:11">
      <c r="A1487" s="66" t="s">
        <v>941</v>
      </c>
      <c r="B1487" s="107" t="s">
        <v>1066</v>
      </c>
      <c r="C1487" s="107" t="s">
        <v>1066</v>
      </c>
      <c r="D1487" s="107" t="s">
        <v>1066</v>
      </c>
      <c r="E1487" s="107" t="s">
        <v>1066</v>
      </c>
      <c r="F1487" s="109" t="s">
        <v>1066</v>
      </c>
      <c r="G1487" s="108" t="s">
        <v>1066</v>
      </c>
      <c r="H1487" s="108" t="s">
        <v>1066</v>
      </c>
      <c r="I1487" s="108" t="s">
        <v>1066</v>
      </c>
      <c r="J1487" s="108" t="s">
        <v>1066</v>
      </c>
      <c r="K1487" s="108" t="s">
        <v>1066</v>
      </c>
    </row>
    <row r="1488" spans="1:11">
      <c r="A1488" s="66" t="s">
        <v>11</v>
      </c>
      <c r="B1488" s="108">
        <v>-19.365592826130563</v>
      </c>
      <c r="C1488" s="108">
        <v>21.640991836891121</v>
      </c>
      <c r="D1488" s="108">
        <v>7.6249841382220795</v>
      </c>
      <c r="E1488" s="108">
        <v>1.5540534937123152</v>
      </c>
      <c r="F1488" s="206">
        <v>-6.5890022967454165</v>
      </c>
      <c r="G1488" s="108">
        <v>16.247937008995095</v>
      </c>
      <c r="H1488" s="108">
        <v>-0.76834993727415979</v>
      </c>
      <c r="I1488" s="108">
        <v>4.2967493346199204</v>
      </c>
      <c r="J1488" s="108">
        <v>-2.4082705596521814</v>
      </c>
      <c r="K1488" s="108">
        <v>7.1488140650803889</v>
      </c>
    </row>
    <row r="1489" spans="1:11">
      <c r="A1489" s="66" t="s">
        <v>12</v>
      </c>
      <c r="B1489" s="107" t="s">
        <v>1066</v>
      </c>
      <c r="C1489" s="107" t="s">
        <v>1066</v>
      </c>
      <c r="D1489" s="107" t="s">
        <v>1066</v>
      </c>
      <c r="E1489" s="107" t="s">
        <v>1066</v>
      </c>
      <c r="F1489" s="109" t="s">
        <v>1066</v>
      </c>
      <c r="G1489" s="108">
        <v>2.9006460808699286</v>
      </c>
      <c r="H1489" s="108">
        <v>-1.6488796595266586</v>
      </c>
      <c r="I1489" s="108">
        <v>5.2917957850768582</v>
      </c>
      <c r="J1489" s="108">
        <v>2.6880563742734509</v>
      </c>
      <c r="K1489" s="108">
        <v>6.3184999383777418</v>
      </c>
    </row>
    <row r="1490" spans="1:11">
      <c r="A1490" s="66" t="s">
        <v>942</v>
      </c>
      <c r="B1490" s="107" t="s">
        <v>1066</v>
      </c>
      <c r="C1490" s="107" t="s">
        <v>1066</v>
      </c>
      <c r="D1490" s="107" t="s">
        <v>1066</v>
      </c>
      <c r="E1490" s="107" t="s">
        <v>1066</v>
      </c>
      <c r="F1490" s="109" t="s">
        <v>1066</v>
      </c>
      <c r="G1490" s="108">
        <v>17.403711216472683</v>
      </c>
      <c r="H1490" s="108">
        <v>3.4897497419706491</v>
      </c>
      <c r="I1490" s="108">
        <v>9.5245055729333181</v>
      </c>
      <c r="J1490" s="108">
        <v>12.256573837039131</v>
      </c>
      <c r="K1490" s="108">
        <v>17.880922677348888</v>
      </c>
    </row>
    <row r="1491" spans="1:11">
      <c r="A1491" s="65" t="s">
        <v>13</v>
      </c>
      <c r="B1491" s="108">
        <v>14.45729033909231</v>
      </c>
      <c r="C1491" s="108">
        <v>-9.9032934406430009</v>
      </c>
      <c r="D1491" s="108">
        <v>-0.36173483028939524</v>
      </c>
      <c r="E1491" s="108">
        <v>-9.6552251092476453</v>
      </c>
      <c r="F1491" s="206">
        <v>-7.4845424586050928</v>
      </c>
      <c r="G1491" s="108">
        <v>-2.8286438529534053</v>
      </c>
      <c r="H1491" s="108">
        <v>-7.5905958822966246</v>
      </c>
      <c r="I1491" s="108">
        <v>0.49835111741600713</v>
      </c>
      <c r="J1491" s="108">
        <v>0.52301171604827168</v>
      </c>
      <c r="K1491" s="108">
        <v>-0.61128814583625291</v>
      </c>
    </row>
    <row r="1492" spans="1:11">
      <c r="A1492" s="65" t="s">
        <v>186</v>
      </c>
      <c r="B1492" s="108" t="s">
        <v>1066</v>
      </c>
      <c r="C1492" s="108" t="s">
        <v>1066</v>
      </c>
      <c r="D1492" s="108" t="s">
        <v>1066</v>
      </c>
      <c r="E1492" s="108" t="s">
        <v>1066</v>
      </c>
      <c r="F1492" s="206" t="s">
        <v>1066</v>
      </c>
      <c r="G1492" s="108">
        <v>-1.5709721271489174</v>
      </c>
      <c r="H1492" s="108">
        <v>-9.3158569568017828</v>
      </c>
      <c r="I1492" s="108">
        <v>4.1343566244822272</v>
      </c>
      <c r="J1492" s="108">
        <v>6.6793996261143906</v>
      </c>
      <c r="K1492" s="108">
        <v>6.5485192965625938</v>
      </c>
    </row>
    <row r="1493" spans="1:11" ht="14.25">
      <c r="A1493" s="85" t="s">
        <v>1181</v>
      </c>
      <c r="B1493" s="216">
        <v>5.3101497750502658</v>
      </c>
      <c r="C1493" s="216">
        <v>-12.768156621814498</v>
      </c>
      <c r="D1493" s="216">
        <v>1.0181692791646046</v>
      </c>
      <c r="E1493" s="216">
        <v>5.0036868590767281</v>
      </c>
      <c r="F1493" s="218">
        <v>-8.0472419722243274</v>
      </c>
      <c r="G1493" s="216">
        <v>1.7340519340864891</v>
      </c>
      <c r="H1493" s="216">
        <v>-7.1138567702833999</v>
      </c>
      <c r="I1493" s="216">
        <v>8.4610247684046911</v>
      </c>
      <c r="J1493" s="216">
        <v>8.7449283709893244</v>
      </c>
      <c r="K1493" s="216">
        <v>4.2666504228281665</v>
      </c>
    </row>
    <row r="1494" spans="1:11" ht="14.25" customHeight="1">
      <c r="A1494" s="896" t="s">
        <v>354</v>
      </c>
      <c r="B1494" s="897"/>
      <c r="C1494" s="897"/>
      <c r="D1494" s="897"/>
      <c r="E1494" s="897"/>
      <c r="F1494" s="897"/>
      <c r="G1494" s="897"/>
      <c r="H1494" s="897"/>
      <c r="I1494" s="897"/>
      <c r="J1494" s="897"/>
      <c r="K1494" s="897"/>
    </row>
    <row r="1495" spans="1:11" ht="14.25" customHeight="1">
      <c r="A1495" s="898" t="s">
        <v>1187</v>
      </c>
      <c r="B1495" s="899"/>
      <c r="C1495" s="899"/>
      <c r="D1495" s="899"/>
      <c r="E1495" s="899"/>
      <c r="F1495" s="899"/>
      <c r="G1495" s="899"/>
      <c r="H1495" s="899"/>
      <c r="I1495" s="899"/>
      <c r="J1495" s="899"/>
      <c r="K1495" s="899"/>
    </row>
    <row r="1496" spans="1:11">
      <c r="A1496" s="8"/>
    </row>
    <row r="1497" spans="1:11">
      <c r="A1497" s="8"/>
    </row>
    <row r="1498" spans="1:11">
      <c r="A1498" s="8"/>
    </row>
    <row r="1499" spans="1:11">
      <c r="A1499" s="8"/>
    </row>
    <row r="1500" spans="1:11">
      <c r="A1500" s="921" t="s">
        <v>457</v>
      </c>
      <c r="B1500" s="921"/>
      <c r="C1500" s="921"/>
      <c r="D1500" s="921"/>
      <c r="E1500" s="921"/>
      <c r="F1500" s="921"/>
      <c r="G1500" s="921"/>
      <c r="H1500" s="921"/>
      <c r="I1500" s="921"/>
      <c r="J1500" s="921"/>
      <c r="K1500" s="921"/>
    </row>
    <row r="1501" spans="1:11" ht="15">
      <c r="A1501" s="920" t="s">
        <v>480</v>
      </c>
      <c r="B1501" s="920"/>
      <c r="C1501" s="920"/>
      <c r="D1501" s="920"/>
      <c r="E1501" s="920"/>
      <c r="F1501" s="920"/>
      <c r="G1501" s="920"/>
      <c r="H1501" s="920"/>
      <c r="I1501" s="920"/>
      <c r="J1501" s="920"/>
      <c r="K1501" s="920"/>
    </row>
    <row r="1502" spans="1:11" ht="14.25">
      <c r="A1502" s="57" t="s">
        <v>1037</v>
      </c>
    </row>
    <row r="1503" spans="1:11">
      <c r="A1503" s="58"/>
    </row>
    <row r="1504" spans="1:11" ht="15" customHeight="1">
      <c r="A1504" s="56"/>
      <c r="B1504" s="895" t="s">
        <v>3</v>
      </c>
      <c r="C1504" s="895"/>
      <c r="D1504" s="895"/>
      <c r="E1504" s="895"/>
      <c r="F1504" s="905"/>
      <c r="G1504" s="895" t="s">
        <v>4</v>
      </c>
      <c r="H1504" s="895"/>
      <c r="I1504" s="895"/>
      <c r="J1504" s="895"/>
      <c r="K1504" s="895"/>
    </row>
    <row r="1505" spans="1:11">
      <c r="A1505" s="59"/>
      <c r="B1505" s="231">
        <v>39448</v>
      </c>
      <c r="C1505" s="231">
        <v>39814</v>
      </c>
      <c r="D1505" s="231">
        <v>40179</v>
      </c>
      <c r="E1505" s="231">
        <v>40544</v>
      </c>
      <c r="F1505" s="232">
        <v>40909</v>
      </c>
      <c r="G1505" s="231">
        <v>39448</v>
      </c>
      <c r="H1505" s="231">
        <v>39814</v>
      </c>
      <c r="I1505" s="231">
        <v>40179</v>
      </c>
      <c r="J1505" s="231">
        <v>40544</v>
      </c>
      <c r="K1505" s="231">
        <v>40909</v>
      </c>
    </row>
    <row r="1506" spans="1:11">
      <c r="A1506" s="63" t="s">
        <v>37</v>
      </c>
      <c r="B1506" s="29">
        <v>4447.4579062206985</v>
      </c>
      <c r="C1506" s="29">
        <v>3787.7644528581186</v>
      </c>
      <c r="D1506" s="29">
        <v>3816.612653267809</v>
      </c>
      <c r="E1506" s="29">
        <v>4473.4854563674553</v>
      </c>
      <c r="F1506" s="34">
        <v>4514.918972680116</v>
      </c>
      <c r="G1506" s="29">
        <v>7071.1491205006459</v>
      </c>
      <c r="H1506" s="29">
        <v>6047.0570163135917</v>
      </c>
      <c r="I1506" s="29">
        <v>7048.0986156365725</v>
      </c>
      <c r="J1506" s="29">
        <v>8481.7955645046222</v>
      </c>
      <c r="K1506" s="29">
        <v>8254.9018495159326</v>
      </c>
    </row>
    <row r="1507" spans="1:11">
      <c r="A1507" s="66" t="s">
        <v>528</v>
      </c>
      <c r="B1507" s="29">
        <v>6862.1870816717155</v>
      </c>
      <c r="C1507" s="29">
        <v>5743.8333139204133</v>
      </c>
      <c r="D1507" s="29">
        <v>4847.4516425729216</v>
      </c>
      <c r="E1507" s="29">
        <v>5268.9940583056332</v>
      </c>
      <c r="F1507" s="34">
        <v>4985.648381326555</v>
      </c>
      <c r="G1507" s="29">
        <v>375.31321577993964</v>
      </c>
      <c r="H1507" s="29">
        <v>336.92775850253702</v>
      </c>
      <c r="I1507" s="29">
        <v>297.45200110510484</v>
      </c>
      <c r="J1507" s="29">
        <v>350.93661865113353</v>
      </c>
      <c r="K1507" s="29">
        <v>320.27051949459644</v>
      </c>
    </row>
    <row r="1508" spans="1:11">
      <c r="A1508" s="66" t="s">
        <v>530</v>
      </c>
      <c r="B1508" s="29">
        <v>1486.0325319089609</v>
      </c>
      <c r="C1508" s="29">
        <v>1300.6335545683487</v>
      </c>
      <c r="D1508" s="29">
        <v>1522.5471698738941</v>
      </c>
      <c r="E1508" s="29">
        <v>1660.285315416756</v>
      </c>
      <c r="F1508" s="34">
        <v>1586.683329992276</v>
      </c>
      <c r="G1508" s="29" t="s">
        <v>1066</v>
      </c>
      <c r="H1508" s="29">
        <v>597.67897694446822</v>
      </c>
      <c r="I1508" s="29">
        <v>870.66107444614681</v>
      </c>
      <c r="J1508" s="29">
        <v>839.85755096473827</v>
      </c>
      <c r="K1508" s="29">
        <v>914.73737937998601</v>
      </c>
    </row>
    <row r="1509" spans="1:11">
      <c r="A1509" s="66" t="s">
        <v>529</v>
      </c>
      <c r="B1509" s="29">
        <v>1444.7577284413508</v>
      </c>
      <c r="C1509" s="29">
        <v>1327.5733240798534</v>
      </c>
      <c r="D1509" s="29">
        <v>1536.8440256237925</v>
      </c>
      <c r="E1509" s="29">
        <v>1718.9564662738715</v>
      </c>
      <c r="F1509" s="34">
        <v>1942.6503878824014</v>
      </c>
      <c r="G1509" s="29">
        <v>755.02563954847108</v>
      </c>
      <c r="H1509" s="29">
        <v>698.77448286590823</v>
      </c>
      <c r="I1509" s="29">
        <v>800.09553645558469</v>
      </c>
      <c r="J1509" s="29">
        <v>872.76599972761312</v>
      </c>
      <c r="K1509" s="29">
        <v>822.15757406870819</v>
      </c>
    </row>
    <row r="1510" spans="1:11">
      <c r="A1510" s="66" t="s">
        <v>531</v>
      </c>
      <c r="B1510" s="29">
        <v>48724.185264610271</v>
      </c>
      <c r="C1510" s="29">
        <v>48364.013242634828</v>
      </c>
      <c r="D1510" s="29">
        <v>52422.265455256005</v>
      </c>
      <c r="E1510" s="29">
        <v>61507.198891014552</v>
      </c>
      <c r="F1510" s="34">
        <v>70670.011186917138</v>
      </c>
      <c r="G1510" s="29" t="s">
        <v>1066</v>
      </c>
      <c r="H1510" s="29" t="s">
        <v>1066</v>
      </c>
      <c r="I1510" s="29" t="s">
        <v>1066</v>
      </c>
      <c r="J1510" s="29" t="s">
        <v>1066</v>
      </c>
      <c r="K1510" s="29" t="s">
        <v>1066</v>
      </c>
    </row>
    <row r="1511" spans="1:11">
      <c r="A1511" s="66" t="s">
        <v>166</v>
      </c>
      <c r="B1511" s="30">
        <v>10547.939547635695</v>
      </c>
      <c r="C1511" s="30">
        <v>10228.46683982677</v>
      </c>
      <c r="D1511" s="30">
        <v>9471.6072806524153</v>
      </c>
      <c r="E1511" s="30">
        <v>11459.852194527313</v>
      </c>
      <c r="F1511" s="44">
        <v>9996.7641798239802</v>
      </c>
      <c r="G1511" s="30">
        <v>510.08983420257243</v>
      </c>
      <c r="H1511" s="30">
        <v>455.4690829995377</v>
      </c>
      <c r="I1511" s="30">
        <v>437.53120414869306</v>
      </c>
      <c r="J1511" s="30">
        <v>521.46266478062535</v>
      </c>
      <c r="K1511" s="30">
        <v>474.99765611973464</v>
      </c>
    </row>
    <row r="1512" spans="1:11">
      <c r="A1512" s="854" t="s">
        <v>167</v>
      </c>
      <c r="B1512" s="30">
        <v>14726.697687663325</v>
      </c>
      <c r="C1512" s="30">
        <v>11903.384465996018</v>
      </c>
      <c r="D1512" s="30">
        <v>11210.529907411499</v>
      </c>
      <c r="E1512" s="30">
        <v>12728.160968416292</v>
      </c>
      <c r="F1512" s="44">
        <v>11827.977462268937</v>
      </c>
      <c r="G1512" s="30">
        <v>1885.233885791062</v>
      </c>
      <c r="H1512" s="30">
        <v>1710.5502368305524</v>
      </c>
      <c r="I1512" s="30">
        <v>1752.510652046645</v>
      </c>
      <c r="J1512" s="30">
        <v>2136.6492232125884</v>
      </c>
      <c r="K1512" s="30">
        <v>1905.8007106306825</v>
      </c>
    </row>
    <row r="1513" spans="1:11">
      <c r="A1513" s="66" t="s">
        <v>745</v>
      </c>
      <c r="B1513" s="30" t="s">
        <v>1066</v>
      </c>
      <c r="C1513" s="30" t="s">
        <v>1066</v>
      </c>
      <c r="D1513" s="30" t="s">
        <v>1066</v>
      </c>
      <c r="E1513" s="30" t="s">
        <v>1066</v>
      </c>
      <c r="F1513" s="44" t="s">
        <v>1066</v>
      </c>
      <c r="G1513" s="30" t="s">
        <v>1066</v>
      </c>
      <c r="H1513" s="30" t="s">
        <v>1066</v>
      </c>
      <c r="I1513" s="30" t="s">
        <v>1066</v>
      </c>
      <c r="J1513" s="30" t="s">
        <v>1066</v>
      </c>
      <c r="K1513" s="30" t="s">
        <v>1066</v>
      </c>
    </row>
    <row r="1514" spans="1:11">
      <c r="A1514" s="66" t="s">
        <v>994</v>
      </c>
      <c r="B1514" s="30">
        <v>105769.59334004132</v>
      </c>
      <c r="C1514" s="30">
        <v>67314.790800114104</v>
      </c>
      <c r="D1514" s="30">
        <v>50268.040095576856</v>
      </c>
      <c r="E1514" s="30">
        <v>39487.191391954519</v>
      </c>
      <c r="F1514" s="44">
        <v>22571.890647439006</v>
      </c>
      <c r="G1514" s="30">
        <v>96.353903502610791</v>
      </c>
      <c r="H1514" s="30">
        <v>96.718714612671647</v>
      </c>
      <c r="I1514" s="30">
        <v>102.75633213550223</v>
      </c>
      <c r="J1514" s="30">
        <v>108.41277545398005</v>
      </c>
      <c r="K1514" s="30">
        <v>114.69314686675769</v>
      </c>
    </row>
    <row r="1515" spans="1:11">
      <c r="A1515" s="66" t="s">
        <v>127</v>
      </c>
      <c r="B1515" s="30">
        <v>10239.424752692981</v>
      </c>
      <c r="C1515" s="30">
        <v>8492.6333596963304</v>
      </c>
      <c r="D1515" s="30">
        <v>8557.7717833676525</v>
      </c>
      <c r="E1515" s="30">
        <v>8898.991406486477</v>
      </c>
      <c r="F1515" s="44">
        <v>7994.28431863894</v>
      </c>
      <c r="G1515" s="30">
        <v>911.58683901053485</v>
      </c>
      <c r="H1515" s="30">
        <v>869.22284479566326</v>
      </c>
      <c r="I1515" s="30">
        <v>813.62045520826882</v>
      </c>
      <c r="J1515" s="30">
        <v>825.30996591148858</v>
      </c>
      <c r="K1515" s="30">
        <v>821.66644511828292</v>
      </c>
    </row>
    <row r="1516" spans="1:11" ht="14.25">
      <c r="A1516" s="854" t="s">
        <v>713</v>
      </c>
      <c r="B1516" s="30">
        <v>19003.669937241182</v>
      </c>
      <c r="C1516" s="30">
        <v>18530.998124257847</v>
      </c>
      <c r="D1516" s="30">
        <v>20857.088005954236</v>
      </c>
      <c r="E1516" s="30">
        <v>23151.634663300516</v>
      </c>
      <c r="F1516" s="44">
        <v>21871.631217324561</v>
      </c>
      <c r="G1516" s="30" t="s">
        <v>1066</v>
      </c>
      <c r="H1516" s="30" t="s">
        <v>1066</v>
      </c>
      <c r="I1516" s="30" t="s">
        <v>1066</v>
      </c>
      <c r="J1516" s="30" t="s">
        <v>1066</v>
      </c>
      <c r="K1516" s="30" t="s">
        <v>1066</v>
      </c>
    </row>
    <row r="1517" spans="1:11">
      <c r="A1517" s="66" t="s">
        <v>937</v>
      </c>
      <c r="B1517" s="30">
        <v>3258.9055529150269</v>
      </c>
      <c r="C1517" s="30">
        <v>3036.8852642729212</v>
      </c>
      <c r="D1517" s="30">
        <v>3486.9623744072887</v>
      </c>
      <c r="E1517" s="30">
        <v>3840.3459754802593</v>
      </c>
      <c r="F1517" s="44">
        <v>3686.4340503262579</v>
      </c>
      <c r="G1517" s="30">
        <v>92.23161669587941</v>
      </c>
      <c r="H1517" s="30">
        <v>79.686110286406134</v>
      </c>
      <c r="I1517" s="30">
        <v>90.400818817173516</v>
      </c>
      <c r="J1517" s="30">
        <v>97.237915169036555</v>
      </c>
      <c r="K1517" s="30">
        <v>94.584914691835777</v>
      </c>
    </row>
    <row r="1518" spans="1:11">
      <c r="A1518" s="66" t="s">
        <v>938</v>
      </c>
      <c r="B1518" s="30">
        <v>12206.502908512401</v>
      </c>
      <c r="C1518" s="30">
        <v>18211.1651514937</v>
      </c>
      <c r="D1518" s="30">
        <v>19930.877133866605</v>
      </c>
      <c r="E1518" s="30">
        <v>21025.956341215322</v>
      </c>
      <c r="F1518" s="44">
        <v>18878.526427088909</v>
      </c>
      <c r="G1518" s="30">
        <v>310.7637741197895</v>
      </c>
      <c r="H1518" s="30">
        <v>247.30199976281318</v>
      </c>
      <c r="I1518" s="30">
        <v>296.43848021545563</v>
      </c>
      <c r="J1518" s="30">
        <v>390.36819486567242</v>
      </c>
      <c r="K1518" s="30">
        <v>363.72204760626124</v>
      </c>
    </row>
    <row r="1519" spans="1:11">
      <c r="A1519" s="66" t="s">
        <v>9</v>
      </c>
      <c r="B1519" s="29">
        <v>5522.5535630049935</v>
      </c>
      <c r="C1519" s="29">
        <v>4920.9930980150866</v>
      </c>
      <c r="D1519" s="29">
        <v>4629.9587716442429</v>
      </c>
      <c r="E1519" s="29">
        <v>4514.895119503286</v>
      </c>
      <c r="F1519" s="34">
        <v>3947.0085758166947</v>
      </c>
      <c r="G1519" s="29">
        <v>358.76104620499041</v>
      </c>
      <c r="H1519" s="29">
        <v>303.5959277730384</v>
      </c>
      <c r="I1519" s="29">
        <v>291.50404838076645</v>
      </c>
      <c r="J1519" s="29">
        <v>308.30180560878989</v>
      </c>
      <c r="K1519" s="29">
        <v>279.64541309128998</v>
      </c>
    </row>
    <row r="1520" spans="1:11">
      <c r="A1520" s="66" t="s">
        <v>939</v>
      </c>
      <c r="B1520" s="29">
        <v>9902.4468954333097</v>
      </c>
      <c r="C1520" s="29">
        <v>5844.3345310074565</v>
      </c>
      <c r="D1520" s="29">
        <v>4692.1895554175098</v>
      </c>
      <c r="E1520" s="29">
        <v>5503.9761010785087</v>
      </c>
      <c r="F1520" s="34">
        <v>5831.8206734154919</v>
      </c>
      <c r="G1520" s="29">
        <v>2531.3318954803381</v>
      </c>
      <c r="H1520" s="29">
        <v>516.37903551801753</v>
      </c>
      <c r="I1520" s="29">
        <v>321.65408906292686</v>
      </c>
      <c r="J1520" s="29">
        <v>416.53283619388071</v>
      </c>
      <c r="K1520" s="29">
        <v>510.12572782317091</v>
      </c>
    </row>
    <row r="1521" spans="1:11">
      <c r="A1521" s="66" t="s">
        <v>940</v>
      </c>
      <c r="B1521" s="29">
        <v>249952.13448888887</v>
      </c>
      <c r="C1521" s="29">
        <v>225571.82087109034</v>
      </c>
      <c r="D1521" s="29">
        <v>193445.4604580921</v>
      </c>
      <c r="E1521" s="29">
        <v>191013.88833746899</v>
      </c>
      <c r="F1521" s="34">
        <v>181953.52828640476</v>
      </c>
      <c r="G1521" s="29">
        <v>51.721113689095141</v>
      </c>
      <c r="H1521" s="29">
        <v>52.958932756444931</v>
      </c>
      <c r="I1521" s="29">
        <v>69.745808449458096</v>
      </c>
      <c r="J1521" s="29">
        <v>94.308888888888902</v>
      </c>
      <c r="K1521" s="29">
        <v>107.13378684807257</v>
      </c>
    </row>
    <row r="1522" spans="1:11">
      <c r="A1522" s="66" t="s">
        <v>10</v>
      </c>
      <c r="B1522" s="29">
        <v>3597.0103802787385</v>
      </c>
      <c r="C1522" s="29">
        <v>3433.3151539636351</v>
      </c>
      <c r="D1522" s="29">
        <v>3804.8022479483157</v>
      </c>
      <c r="E1522" s="29">
        <v>4176.1461785896126</v>
      </c>
      <c r="F1522" s="34">
        <v>4271.402377967308</v>
      </c>
      <c r="G1522" s="29">
        <v>820.89777005578753</v>
      </c>
      <c r="H1522" s="29">
        <v>775.5737527842731</v>
      </c>
      <c r="I1522" s="29">
        <v>860.95036703055632</v>
      </c>
      <c r="J1522" s="29">
        <v>1060.4949385363766</v>
      </c>
      <c r="K1522" s="29">
        <v>1128.9644605408246</v>
      </c>
    </row>
    <row r="1523" spans="1:11">
      <c r="A1523" s="66" t="s">
        <v>941</v>
      </c>
      <c r="B1523" s="29" t="s">
        <v>1066</v>
      </c>
      <c r="C1523" s="29">
        <v>3652.1171330691909</v>
      </c>
      <c r="D1523" s="29">
        <v>3639.7696928233991</v>
      </c>
      <c r="E1523" s="29">
        <v>3780.6558703319138</v>
      </c>
      <c r="F1523" s="34">
        <v>3206.3964011715912</v>
      </c>
      <c r="G1523" s="29" t="s">
        <v>1066</v>
      </c>
      <c r="H1523" s="29">
        <v>171.6120027433445</v>
      </c>
      <c r="I1523" s="29">
        <v>188.63312980157491</v>
      </c>
      <c r="J1523" s="29">
        <v>221.86626658416952</v>
      </c>
      <c r="K1523" s="29">
        <v>214.89434302138898</v>
      </c>
    </row>
    <row r="1524" spans="1:11">
      <c r="A1524" s="66" t="s">
        <v>11</v>
      </c>
      <c r="B1524" s="29">
        <v>2346.7747589795904</v>
      </c>
      <c r="C1524" s="29">
        <v>1912.6174926949147</v>
      </c>
      <c r="D1524" s="29">
        <v>2082.9944765264745</v>
      </c>
      <c r="E1524" s="29">
        <v>2335.5998746187988</v>
      </c>
      <c r="F1524" s="34">
        <v>2344.01479729231</v>
      </c>
      <c r="G1524" s="29">
        <v>299.63088254789852</v>
      </c>
      <c r="H1524" s="29">
        <v>254.56608633663015</v>
      </c>
      <c r="I1524" s="29">
        <v>257.13251814573454</v>
      </c>
      <c r="J1524" s="29">
        <v>289.32972841704134</v>
      </c>
      <c r="K1524" s="29">
        <v>270.7623026459774</v>
      </c>
    </row>
    <row r="1525" spans="1:11">
      <c r="A1525" s="66" t="s">
        <v>12</v>
      </c>
      <c r="B1525" s="29">
        <v>5692.0305496593101</v>
      </c>
      <c r="C1525" s="29">
        <v>5204.1855970541274</v>
      </c>
      <c r="D1525" s="29">
        <v>5167.2995425875197</v>
      </c>
      <c r="E1525" s="29">
        <v>6445.1844567577127</v>
      </c>
      <c r="F1525" s="34">
        <v>5807.8367238482297</v>
      </c>
      <c r="G1525" s="29">
        <v>1365.2021867086307</v>
      </c>
      <c r="H1525" s="29">
        <v>1290.9214164902476</v>
      </c>
      <c r="I1525" s="29">
        <v>1418.8987421711827</v>
      </c>
      <c r="J1525" s="29">
        <v>1759.7218370514688</v>
      </c>
      <c r="K1525" s="29">
        <v>1615.558455983105</v>
      </c>
    </row>
    <row r="1526" spans="1:11">
      <c r="A1526" s="66" t="s">
        <v>942</v>
      </c>
      <c r="B1526" s="29" t="s">
        <v>1066</v>
      </c>
      <c r="C1526" s="29" t="s">
        <v>1066</v>
      </c>
      <c r="D1526" s="29" t="s">
        <v>1066</v>
      </c>
      <c r="E1526" s="29" t="s">
        <v>1066</v>
      </c>
      <c r="F1526" s="34" t="s">
        <v>1066</v>
      </c>
      <c r="G1526" s="29" t="s">
        <v>1066</v>
      </c>
      <c r="H1526" s="29" t="s">
        <v>1066</v>
      </c>
      <c r="I1526" s="29" t="s">
        <v>1066</v>
      </c>
      <c r="J1526" s="29" t="s">
        <v>1066</v>
      </c>
      <c r="K1526" s="29" t="s">
        <v>1066</v>
      </c>
    </row>
    <row r="1527" spans="1:11">
      <c r="A1527" s="66" t="s">
        <v>13</v>
      </c>
      <c r="B1527" s="29">
        <v>47161.432059752027</v>
      </c>
      <c r="C1527" s="29">
        <v>32328.493424778404</v>
      </c>
      <c r="D1527" s="29">
        <v>29559.779103189325</v>
      </c>
      <c r="E1527" s="29">
        <v>30051.658020872004</v>
      </c>
      <c r="F1527" s="34">
        <v>32195.942076956424</v>
      </c>
      <c r="G1527" s="29">
        <v>557.72510516999955</v>
      </c>
      <c r="H1527" s="29">
        <v>439.02127724263863</v>
      </c>
      <c r="I1527" s="29">
        <v>453.23543955215666</v>
      </c>
      <c r="J1527" s="29">
        <v>504.03514805398919</v>
      </c>
      <c r="K1527" s="29">
        <v>498.64916196535563</v>
      </c>
    </row>
    <row r="1528" spans="1:11">
      <c r="A1528" s="66" t="s">
        <v>186</v>
      </c>
      <c r="B1528" s="29">
        <v>3041.7703536410786</v>
      </c>
      <c r="C1528" s="29">
        <v>2890.6422852639143</v>
      </c>
      <c r="D1528" s="29">
        <v>3026.3774965606822</v>
      </c>
      <c r="E1528" s="29">
        <v>3164.279445578652</v>
      </c>
      <c r="F1528" s="34">
        <v>3272.0138638784479</v>
      </c>
      <c r="G1528" s="29">
        <v>1316.8469018750325</v>
      </c>
      <c r="H1528" s="29">
        <v>1285.4679759143428</v>
      </c>
      <c r="I1528" s="29">
        <v>1327.41728162914</v>
      </c>
      <c r="J1528" s="29">
        <v>1354.885300330709</v>
      </c>
      <c r="K1528" s="29">
        <v>1427.9427437029303</v>
      </c>
    </row>
    <row r="1529" spans="1:11" ht="14.25">
      <c r="A1529" s="85" t="s">
        <v>714</v>
      </c>
      <c r="B1529" s="45" t="s">
        <v>404</v>
      </c>
      <c r="C1529" s="45" t="s">
        <v>404</v>
      </c>
      <c r="D1529" s="45" t="s">
        <v>404</v>
      </c>
      <c r="E1529" s="45" t="s">
        <v>404</v>
      </c>
      <c r="F1529" s="46" t="s">
        <v>404</v>
      </c>
      <c r="G1529" s="31">
        <v>1290.5479369256984</v>
      </c>
      <c r="H1529" s="31">
        <v>1101.1060125012882</v>
      </c>
      <c r="I1529" s="31">
        <v>1185.3300962915025</v>
      </c>
      <c r="J1529" s="31">
        <v>1310.8656944972922</v>
      </c>
      <c r="K1529" s="31">
        <v>1277.7813788234291</v>
      </c>
    </row>
    <row r="1530" spans="1:11">
      <c r="A1530" s="8"/>
    </row>
    <row r="1531" spans="1:11">
      <c r="A1531" s="8"/>
    </row>
    <row r="1532" spans="1:11">
      <c r="A1532" s="8"/>
    </row>
    <row r="1533" spans="1:11">
      <c r="A1533" s="921" t="s">
        <v>545</v>
      </c>
      <c r="B1533" s="921"/>
      <c r="C1533" s="921"/>
      <c r="D1533" s="921"/>
      <c r="E1533" s="921"/>
      <c r="F1533" s="921"/>
      <c r="G1533" s="921"/>
      <c r="H1533" s="921"/>
      <c r="I1533" s="921"/>
      <c r="J1533" s="921"/>
      <c r="K1533" s="921"/>
    </row>
    <row r="1534" spans="1:11">
      <c r="A1534" s="8"/>
    </row>
    <row r="1535" spans="1:11" ht="15" customHeight="1">
      <c r="A1535" s="56"/>
      <c r="B1535" s="895" t="s">
        <v>5</v>
      </c>
      <c r="C1535" s="895"/>
      <c r="D1535" s="895"/>
      <c r="E1535" s="895"/>
      <c r="F1535" s="905"/>
      <c r="G1535" s="895" t="s">
        <v>357</v>
      </c>
      <c r="H1535" s="895"/>
      <c r="I1535" s="895"/>
      <c r="J1535" s="895"/>
      <c r="K1535" s="895"/>
    </row>
    <row r="1536" spans="1:11">
      <c r="A1536" s="59"/>
      <c r="B1536" s="231">
        <v>39448</v>
      </c>
      <c r="C1536" s="231">
        <v>39814</v>
      </c>
      <c r="D1536" s="231">
        <v>40179</v>
      </c>
      <c r="E1536" s="231">
        <v>40544</v>
      </c>
      <c r="F1536" s="232">
        <v>40909</v>
      </c>
      <c r="G1536" s="231">
        <v>39448</v>
      </c>
      <c r="H1536" s="231">
        <v>39814</v>
      </c>
      <c r="I1536" s="231">
        <v>40179</v>
      </c>
      <c r="J1536" s="231">
        <v>40544</v>
      </c>
      <c r="K1536" s="231">
        <v>40909</v>
      </c>
    </row>
    <row r="1537" spans="1:11">
      <c r="A1537" s="63" t="s">
        <v>37</v>
      </c>
      <c r="B1537" s="29">
        <v>3716.4939577795694</v>
      </c>
      <c r="C1537" s="29">
        <v>3598.6797954839994</v>
      </c>
      <c r="D1537" s="29">
        <v>4482.3948005546108</v>
      </c>
      <c r="E1537" s="29">
        <v>5193.775605280829</v>
      </c>
      <c r="F1537" s="34">
        <v>5496.1756382184831</v>
      </c>
      <c r="G1537" s="15" t="s">
        <v>1066</v>
      </c>
      <c r="H1537" s="15" t="s">
        <v>1066</v>
      </c>
      <c r="I1537" s="15" t="s">
        <v>1066</v>
      </c>
      <c r="J1537" s="15" t="s">
        <v>1066</v>
      </c>
      <c r="K1537" s="15" t="s">
        <v>1066</v>
      </c>
    </row>
    <row r="1538" spans="1:11">
      <c r="A1538" s="66" t="s">
        <v>528</v>
      </c>
      <c r="B1538" s="29">
        <v>8366.1202042887053</v>
      </c>
      <c r="C1538" s="29">
        <v>7589.8640507261598</v>
      </c>
      <c r="D1538" s="29">
        <v>7508.5465946924669</v>
      </c>
      <c r="E1538" s="29">
        <v>9968.5700904188761</v>
      </c>
      <c r="F1538" s="34">
        <v>7882.5415914086552</v>
      </c>
      <c r="G1538" s="15">
        <v>6.3699765192111517</v>
      </c>
      <c r="H1538" s="15">
        <v>6.1995590549578345</v>
      </c>
      <c r="I1538" s="15">
        <v>5.7613811754649689</v>
      </c>
      <c r="J1538" s="15">
        <v>6.3804601596670718</v>
      </c>
      <c r="K1538" s="15">
        <v>6.3338577333671546</v>
      </c>
    </row>
    <row r="1539" spans="1:11">
      <c r="A1539" s="66" t="s">
        <v>530</v>
      </c>
      <c r="B1539" s="29">
        <v>707.91865847220561</v>
      </c>
      <c r="C1539" s="29">
        <v>696.29873925076697</v>
      </c>
      <c r="D1539" s="29">
        <v>913.18596840017847</v>
      </c>
      <c r="E1539" s="29">
        <v>1047.6386679467882</v>
      </c>
      <c r="F1539" s="34">
        <v>1011.1604864024382</v>
      </c>
      <c r="G1539" s="15">
        <v>26.91730957296534</v>
      </c>
      <c r="H1539" s="15">
        <v>23.569704306418341</v>
      </c>
      <c r="I1539" s="15">
        <v>27.243523484109577</v>
      </c>
      <c r="J1539" s="15">
        <v>33.571550208587688</v>
      </c>
      <c r="K1539" s="15">
        <v>32.106758935192452</v>
      </c>
    </row>
    <row r="1540" spans="1:11">
      <c r="A1540" s="66" t="s">
        <v>529</v>
      </c>
      <c r="B1540" s="29">
        <v>2973.8584901605795</v>
      </c>
      <c r="C1540" s="29">
        <v>2609.0910948688293</v>
      </c>
      <c r="D1540" s="29">
        <v>3037.2502511945904</v>
      </c>
      <c r="E1540" s="29">
        <v>3405.6788195140725</v>
      </c>
      <c r="F1540" s="34">
        <v>3904.3428390036429</v>
      </c>
      <c r="G1540" s="15" t="s">
        <v>1066</v>
      </c>
      <c r="H1540" s="15" t="s">
        <v>1066</v>
      </c>
      <c r="I1540" s="15" t="s">
        <v>1066</v>
      </c>
      <c r="J1540" s="15" t="s">
        <v>1066</v>
      </c>
      <c r="K1540" s="15" t="s">
        <v>1066</v>
      </c>
    </row>
    <row r="1541" spans="1:11">
      <c r="A1541" s="66" t="s">
        <v>531</v>
      </c>
      <c r="B1541" s="29">
        <v>41636.379340783016</v>
      </c>
      <c r="C1541" s="29">
        <v>45170.147520674211</v>
      </c>
      <c r="D1541" s="29">
        <v>46877.369598055331</v>
      </c>
      <c r="E1541" s="29">
        <v>55042.413003262605</v>
      </c>
      <c r="F1541" s="34">
        <v>59909.181094193002</v>
      </c>
      <c r="G1541" s="15" t="s">
        <v>1066</v>
      </c>
      <c r="H1541" s="15" t="s">
        <v>1066</v>
      </c>
      <c r="I1541" s="15" t="s">
        <v>1066</v>
      </c>
      <c r="J1541" s="15" t="s">
        <v>1066</v>
      </c>
      <c r="K1541" s="15" t="s">
        <v>1066</v>
      </c>
    </row>
    <row r="1542" spans="1:11">
      <c r="A1542" s="66" t="s">
        <v>166</v>
      </c>
      <c r="B1542" s="30">
        <v>868.12282428395565</v>
      </c>
      <c r="C1542" s="30">
        <v>772.5992636246657</v>
      </c>
      <c r="D1542" s="30">
        <v>774.60048984819696</v>
      </c>
      <c r="E1542" s="30">
        <v>836.4348566029945</v>
      </c>
      <c r="F1542" s="44">
        <v>745.23901117435548</v>
      </c>
      <c r="G1542" s="25">
        <v>3.090808733581921</v>
      </c>
      <c r="H1542" s="25">
        <v>3.1134456893350846</v>
      </c>
      <c r="I1542" s="25">
        <v>2.9342614004195311</v>
      </c>
      <c r="J1542" s="25">
        <v>3.0277085243060728</v>
      </c>
      <c r="K1542" s="25">
        <v>2.7756453403639325</v>
      </c>
    </row>
    <row r="1543" spans="1:11">
      <c r="A1543" s="854" t="s">
        <v>167</v>
      </c>
      <c r="B1543" s="30">
        <v>8558.9876089123136</v>
      </c>
      <c r="C1543" s="30">
        <v>7305.7246406287159</v>
      </c>
      <c r="D1543" s="30">
        <v>7230.1083377591676</v>
      </c>
      <c r="E1543" s="30">
        <v>8783.2069148377432</v>
      </c>
      <c r="F1543" s="44">
        <v>8535.6409938342822</v>
      </c>
      <c r="G1543" s="25">
        <v>4.6896888657496865</v>
      </c>
      <c r="H1543" s="25">
        <v>4.6815416686340701</v>
      </c>
      <c r="I1543" s="25">
        <v>4.7564834095537813</v>
      </c>
      <c r="J1543" s="25">
        <v>4.8265092294513341</v>
      </c>
      <c r="K1543" s="25">
        <v>6.3051014006540589</v>
      </c>
    </row>
    <row r="1544" spans="1:11">
      <c r="A1544" s="66" t="s">
        <v>745</v>
      </c>
      <c r="B1544" s="30" t="s">
        <v>1066</v>
      </c>
      <c r="C1544" s="30" t="s">
        <v>1066</v>
      </c>
      <c r="D1544" s="30" t="s">
        <v>1066</v>
      </c>
      <c r="E1544" s="30" t="s">
        <v>1066</v>
      </c>
      <c r="F1544" s="44" t="s">
        <v>1066</v>
      </c>
      <c r="G1544" s="25" t="s">
        <v>1066</v>
      </c>
      <c r="H1544" s="25" t="s">
        <v>1066</v>
      </c>
      <c r="I1544" s="25" t="s">
        <v>1066</v>
      </c>
      <c r="J1544" s="25" t="s">
        <v>1066</v>
      </c>
      <c r="K1544" s="25" t="s">
        <v>1066</v>
      </c>
    </row>
    <row r="1545" spans="1:11">
      <c r="A1545" s="66" t="s">
        <v>994</v>
      </c>
      <c r="B1545" s="30">
        <v>2055.2130679119009</v>
      </c>
      <c r="C1545" s="30">
        <v>1561.1662988511737</v>
      </c>
      <c r="D1545" s="30">
        <v>1597.0348250944612</v>
      </c>
      <c r="E1545" s="30">
        <v>1580.9781374420522</v>
      </c>
      <c r="F1545" s="44">
        <v>1425.5998426396275</v>
      </c>
      <c r="G1545" s="25" t="s">
        <v>1066</v>
      </c>
      <c r="H1545" s="25" t="s">
        <v>1066</v>
      </c>
      <c r="I1545" s="25">
        <v>32.445549025495254</v>
      </c>
      <c r="J1545" s="25">
        <v>43.419835476508673</v>
      </c>
      <c r="K1545" s="25">
        <v>22.125912459570682</v>
      </c>
    </row>
    <row r="1546" spans="1:11">
      <c r="A1546" s="66" t="s">
        <v>127</v>
      </c>
      <c r="B1546" s="30">
        <v>4153.2022778501578</v>
      </c>
      <c r="C1546" s="30">
        <v>3789.5756915845468</v>
      </c>
      <c r="D1546" s="30">
        <v>3548.5649159447926</v>
      </c>
      <c r="E1546" s="30">
        <v>3782.4882556970365</v>
      </c>
      <c r="F1546" s="44">
        <v>3165.7364868095601</v>
      </c>
      <c r="G1546" s="25">
        <v>92.3687380125928</v>
      </c>
      <c r="H1546" s="25">
        <v>80.623021955091303</v>
      </c>
      <c r="I1546" s="25">
        <v>83.034535689200467</v>
      </c>
      <c r="J1546" s="25">
        <v>88.920875383232953</v>
      </c>
      <c r="K1546" s="25">
        <v>85.20054960567208</v>
      </c>
    </row>
    <row r="1547" spans="1:11" ht="14.25">
      <c r="A1547" s="854" t="s">
        <v>713</v>
      </c>
      <c r="B1547" s="30">
        <v>37371.457917950596</v>
      </c>
      <c r="C1547" s="148">
        <v>41508.993792110523</v>
      </c>
      <c r="D1547" s="148">
        <v>48705.885499024298</v>
      </c>
      <c r="E1547" s="148">
        <v>57675.741992766438</v>
      </c>
      <c r="F1547" s="44">
        <v>59769.746573600503</v>
      </c>
      <c r="G1547" s="25">
        <v>7.2886140055333399</v>
      </c>
      <c r="H1547" s="25">
        <v>8.9523573582466529</v>
      </c>
      <c r="I1547" s="25">
        <v>10.111731040012197</v>
      </c>
      <c r="J1547" s="25">
        <v>11.123400244630078</v>
      </c>
      <c r="K1547" s="25" t="s">
        <v>1066</v>
      </c>
    </row>
    <row r="1548" spans="1:11">
      <c r="A1548" s="66" t="s">
        <v>937</v>
      </c>
      <c r="B1548" s="30">
        <v>6426.921439240361</v>
      </c>
      <c r="C1548" s="148">
        <v>6830.376778954148</v>
      </c>
      <c r="D1548" s="148">
        <v>9876.9464527322034</v>
      </c>
      <c r="E1548" s="148">
        <v>12106.151335128692</v>
      </c>
      <c r="F1548" s="44">
        <v>13985.493844625929</v>
      </c>
      <c r="G1548" s="25">
        <v>7.6243991736303194</v>
      </c>
      <c r="H1548" s="25">
        <v>7.9935288132658915</v>
      </c>
      <c r="I1548" s="25">
        <v>13.298331756022829</v>
      </c>
      <c r="J1548" s="25">
        <v>16.502499977468993</v>
      </c>
      <c r="K1548" s="25">
        <v>20.635348258251323</v>
      </c>
    </row>
    <row r="1549" spans="1:11">
      <c r="A1549" s="66" t="s">
        <v>938</v>
      </c>
      <c r="B1549" s="30">
        <v>2069.5229486164467</v>
      </c>
      <c r="C1549" s="148">
        <v>1775.1235858649845</v>
      </c>
      <c r="D1549" s="148">
        <v>1845.3077431328495</v>
      </c>
      <c r="E1549" s="148">
        <v>2003.7154521042635</v>
      </c>
      <c r="F1549" s="44">
        <v>2014.6546710247214</v>
      </c>
      <c r="G1549" s="25" t="s">
        <v>1066</v>
      </c>
      <c r="H1549" s="25" t="s">
        <v>1066</v>
      </c>
      <c r="I1549" s="25" t="s">
        <v>1066</v>
      </c>
      <c r="J1549" s="25" t="s">
        <v>1066</v>
      </c>
      <c r="K1549" s="25" t="s">
        <v>1066</v>
      </c>
    </row>
    <row r="1550" spans="1:11">
      <c r="A1550" s="66" t="s">
        <v>9</v>
      </c>
      <c r="B1550" s="29" t="s">
        <v>1066</v>
      </c>
      <c r="C1550" s="13" t="s">
        <v>1066</v>
      </c>
      <c r="D1550" s="13" t="s">
        <v>1066</v>
      </c>
      <c r="E1550" s="13" t="s">
        <v>1066</v>
      </c>
      <c r="F1550" s="44" t="s">
        <v>1066</v>
      </c>
      <c r="G1550" s="15">
        <v>3.9979316940661951</v>
      </c>
      <c r="H1550" s="15">
        <v>3.7467949226000301</v>
      </c>
      <c r="I1550" s="15">
        <v>3.4845666429683808</v>
      </c>
      <c r="J1550" s="15">
        <v>3.4648171314495224</v>
      </c>
      <c r="K1550" s="15">
        <v>2.973928211807483</v>
      </c>
    </row>
    <row r="1551" spans="1:11">
      <c r="A1551" s="66" t="s">
        <v>939</v>
      </c>
      <c r="B1551" s="29">
        <v>9182.4113481414806</v>
      </c>
      <c r="C1551" s="13">
        <v>11116.944113023881</v>
      </c>
      <c r="D1551" s="13">
        <v>10121.154292226036</v>
      </c>
      <c r="E1551" s="13">
        <v>5954.7892485353523</v>
      </c>
      <c r="F1551" s="44">
        <v>5898.032584770127</v>
      </c>
      <c r="G1551" s="15">
        <v>53.637200104599387</v>
      </c>
      <c r="H1551" s="15">
        <v>22.543155538871726</v>
      </c>
      <c r="I1551" s="15">
        <v>30.293284114448198</v>
      </c>
      <c r="J1551" s="15">
        <v>63.631389265719527</v>
      </c>
      <c r="K1551" s="15">
        <v>55.384265751575427</v>
      </c>
    </row>
    <row r="1552" spans="1:11">
      <c r="A1552" s="66" t="s">
        <v>940</v>
      </c>
      <c r="B1552" s="29">
        <v>26893.972383241435</v>
      </c>
      <c r="C1552" s="13">
        <v>24712.455817899052</v>
      </c>
      <c r="D1552" s="13">
        <v>27302.511899712517</v>
      </c>
      <c r="E1552" s="13">
        <v>29831.624148169092</v>
      </c>
      <c r="F1552" s="44">
        <v>31579.842593901689</v>
      </c>
      <c r="G1552" s="15" t="s">
        <v>1066</v>
      </c>
      <c r="H1552" s="15" t="s">
        <v>1066</v>
      </c>
      <c r="I1552" s="15" t="s">
        <v>1066</v>
      </c>
      <c r="J1552" s="15" t="s">
        <v>1066</v>
      </c>
      <c r="K1552" s="15" t="s">
        <v>1066</v>
      </c>
    </row>
    <row r="1553" spans="1:11">
      <c r="A1553" s="66" t="s">
        <v>10</v>
      </c>
      <c r="B1553" s="29">
        <v>5346.7863376934938</v>
      </c>
      <c r="C1553" s="13">
        <v>5078.8956944267793</v>
      </c>
      <c r="D1553" s="13">
        <v>6209.2849378594738</v>
      </c>
      <c r="E1553" s="13">
        <v>7088.2544188969205</v>
      </c>
      <c r="F1553" s="34">
        <v>7444.9525499553547</v>
      </c>
      <c r="G1553" s="15">
        <v>0.72165709225656671</v>
      </c>
      <c r="H1553" s="15">
        <v>0.64711955078294692</v>
      </c>
      <c r="I1553" s="15">
        <v>0.6596524376879177</v>
      </c>
      <c r="J1553" s="15">
        <v>0.60498864567059885</v>
      </c>
      <c r="K1553" s="15">
        <v>0.62391690466589622</v>
      </c>
    </row>
    <row r="1554" spans="1:11">
      <c r="A1554" s="66" t="s">
        <v>941</v>
      </c>
      <c r="B1554" s="29" t="s">
        <v>1066</v>
      </c>
      <c r="C1554" s="13">
        <v>2697.0257092417801</v>
      </c>
      <c r="D1554" s="13">
        <v>2963.5233787039365</v>
      </c>
      <c r="E1554" s="13">
        <v>3032.6055732824057</v>
      </c>
      <c r="F1554" s="34">
        <v>2457.5960898398289</v>
      </c>
      <c r="G1554" s="15" t="s">
        <v>1066</v>
      </c>
      <c r="H1554" s="15" t="s">
        <v>1066</v>
      </c>
      <c r="I1554" s="15" t="s">
        <v>1066</v>
      </c>
      <c r="J1554" s="15" t="s">
        <v>1066</v>
      </c>
      <c r="K1554" s="15" t="s">
        <v>1066</v>
      </c>
    </row>
    <row r="1555" spans="1:11">
      <c r="A1555" s="66" t="s">
        <v>11</v>
      </c>
      <c r="B1555" s="29">
        <v>13093.107232133145</v>
      </c>
      <c r="C1555" s="13">
        <v>7848.6686746858695</v>
      </c>
      <c r="D1555" s="13">
        <v>9193.5078908455071</v>
      </c>
      <c r="E1555" s="13">
        <v>11510.714163096203</v>
      </c>
      <c r="F1555" s="44">
        <v>29510.606930589096</v>
      </c>
      <c r="G1555" s="25" t="s">
        <v>1066</v>
      </c>
      <c r="H1555" s="25" t="s">
        <v>1066</v>
      </c>
      <c r="I1555" s="25" t="s">
        <v>1066</v>
      </c>
      <c r="J1555" s="25" t="s">
        <v>1066</v>
      </c>
      <c r="K1555" s="25" t="s">
        <v>1066</v>
      </c>
    </row>
    <row r="1556" spans="1:11">
      <c r="A1556" s="66" t="s">
        <v>12</v>
      </c>
      <c r="B1556" s="29">
        <v>2183.5495284065587</v>
      </c>
      <c r="C1556" s="13">
        <v>2621.209883309577</v>
      </c>
      <c r="D1556" s="13">
        <v>3906.7855795018545</v>
      </c>
      <c r="E1556" s="13">
        <v>4749.9817968113548</v>
      </c>
      <c r="F1556" s="34">
        <v>4537.4907475801137</v>
      </c>
      <c r="G1556" s="15">
        <v>3.7460211068221394</v>
      </c>
      <c r="H1556" s="15">
        <v>4.0869546361632718</v>
      </c>
      <c r="I1556" s="15">
        <v>4.3968936834269856</v>
      </c>
      <c r="J1556" s="15">
        <v>5.3193090571051558</v>
      </c>
      <c r="K1556" s="15">
        <v>3.8047282666044446</v>
      </c>
    </row>
    <row r="1557" spans="1:11">
      <c r="A1557" s="66" t="s">
        <v>942</v>
      </c>
      <c r="B1557" s="29" t="s">
        <v>1066</v>
      </c>
      <c r="C1557" s="13" t="s">
        <v>1066</v>
      </c>
      <c r="D1557" s="13" t="s">
        <v>1066</v>
      </c>
      <c r="E1557" s="13" t="s">
        <v>1066</v>
      </c>
      <c r="F1557" s="34" t="s">
        <v>1066</v>
      </c>
      <c r="G1557" s="15" t="s">
        <v>1066</v>
      </c>
      <c r="H1557" s="15" t="s">
        <v>1066</v>
      </c>
      <c r="I1557" s="15" t="s">
        <v>1066</v>
      </c>
      <c r="J1557" s="15" t="s">
        <v>1066</v>
      </c>
      <c r="K1557" s="15" t="s">
        <v>1066</v>
      </c>
    </row>
    <row r="1558" spans="1:11">
      <c r="A1558" s="66" t="s">
        <v>13</v>
      </c>
      <c r="B1558" s="29">
        <v>1963.6447871622595</v>
      </c>
      <c r="C1558" s="29">
        <v>1556.8434346171975</v>
      </c>
      <c r="D1558" s="29">
        <v>1517.7009834579944</v>
      </c>
      <c r="E1558" s="29">
        <v>1591.1319577702127</v>
      </c>
      <c r="F1558" s="34">
        <v>1597.8997948540969</v>
      </c>
      <c r="G1558" s="25" t="s">
        <v>1066</v>
      </c>
      <c r="H1558" s="25" t="s">
        <v>1066</v>
      </c>
      <c r="I1558" s="25" t="s">
        <v>1066</v>
      </c>
      <c r="J1558" s="25" t="s">
        <v>1066</v>
      </c>
      <c r="K1558" s="25" t="s">
        <v>1066</v>
      </c>
    </row>
    <row r="1559" spans="1:11">
      <c r="A1559" s="65" t="s">
        <v>186</v>
      </c>
      <c r="B1559" s="29">
        <v>1315.412515122345</v>
      </c>
      <c r="C1559" s="29">
        <v>1291.6193457718771</v>
      </c>
      <c r="D1559" s="29">
        <v>1361.1629053451354</v>
      </c>
      <c r="E1559" s="29">
        <v>1377.1347348583347</v>
      </c>
      <c r="F1559" s="34">
        <v>1419.892410958653</v>
      </c>
      <c r="G1559" s="97" t="s">
        <v>1066</v>
      </c>
      <c r="H1559" s="97" t="s">
        <v>1066</v>
      </c>
      <c r="I1559" s="97" t="s">
        <v>1066</v>
      </c>
      <c r="J1559" s="97" t="s">
        <v>1066</v>
      </c>
      <c r="K1559" s="97" t="s">
        <v>1066</v>
      </c>
    </row>
    <row r="1560" spans="1:11" ht="14.25">
      <c r="A1560" s="85" t="s">
        <v>714</v>
      </c>
      <c r="B1560" s="45">
        <v>2591.1846768078685</v>
      </c>
      <c r="C1560" s="45">
        <v>2647.798720950821</v>
      </c>
      <c r="D1560" s="45">
        <v>2958.3525024107985</v>
      </c>
      <c r="E1560" s="45">
        <v>3319.0609146022166</v>
      </c>
      <c r="F1560" s="46">
        <v>3512.9825883430358</v>
      </c>
      <c r="G1560" s="16">
        <v>5.5160394209850461</v>
      </c>
      <c r="H1560" s="16">
        <v>6.2597500807865698</v>
      </c>
      <c r="I1560" s="16">
        <v>7.8330690849815907</v>
      </c>
      <c r="J1560" s="16">
        <v>8.9896795488825632</v>
      </c>
      <c r="K1560" s="16">
        <v>9.2209053414251798</v>
      </c>
    </row>
    <row r="1561" spans="1:11" ht="14.25" customHeight="1">
      <c r="A1561" s="896" t="s">
        <v>901</v>
      </c>
      <c r="B1561" s="897"/>
      <c r="C1561" s="897"/>
      <c r="D1561" s="897"/>
      <c r="E1561" s="897"/>
      <c r="F1561" s="897"/>
      <c r="G1561" s="897"/>
      <c r="H1561" s="897"/>
      <c r="I1561" s="897"/>
      <c r="J1561" s="897"/>
      <c r="K1561" s="897"/>
    </row>
    <row r="1562" spans="1:11" ht="63" customHeight="1">
      <c r="A1562" s="898" t="s">
        <v>1197</v>
      </c>
      <c r="B1562" s="898"/>
      <c r="C1562" s="898"/>
      <c r="D1562" s="898"/>
      <c r="E1562" s="898"/>
      <c r="F1562" s="898"/>
      <c r="G1562" s="898"/>
      <c r="H1562" s="898"/>
      <c r="I1562" s="898"/>
      <c r="J1562" s="898"/>
      <c r="K1562" s="898"/>
    </row>
    <row r="1563" spans="1:11">
      <c r="A1563" s="8"/>
    </row>
    <row r="1564" spans="1:11">
      <c r="A1564" s="8"/>
    </row>
    <row r="1565" spans="1:11">
      <c r="A1565" s="8"/>
    </row>
    <row r="1566" spans="1:11">
      <c r="A1566" s="8"/>
    </row>
    <row r="1567" spans="1:11">
      <c r="A1567" s="921" t="s">
        <v>545</v>
      </c>
      <c r="B1567" s="921"/>
      <c r="C1567" s="921"/>
      <c r="D1567" s="921"/>
      <c r="E1567" s="921"/>
      <c r="F1567" s="921"/>
      <c r="G1567" s="921"/>
      <c r="H1567" s="921"/>
      <c r="I1567" s="921"/>
      <c r="J1567" s="921"/>
      <c r="K1567" s="921"/>
    </row>
    <row r="1568" spans="1:11">
      <c r="A1568" s="8"/>
    </row>
    <row r="1569" spans="1:11" ht="15" customHeight="1">
      <c r="A1569" s="56"/>
      <c r="B1569" s="895" t="s">
        <v>825</v>
      </c>
      <c r="C1569" s="895"/>
      <c r="D1569" s="895"/>
      <c r="E1569" s="895"/>
      <c r="F1569" s="905"/>
      <c r="G1569" s="914" t="s">
        <v>433</v>
      </c>
      <c r="H1569" s="914"/>
      <c r="I1569" s="914"/>
      <c r="J1569" s="914"/>
      <c r="K1569" s="914"/>
    </row>
    <row r="1570" spans="1:11">
      <c r="A1570" s="59"/>
      <c r="B1570" s="231">
        <v>39448</v>
      </c>
      <c r="C1570" s="231">
        <v>39814</v>
      </c>
      <c r="D1570" s="231">
        <v>40179</v>
      </c>
      <c r="E1570" s="231">
        <v>40544</v>
      </c>
      <c r="F1570" s="232">
        <v>40909</v>
      </c>
      <c r="G1570" s="231">
        <v>39448</v>
      </c>
      <c r="H1570" s="231">
        <v>39814</v>
      </c>
      <c r="I1570" s="231">
        <v>40179</v>
      </c>
      <c r="J1570" s="231">
        <v>40544</v>
      </c>
      <c r="K1570" s="231">
        <v>40909</v>
      </c>
    </row>
    <row r="1571" spans="1:11">
      <c r="A1571" s="63" t="s">
        <v>37</v>
      </c>
      <c r="B1571" s="15">
        <v>84.963235855004925</v>
      </c>
      <c r="C1571" s="15">
        <v>77.681393333083008</v>
      </c>
      <c r="D1571" s="15">
        <v>87.360189641847057</v>
      </c>
      <c r="E1571" s="15">
        <v>95.79429787409525</v>
      </c>
      <c r="F1571" s="48">
        <v>91.976243568951958</v>
      </c>
      <c r="G1571" s="49">
        <v>52.919885686130847</v>
      </c>
      <c r="H1571" s="49">
        <v>49.399781095833085</v>
      </c>
      <c r="I1571" s="49">
        <v>55.19656650330041</v>
      </c>
      <c r="J1571" s="49">
        <v>61.263834140777419</v>
      </c>
      <c r="K1571" s="49">
        <v>59.548896798913518</v>
      </c>
    </row>
    <row r="1572" spans="1:11">
      <c r="A1572" s="66" t="s">
        <v>528</v>
      </c>
      <c r="B1572" s="15">
        <v>82.485722484597531</v>
      </c>
      <c r="C1572" s="15">
        <v>76.341201140280717</v>
      </c>
      <c r="D1572" s="15">
        <v>72.833908572286703</v>
      </c>
      <c r="E1572" s="15">
        <v>76.246147504742964</v>
      </c>
      <c r="F1572" s="48">
        <v>70.013380442376956</v>
      </c>
      <c r="G1572" s="49">
        <v>73.469730158176901</v>
      </c>
      <c r="H1572" s="49">
        <v>68.635852707248645</v>
      </c>
      <c r="I1572" s="49">
        <v>65.451925936743805</v>
      </c>
      <c r="J1572" s="49">
        <v>68.631193293678862</v>
      </c>
      <c r="K1572" s="49">
        <v>63.531797813052471</v>
      </c>
    </row>
    <row r="1573" spans="1:11">
      <c r="A1573" s="66" t="s">
        <v>530</v>
      </c>
      <c r="B1573" s="15">
        <v>38.966178609403556</v>
      </c>
      <c r="C1573" s="15">
        <v>37.790647325421183</v>
      </c>
      <c r="D1573" s="15">
        <v>45.114082623849235</v>
      </c>
      <c r="E1573" s="15">
        <v>50.091471672887366</v>
      </c>
      <c r="F1573" s="48">
        <v>42.690535255528388</v>
      </c>
      <c r="G1573" s="49">
        <v>27.320254560047189</v>
      </c>
      <c r="H1573" s="49">
        <v>26.396106632992421</v>
      </c>
      <c r="I1573" s="49">
        <v>30.710303513179404</v>
      </c>
      <c r="J1573" s="49">
        <v>34.29405289871336</v>
      </c>
      <c r="K1573" s="49">
        <v>30.183246109596467</v>
      </c>
    </row>
    <row r="1574" spans="1:11">
      <c r="A1574" s="66" t="s">
        <v>529</v>
      </c>
      <c r="B1574" s="15">
        <v>68.904872749284351</v>
      </c>
      <c r="C1574" s="15">
        <v>61.499601363565198</v>
      </c>
      <c r="D1574" s="15">
        <v>68.362593996307083</v>
      </c>
      <c r="E1574" s="15">
        <v>71.872242849709721</v>
      </c>
      <c r="F1574" s="48">
        <v>72.994579104520923</v>
      </c>
      <c r="G1574" s="49">
        <v>42.682987811316984</v>
      </c>
      <c r="H1574" s="49">
        <v>38.66413896507575</v>
      </c>
      <c r="I1574" s="49">
        <v>42.940051768260048</v>
      </c>
      <c r="J1574" s="49">
        <v>44.585838243452123</v>
      </c>
      <c r="K1574" s="49">
        <v>43.726521046573041</v>
      </c>
    </row>
    <row r="1575" spans="1:11">
      <c r="A1575" s="66" t="s">
        <v>531</v>
      </c>
      <c r="B1575" s="15">
        <v>218.08383547276026</v>
      </c>
      <c r="C1575" s="15">
        <v>287.83216236193135</v>
      </c>
      <c r="D1575" s="15">
        <v>317.6842743206505</v>
      </c>
      <c r="E1575" s="15">
        <v>367.10847700899967</v>
      </c>
      <c r="F1575" s="48">
        <v>366.19833303533511</v>
      </c>
      <c r="G1575" s="49" t="s">
        <v>1066</v>
      </c>
      <c r="H1575" s="49" t="s">
        <v>1066</v>
      </c>
      <c r="I1575" s="49" t="s">
        <v>1066</v>
      </c>
      <c r="J1575" s="49" t="s">
        <v>1066</v>
      </c>
      <c r="K1575" s="49" t="s">
        <v>1066</v>
      </c>
    </row>
    <row r="1576" spans="1:11">
      <c r="A1576" s="66" t="s">
        <v>166</v>
      </c>
      <c r="B1576" s="25">
        <v>74.200818613868293</v>
      </c>
      <c r="C1576" s="25">
        <v>68.224761002656038</v>
      </c>
      <c r="D1576" s="25">
        <v>65.006269083316056</v>
      </c>
      <c r="E1576" s="25">
        <v>69.177234066788088</v>
      </c>
      <c r="F1576" s="28">
        <v>63.867000505585359</v>
      </c>
      <c r="G1576" s="50" t="s">
        <v>1066</v>
      </c>
      <c r="H1576" s="50" t="s">
        <v>1066</v>
      </c>
      <c r="I1576" s="50" t="s">
        <v>1066</v>
      </c>
      <c r="J1576" s="50" t="s">
        <v>1066</v>
      </c>
      <c r="K1576" s="50" t="s">
        <v>1066</v>
      </c>
    </row>
    <row r="1577" spans="1:11">
      <c r="A1577" s="854" t="s">
        <v>167</v>
      </c>
      <c r="B1577" s="25">
        <v>95.642899855114095</v>
      </c>
      <c r="C1577" s="25">
        <v>88.163602211553979</v>
      </c>
      <c r="D1577" s="25">
        <v>83.519076226413603</v>
      </c>
      <c r="E1577" s="25">
        <v>88.314801587745166</v>
      </c>
      <c r="F1577" s="28">
        <v>80.004456516833429</v>
      </c>
      <c r="G1577" s="50">
        <v>86.341316324309361</v>
      </c>
      <c r="H1577" s="50">
        <v>79.99985622943808</v>
      </c>
      <c r="I1577" s="50">
        <v>75.340199885079784</v>
      </c>
      <c r="J1577" s="50">
        <v>79.895294082094239</v>
      </c>
      <c r="K1577" s="50">
        <v>72.607418999441506</v>
      </c>
    </row>
    <row r="1578" spans="1:11">
      <c r="A1578" s="66" t="s">
        <v>745</v>
      </c>
      <c r="B1578" s="25" t="s">
        <v>1066</v>
      </c>
      <c r="C1578" s="25" t="s">
        <v>1066</v>
      </c>
      <c r="D1578" s="25" t="s">
        <v>1066</v>
      </c>
      <c r="E1578" s="25" t="s">
        <v>1066</v>
      </c>
      <c r="F1578" s="28" t="s">
        <v>1066</v>
      </c>
      <c r="G1578" s="50" t="s">
        <v>1066</v>
      </c>
      <c r="H1578" s="50" t="s">
        <v>1066</v>
      </c>
      <c r="I1578" s="50" t="s">
        <v>1066</v>
      </c>
      <c r="J1578" s="50" t="s">
        <v>1066</v>
      </c>
      <c r="K1578" s="50" t="s">
        <v>1066</v>
      </c>
    </row>
    <row r="1579" spans="1:11">
      <c r="A1579" s="66" t="s">
        <v>994</v>
      </c>
      <c r="B1579" s="25">
        <v>58.897345495195161</v>
      </c>
      <c r="C1579" s="25">
        <v>51.919214583498082</v>
      </c>
      <c r="D1579" s="25">
        <v>55.612397106637346</v>
      </c>
      <c r="E1579" s="25">
        <v>47.470104025359205</v>
      </c>
      <c r="F1579" s="28">
        <v>54.451271954196905</v>
      </c>
      <c r="G1579" s="50">
        <v>58.768596463725444</v>
      </c>
      <c r="H1579" s="50">
        <v>51.402400866096002</v>
      </c>
      <c r="I1579" s="50">
        <v>55.377775926866512</v>
      </c>
      <c r="J1579" s="50">
        <v>47.147514826213211</v>
      </c>
      <c r="K1579" s="50">
        <v>54.197876891655099</v>
      </c>
    </row>
    <row r="1580" spans="1:11">
      <c r="A1580" s="66" t="s">
        <v>127</v>
      </c>
      <c r="B1580" s="25">
        <v>122.35588761261616</v>
      </c>
      <c r="C1580" s="25">
        <v>111.22980118731388</v>
      </c>
      <c r="D1580" s="25">
        <v>105.6467620098171</v>
      </c>
      <c r="E1580" s="25">
        <v>108.79874834099402</v>
      </c>
      <c r="F1580" s="28">
        <v>98.244786984128027</v>
      </c>
      <c r="G1580" s="50">
        <v>104.77014558354634</v>
      </c>
      <c r="H1580" s="50">
        <v>95.842548525492944</v>
      </c>
      <c r="I1580" s="50">
        <v>91.407199232229672</v>
      </c>
      <c r="J1580" s="50">
        <v>94.959754713648266</v>
      </c>
      <c r="K1580" s="50">
        <v>86.689622401046407</v>
      </c>
    </row>
    <row r="1581" spans="1:11">
      <c r="A1581" s="66" t="s">
        <v>8</v>
      </c>
      <c r="B1581" s="25">
        <v>80.008956742584161</v>
      </c>
      <c r="C1581" s="25">
        <v>59.127545294489686</v>
      </c>
      <c r="D1581" s="25" t="s">
        <v>1066</v>
      </c>
      <c r="E1581" s="25" t="s">
        <v>1066</v>
      </c>
      <c r="F1581" s="28" t="s">
        <v>1066</v>
      </c>
      <c r="G1581" s="50">
        <v>601.66484434231666</v>
      </c>
      <c r="H1581" s="50">
        <v>598.92101290747519</v>
      </c>
      <c r="I1581" s="50">
        <v>545.10496532354898</v>
      </c>
      <c r="J1581" s="50">
        <v>608.42893954545605</v>
      </c>
      <c r="K1581" s="50">
        <v>538.91125134552522</v>
      </c>
    </row>
    <row r="1582" spans="1:11">
      <c r="A1582" s="66" t="s">
        <v>937</v>
      </c>
      <c r="B1582" s="25">
        <v>75.69127739649042</v>
      </c>
      <c r="C1582" s="25">
        <v>57.029109968910859</v>
      </c>
      <c r="D1582" s="25">
        <v>56.561099388377585</v>
      </c>
      <c r="E1582" s="25">
        <v>56.977238194080812</v>
      </c>
      <c r="F1582" s="28">
        <v>51.317666625303488</v>
      </c>
      <c r="G1582" s="50">
        <v>32.746887593550724</v>
      </c>
      <c r="H1582" s="50">
        <v>27.236474650710772</v>
      </c>
      <c r="I1582" s="50">
        <v>31.616015264917174</v>
      </c>
      <c r="J1582" s="50">
        <v>33.021525990818724</v>
      </c>
      <c r="K1582" s="50">
        <v>29.598622837481344</v>
      </c>
    </row>
    <row r="1583" spans="1:11">
      <c r="A1583" s="66" t="s">
        <v>938</v>
      </c>
      <c r="B1583" s="25">
        <v>58.765888889783525</v>
      </c>
      <c r="C1583" s="25">
        <v>50.610728331803266</v>
      </c>
      <c r="D1583" s="25">
        <v>52.563468038591033</v>
      </c>
      <c r="E1583" s="25">
        <v>53.242208152205784</v>
      </c>
      <c r="F1583" s="28">
        <v>49.794942282582568</v>
      </c>
      <c r="G1583" s="50">
        <v>45.349191887279453</v>
      </c>
      <c r="H1583" s="50">
        <v>37.630420201950962</v>
      </c>
      <c r="I1583" s="50">
        <v>38.650488742909921</v>
      </c>
      <c r="J1583" s="50">
        <v>38.950249261278394</v>
      </c>
      <c r="K1583" s="50">
        <v>35.722786968995557</v>
      </c>
    </row>
    <row r="1584" spans="1:11">
      <c r="A1584" s="66" t="s">
        <v>9</v>
      </c>
      <c r="B1584" s="15">
        <v>68.205183030982766</v>
      </c>
      <c r="C1584" s="15">
        <v>59.101793233661091</v>
      </c>
      <c r="D1584" s="15">
        <v>53.984270239689735</v>
      </c>
      <c r="E1584" s="15">
        <v>54.785637285648505</v>
      </c>
      <c r="F1584" s="48">
        <v>47.976025144377822</v>
      </c>
      <c r="G1584" s="49">
        <v>62.701116992764653</v>
      </c>
      <c r="H1584" s="49">
        <v>54.778348854222813</v>
      </c>
      <c r="I1584" s="49">
        <v>50.120945629151365</v>
      </c>
      <c r="J1584" s="49">
        <v>50.705464806679494</v>
      </c>
      <c r="K1584" s="49">
        <v>44.386979888582857</v>
      </c>
    </row>
    <row r="1585" spans="1:11">
      <c r="A1585" s="66" t="s">
        <v>939</v>
      </c>
      <c r="B1585" s="15">
        <v>90.680615617666433</v>
      </c>
      <c r="C1585" s="15">
        <v>58.558282395541127</v>
      </c>
      <c r="D1585" s="15">
        <v>60.895130826286177</v>
      </c>
      <c r="E1585" s="15">
        <v>69.219879006190681</v>
      </c>
      <c r="F1585" s="48">
        <v>59.002978530935081</v>
      </c>
      <c r="G1585" s="49">
        <v>88.76234175985384</v>
      </c>
      <c r="H1585" s="49">
        <v>56.958006912057805</v>
      </c>
      <c r="I1585" s="49">
        <v>59.510169710392802</v>
      </c>
      <c r="J1585" s="49">
        <v>68.601261023274091</v>
      </c>
      <c r="K1585" s="49">
        <v>58.804554897780029</v>
      </c>
    </row>
    <row r="1586" spans="1:11">
      <c r="A1586" s="66" t="s">
        <v>940</v>
      </c>
      <c r="B1586" s="15">
        <v>115.67684563307451</v>
      </c>
      <c r="C1586" s="15">
        <v>116.90177734939037</v>
      </c>
      <c r="D1586" s="15">
        <v>117.50330356293244</v>
      </c>
      <c r="E1586" s="15">
        <v>124.96433258157835</v>
      </c>
      <c r="F1586" s="48">
        <v>126.9691876593789</v>
      </c>
      <c r="G1586" s="49">
        <v>115.67684563307451</v>
      </c>
      <c r="H1586" s="49">
        <v>116.90177734939037</v>
      </c>
      <c r="I1586" s="49">
        <v>117.50330356293244</v>
      </c>
      <c r="J1586" s="49">
        <v>124.96433258157835</v>
      </c>
      <c r="K1586" s="49">
        <v>126.9691876593789</v>
      </c>
    </row>
    <row r="1587" spans="1:11">
      <c r="A1587" s="66" t="s">
        <v>10</v>
      </c>
      <c r="B1587" s="15">
        <v>178.72810127559458</v>
      </c>
      <c r="C1587" s="15">
        <v>162.27240996040553</v>
      </c>
      <c r="D1587" s="15">
        <v>200.36169787264464</v>
      </c>
      <c r="E1587" s="15">
        <v>222.62011785593521</v>
      </c>
      <c r="F1587" s="48">
        <v>228.69687305307761</v>
      </c>
      <c r="G1587" s="49">
        <v>79.325478878375549</v>
      </c>
      <c r="H1587" s="49">
        <v>75.003684851044426</v>
      </c>
      <c r="I1587" s="49">
        <v>88.648932762087242</v>
      </c>
      <c r="J1587" s="49">
        <v>96.313055989210355</v>
      </c>
      <c r="K1587" s="49">
        <v>98.026841781849967</v>
      </c>
    </row>
    <row r="1588" spans="1:11">
      <c r="A1588" s="66" t="s">
        <v>941</v>
      </c>
      <c r="B1588" s="15" t="s">
        <v>1066</v>
      </c>
      <c r="C1588" s="15">
        <v>49.104358003629095</v>
      </c>
      <c r="D1588" s="15">
        <v>54.728611030904965</v>
      </c>
      <c r="E1588" s="15">
        <v>55.77386884642894</v>
      </c>
      <c r="F1588" s="48">
        <v>50.253432604410847</v>
      </c>
      <c r="G1588" s="49" t="s">
        <v>1066</v>
      </c>
      <c r="H1588" s="49" t="s">
        <v>1066</v>
      </c>
      <c r="I1588" s="49" t="s">
        <v>1066</v>
      </c>
      <c r="J1588" s="49" t="s">
        <v>1066</v>
      </c>
      <c r="K1588" s="49" t="s">
        <v>1066</v>
      </c>
    </row>
    <row r="1589" spans="1:11">
      <c r="A1589" s="66" t="s">
        <v>11</v>
      </c>
      <c r="B1589" s="15">
        <v>66.057802320046363</v>
      </c>
      <c r="C1589" s="15">
        <v>54.9657657702667</v>
      </c>
      <c r="D1589" s="15">
        <v>56.008688414954548</v>
      </c>
      <c r="E1589" s="15">
        <v>61.844415618996244</v>
      </c>
      <c r="F1589" s="48">
        <v>57.20206685860763</v>
      </c>
      <c r="G1589" s="49">
        <v>59.711160171976893</v>
      </c>
      <c r="H1589" s="49">
        <v>49.1224047789797</v>
      </c>
      <c r="I1589" s="49">
        <v>50.146001816998293</v>
      </c>
      <c r="J1589" s="49">
        <v>54.54385148864548</v>
      </c>
      <c r="K1589" s="49">
        <v>50.298465403794118</v>
      </c>
    </row>
    <row r="1590" spans="1:11">
      <c r="A1590" s="66" t="s">
        <v>12</v>
      </c>
      <c r="B1590" s="15">
        <v>153.62277283877268</v>
      </c>
      <c r="C1590" s="15">
        <v>144.16793642992806</v>
      </c>
      <c r="D1590" s="15">
        <v>145.82852476850402</v>
      </c>
      <c r="E1590" s="15">
        <v>161.71569625863859</v>
      </c>
      <c r="F1590" s="48">
        <v>144.73802984613491</v>
      </c>
      <c r="G1590" s="49">
        <v>143.43851794052557</v>
      </c>
      <c r="H1590" s="49">
        <v>136.71801269695118</v>
      </c>
      <c r="I1590" s="49">
        <v>138.94379431584883</v>
      </c>
      <c r="J1590" s="49">
        <v>156.60326838451203</v>
      </c>
      <c r="K1590" s="49">
        <v>141.18975835760091</v>
      </c>
    </row>
    <row r="1591" spans="1:11">
      <c r="A1591" s="66" t="s">
        <v>942</v>
      </c>
      <c r="B1591" s="15">
        <v>76.268394267845864</v>
      </c>
      <c r="C1591" s="15">
        <v>63.391573650627777</v>
      </c>
      <c r="D1591" s="15">
        <v>67.418489167849259</v>
      </c>
      <c r="E1591" s="15">
        <v>66.251209701504862</v>
      </c>
      <c r="F1591" s="48">
        <v>67.400031629820461</v>
      </c>
      <c r="G1591" s="49">
        <v>24.941669149362252</v>
      </c>
      <c r="H1591" s="49">
        <v>20.713545207935365</v>
      </c>
      <c r="I1591" s="49">
        <v>23.601395237774639</v>
      </c>
      <c r="J1591" s="49">
        <v>23.278209362087527</v>
      </c>
      <c r="K1591" s="49">
        <v>20.836661147129288</v>
      </c>
    </row>
    <row r="1592" spans="1:11">
      <c r="A1592" s="65" t="s">
        <v>13</v>
      </c>
      <c r="B1592" s="15">
        <v>98.480124695619395</v>
      </c>
      <c r="C1592" s="15">
        <v>80.370211892155154</v>
      </c>
      <c r="D1592" s="15">
        <v>79.787489784473792</v>
      </c>
      <c r="E1592" s="15">
        <v>81.261576893459406</v>
      </c>
      <c r="F1592" s="48">
        <v>76.767843638922798</v>
      </c>
      <c r="G1592" s="49">
        <v>85.411093139111784</v>
      </c>
      <c r="H1592" s="49">
        <v>71.818899620096033</v>
      </c>
      <c r="I1592" s="49">
        <v>71.397145720308885</v>
      </c>
      <c r="J1592" s="49">
        <v>73.423073722863336</v>
      </c>
      <c r="K1592" s="49">
        <v>69.342768155372269</v>
      </c>
    </row>
    <row r="1593" spans="1:11">
      <c r="A1593" s="65" t="s">
        <v>186</v>
      </c>
      <c r="B1593" s="15">
        <v>60.062839513183043</v>
      </c>
      <c r="C1593" s="15">
        <v>55.623731959948415</v>
      </c>
      <c r="D1593" s="15">
        <v>56.659256760900227</v>
      </c>
      <c r="E1593" s="15">
        <v>55.906252089419667</v>
      </c>
      <c r="F1593" s="48">
        <v>56.680643480893927</v>
      </c>
      <c r="G1593" s="49">
        <v>39.226436986529578</v>
      </c>
      <c r="H1593" s="49">
        <v>37.574281716248386</v>
      </c>
      <c r="I1593" s="49">
        <v>37.660231519127279</v>
      </c>
      <c r="J1593" s="49">
        <v>37.685512619857526</v>
      </c>
      <c r="K1593" s="49">
        <v>38.204117778998089</v>
      </c>
    </row>
    <row r="1594" spans="1:11" ht="14.25">
      <c r="A1594" s="85" t="s">
        <v>1181</v>
      </c>
      <c r="B1594" s="47">
        <v>72.223567558293098</v>
      </c>
      <c r="C1594" s="47">
        <v>67.224047777717871</v>
      </c>
      <c r="D1594" s="47">
        <v>71.688524374431864</v>
      </c>
      <c r="E1594" s="47">
        <v>76.038347241885347</v>
      </c>
      <c r="F1594" s="53">
        <v>78.063556074670856</v>
      </c>
      <c r="G1594" s="54">
        <v>50.891083606746335</v>
      </c>
      <c r="H1594" s="54">
        <v>46.526027402075236</v>
      </c>
      <c r="I1594" s="54">
        <v>46.861301226503144</v>
      </c>
      <c r="J1594" s="54">
        <v>47.705918749946342</v>
      </c>
      <c r="K1594" s="54">
        <v>47.008098058622863</v>
      </c>
    </row>
    <row r="1595" spans="1:11">
      <c r="A1595" s="8"/>
    </row>
    <row r="1596" spans="1:11">
      <c r="A1596" s="8"/>
    </row>
    <row r="1597" spans="1:11">
      <c r="A1597" s="8"/>
    </row>
    <row r="1598" spans="1:11">
      <c r="A1598" s="921" t="s">
        <v>545</v>
      </c>
      <c r="B1598" s="921"/>
      <c r="C1598" s="921"/>
      <c r="D1598" s="921"/>
      <c r="E1598" s="921"/>
      <c r="F1598" s="921"/>
      <c r="G1598" s="921"/>
      <c r="H1598" s="921"/>
      <c r="I1598" s="921"/>
      <c r="J1598" s="921"/>
      <c r="K1598" s="921"/>
    </row>
    <row r="1599" spans="1:11">
      <c r="A1599" s="8"/>
    </row>
    <row r="1600" spans="1:11" ht="15" customHeight="1">
      <c r="A1600" s="56"/>
      <c r="B1600" s="914" t="s">
        <v>434</v>
      </c>
      <c r="C1600" s="914"/>
      <c r="D1600" s="914"/>
      <c r="E1600" s="914"/>
      <c r="F1600" s="915"/>
      <c r="G1600" s="914" t="s">
        <v>435</v>
      </c>
      <c r="H1600" s="914"/>
      <c r="I1600" s="914"/>
      <c r="J1600" s="914"/>
      <c r="K1600" s="914"/>
    </row>
    <row r="1601" spans="1:11">
      <c r="A1601" s="59"/>
      <c r="B1601" s="231">
        <v>39448</v>
      </c>
      <c r="C1601" s="231">
        <v>39814</v>
      </c>
      <c r="D1601" s="231">
        <v>40179</v>
      </c>
      <c r="E1601" s="231">
        <v>40544</v>
      </c>
      <c r="F1601" s="232">
        <v>40909</v>
      </c>
      <c r="G1601" s="231">
        <v>39448</v>
      </c>
      <c r="H1601" s="231">
        <v>39814</v>
      </c>
      <c r="I1601" s="231">
        <v>40179</v>
      </c>
      <c r="J1601" s="231">
        <v>40544</v>
      </c>
      <c r="K1601" s="231">
        <v>40909</v>
      </c>
    </row>
    <row r="1602" spans="1:11">
      <c r="A1602" s="63" t="s">
        <v>37</v>
      </c>
      <c r="B1602" s="49" t="s">
        <v>1066</v>
      </c>
      <c r="C1602" s="49" t="s">
        <v>1066</v>
      </c>
      <c r="D1602" s="49" t="s">
        <v>1066</v>
      </c>
      <c r="E1602" s="49" t="s">
        <v>1066</v>
      </c>
      <c r="F1602" s="51" t="s">
        <v>1066</v>
      </c>
      <c r="G1602" s="49">
        <v>124.29848522727855</v>
      </c>
      <c r="H1602" s="49">
        <v>115.59835905588623</v>
      </c>
      <c r="I1602" s="49">
        <v>133.56015216242363</v>
      </c>
      <c r="J1602" s="49">
        <v>149.93584440254318</v>
      </c>
      <c r="K1602" s="49">
        <v>146.77646585755551</v>
      </c>
    </row>
    <row r="1603" spans="1:11">
      <c r="A1603" s="66" t="s">
        <v>528</v>
      </c>
      <c r="B1603" s="49">
        <v>152.9801934529867</v>
      </c>
      <c r="C1603" s="49">
        <v>137.13241711995965</v>
      </c>
      <c r="D1603" s="49">
        <v>130.5427089152177</v>
      </c>
      <c r="E1603" s="49">
        <v>134.35435631412909</v>
      </c>
      <c r="F1603" s="51">
        <v>120.62681551009122</v>
      </c>
      <c r="G1603" s="49" t="s">
        <v>1066</v>
      </c>
      <c r="H1603" s="49" t="s">
        <v>1066</v>
      </c>
      <c r="I1603" s="49" t="s">
        <v>1066</v>
      </c>
      <c r="J1603" s="49" t="s">
        <v>1066</v>
      </c>
      <c r="K1603" s="49" t="s">
        <v>1066</v>
      </c>
    </row>
    <row r="1604" spans="1:11">
      <c r="A1604" s="66" t="s">
        <v>530</v>
      </c>
      <c r="B1604" s="49" t="s">
        <v>1066</v>
      </c>
      <c r="C1604" s="49" t="s">
        <v>1066</v>
      </c>
      <c r="D1604" s="49" t="s">
        <v>1066</v>
      </c>
      <c r="E1604" s="49" t="s">
        <v>1066</v>
      </c>
      <c r="F1604" s="51" t="s">
        <v>1066</v>
      </c>
      <c r="G1604" s="49">
        <v>48.503783412017825</v>
      </c>
      <c r="H1604" s="49">
        <v>47.132598265215861</v>
      </c>
      <c r="I1604" s="49">
        <v>57.546074018192186</v>
      </c>
      <c r="J1604" s="49">
        <v>64.530028395178206</v>
      </c>
      <c r="K1604" s="49">
        <v>53.446762323609391</v>
      </c>
    </row>
    <row r="1605" spans="1:11">
      <c r="A1605" s="66" t="s">
        <v>529</v>
      </c>
      <c r="B1605" s="107" t="s">
        <v>1066</v>
      </c>
      <c r="C1605" s="107" t="s">
        <v>1066</v>
      </c>
      <c r="D1605" s="107" t="s">
        <v>1066</v>
      </c>
      <c r="E1605" s="107" t="s">
        <v>1066</v>
      </c>
      <c r="F1605" s="109" t="s">
        <v>1066</v>
      </c>
      <c r="G1605" s="49">
        <v>106.61040860862191</v>
      </c>
      <c r="H1605" s="49">
        <v>94.674938432226924</v>
      </c>
      <c r="I1605" s="49">
        <v>103.47551562617254</v>
      </c>
      <c r="J1605" s="49">
        <v>108.52555482836156</v>
      </c>
      <c r="K1605" s="49">
        <v>113.77158425575583</v>
      </c>
    </row>
    <row r="1606" spans="1:11">
      <c r="A1606" s="66" t="s">
        <v>531</v>
      </c>
      <c r="B1606" s="107" t="s">
        <v>1066</v>
      </c>
      <c r="C1606" s="107" t="s">
        <v>1066</v>
      </c>
      <c r="D1606" s="107" t="s">
        <v>1066</v>
      </c>
      <c r="E1606" s="107" t="s">
        <v>1066</v>
      </c>
      <c r="F1606" s="109" t="s">
        <v>1066</v>
      </c>
      <c r="G1606" s="49" t="s">
        <v>1066</v>
      </c>
      <c r="H1606" s="49" t="s">
        <v>1066</v>
      </c>
      <c r="I1606" s="49" t="s">
        <v>1066</v>
      </c>
      <c r="J1606" s="49" t="s">
        <v>1066</v>
      </c>
      <c r="K1606" s="49" t="s">
        <v>1066</v>
      </c>
    </row>
    <row r="1607" spans="1:11">
      <c r="A1607" s="66" t="s">
        <v>166</v>
      </c>
      <c r="B1607" s="107" t="s">
        <v>1066</v>
      </c>
      <c r="C1607" s="107" t="s">
        <v>1066</v>
      </c>
      <c r="D1607" s="107" t="s">
        <v>1066</v>
      </c>
      <c r="E1607" s="107" t="s">
        <v>1066</v>
      </c>
      <c r="F1607" s="109" t="s">
        <v>1066</v>
      </c>
      <c r="G1607" s="50" t="s">
        <v>1066</v>
      </c>
      <c r="H1607" s="50" t="s">
        <v>1066</v>
      </c>
      <c r="I1607" s="50" t="s">
        <v>1066</v>
      </c>
      <c r="J1607" s="50" t="s">
        <v>1066</v>
      </c>
      <c r="K1607" s="50" t="s">
        <v>1066</v>
      </c>
    </row>
    <row r="1608" spans="1:11">
      <c r="A1608" s="854" t="s">
        <v>167</v>
      </c>
      <c r="B1608" s="50">
        <v>138.25686447926341</v>
      </c>
      <c r="C1608" s="50">
        <v>126.28918933244533</v>
      </c>
      <c r="D1608" s="50">
        <v>122.32612655702749</v>
      </c>
      <c r="E1608" s="50">
        <v>127.04421293570714</v>
      </c>
      <c r="F1608" s="52">
        <v>112.76783215974613</v>
      </c>
      <c r="G1608" s="49">
        <v>111.72521352117816</v>
      </c>
      <c r="H1608" s="49">
        <v>100.95036028332636</v>
      </c>
      <c r="I1608" s="49">
        <v>100.66675254832177</v>
      </c>
      <c r="J1608" s="49">
        <v>107.85795530745497</v>
      </c>
      <c r="K1608" s="49">
        <v>97.065279509893102</v>
      </c>
    </row>
    <row r="1609" spans="1:11">
      <c r="A1609" s="66" t="s">
        <v>745</v>
      </c>
      <c r="B1609" s="50" t="s">
        <v>1066</v>
      </c>
      <c r="C1609" s="50" t="s">
        <v>1066</v>
      </c>
      <c r="D1609" s="50" t="s">
        <v>1066</v>
      </c>
      <c r="E1609" s="50" t="s">
        <v>1066</v>
      </c>
      <c r="F1609" s="52" t="s">
        <v>1066</v>
      </c>
      <c r="G1609" s="50">
        <v>121.14590141354394</v>
      </c>
      <c r="H1609" s="50">
        <v>115.22301803896353</v>
      </c>
      <c r="I1609" s="50">
        <v>125.42317651798879</v>
      </c>
      <c r="J1609" s="50">
        <v>133.97244738507521</v>
      </c>
      <c r="K1609" s="50">
        <v>134.19481754378748</v>
      </c>
    </row>
    <row r="1610" spans="1:11">
      <c r="A1610" s="66" t="s">
        <v>994</v>
      </c>
      <c r="B1610" s="50">
        <v>221.11218276303853</v>
      </c>
      <c r="C1610" s="50">
        <v>172.01225304458268</v>
      </c>
      <c r="D1610" s="50">
        <v>158.78274342181436</v>
      </c>
      <c r="E1610" s="50">
        <v>172.44422715318237</v>
      </c>
      <c r="F1610" s="52" t="s">
        <v>1066</v>
      </c>
      <c r="G1610" s="50">
        <v>59.799954483303317</v>
      </c>
      <c r="H1610" s="50">
        <v>56.305426770967394</v>
      </c>
      <c r="I1610" s="50">
        <v>55.626513076574291</v>
      </c>
      <c r="J1610" s="50">
        <v>47.548916488415081</v>
      </c>
      <c r="K1610" s="50">
        <v>58.259974377039811</v>
      </c>
    </row>
    <row r="1611" spans="1:11">
      <c r="A1611" s="66" t="s">
        <v>127</v>
      </c>
      <c r="B1611" s="107" t="s">
        <v>1066</v>
      </c>
      <c r="C1611" s="107" t="s">
        <v>1066</v>
      </c>
      <c r="D1611" s="107" t="s">
        <v>1066</v>
      </c>
      <c r="E1611" s="107" t="s">
        <v>1066</v>
      </c>
      <c r="F1611" s="109" t="s">
        <v>1066</v>
      </c>
      <c r="G1611" s="50">
        <v>151.74262795705465</v>
      </c>
      <c r="H1611" s="50">
        <v>136.22924054860044</v>
      </c>
      <c r="I1611" s="50">
        <v>127.81227552290844</v>
      </c>
      <c r="J1611" s="50">
        <v>131.97838578800616</v>
      </c>
      <c r="K1611" s="50">
        <v>119.00129689234043</v>
      </c>
    </row>
    <row r="1612" spans="1:11">
      <c r="A1612" s="66" t="s">
        <v>8</v>
      </c>
      <c r="B1612" s="107" t="s">
        <v>1066</v>
      </c>
      <c r="C1612" s="107" t="s">
        <v>1066</v>
      </c>
      <c r="D1612" s="107" t="s">
        <v>1066</v>
      </c>
      <c r="E1612" s="107" t="s">
        <v>1066</v>
      </c>
      <c r="F1612" s="109" t="s">
        <v>1066</v>
      </c>
      <c r="G1612" s="50">
        <v>78.766918914965743</v>
      </c>
      <c r="H1612" s="50">
        <v>58.251494224520016</v>
      </c>
      <c r="I1612" s="50" t="s">
        <v>1066</v>
      </c>
      <c r="J1612" s="50" t="s">
        <v>1066</v>
      </c>
      <c r="K1612" s="50" t="s">
        <v>1066</v>
      </c>
    </row>
    <row r="1613" spans="1:11">
      <c r="A1613" s="66" t="s">
        <v>937</v>
      </c>
      <c r="B1613" s="107" t="s">
        <v>1066</v>
      </c>
      <c r="C1613" s="107" t="s">
        <v>1066</v>
      </c>
      <c r="D1613" s="107" t="s">
        <v>1066</v>
      </c>
      <c r="E1613" s="107" t="s">
        <v>1066</v>
      </c>
      <c r="F1613" s="109" t="s">
        <v>1066</v>
      </c>
      <c r="G1613" s="50">
        <v>83.718685501335543</v>
      </c>
      <c r="H1613" s="50">
        <v>63.635975345018707</v>
      </c>
      <c r="I1613" s="50">
        <v>62.790974862276528</v>
      </c>
      <c r="J1613" s="50">
        <v>64.024953404404584</v>
      </c>
      <c r="K1613" s="50">
        <v>58.684582559909089</v>
      </c>
    </row>
    <row r="1614" spans="1:11">
      <c r="A1614" s="66" t="s">
        <v>938</v>
      </c>
      <c r="B1614" s="107" t="s">
        <v>1066</v>
      </c>
      <c r="C1614" s="107" t="s">
        <v>1066</v>
      </c>
      <c r="D1614" s="107" t="s">
        <v>1066</v>
      </c>
      <c r="E1614" s="107" t="s">
        <v>1066</v>
      </c>
      <c r="F1614" s="109" t="s">
        <v>1066</v>
      </c>
      <c r="G1614" s="50">
        <v>72.899947749672435</v>
      </c>
      <c r="H1614" s="50">
        <v>66.992201440670826</v>
      </c>
      <c r="I1614" s="50">
        <v>72.848106554613381</v>
      </c>
      <c r="J1614" s="50">
        <v>74.834427354842575</v>
      </c>
      <c r="K1614" s="50">
        <v>71.862557453457114</v>
      </c>
    </row>
    <row r="1615" spans="1:11">
      <c r="A1615" s="66" t="s">
        <v>9</v>
      </c>
      <c r="B1615" s="49">
        <v>169.22277158685836</v>
      </c>
      <c r="C1615" s="49">
        <v>151.61877915569201</v>
      </c>
      <c r="D1615" s="49">
        <v>139.92853746115151</v>
      </c>
      <c r="E1615" s="49">
        <v>140.94438022257017</v>
      </c>
      <c r="F1615" s="51">
        <v>128.90015303571195</v>
      </c>
      <c r="G1615" s="107" t="s">
        <v>1066</v>
      </c>
      <c r="H1615" s="107" t="s">
        <v>1066</v>
      </c>
      <c r="I1615" s="107" t="s">
        <v>1066</v>
      </c>
      <c r="J1615" s="107" t="s">
        <v>1066</v>
      </c>
      <c r="K1615" s="107" t="s">
        <v>1066</v>
      </c>
    </row>
    <row r="1616" spans="1:11">
      <c r="A1616" s="66" t="s">
        <v>939</v>
      </c>
      <c r="B1616" s="49" t="s">
        <v>1066</v>
      </c>
      <c r="C1616" s="49" t="s">
        <v>1066</v>
      </c>
      <c r="D1616" s="49" t="s">
        <v>1066</v>
      </c>
      <c r="E1616" s="49" t="s">
        <v>1066</v>
      </c>
      <c r="F1616" s="51" t="s">
        <v>1066</v>
      </c>
      <c r="G1616" s="107">
        <v>124.07269663990837</v>
      </c>
      <c r="H1616" s="107">
        <v>87.100319303649769</v>
      </c>
      <c r="I1616" s="107">
        <v>85.19630059936398</v>
      </c>
      <c r="J1616" s="107">
        <v>78.371892208920215</v>
      </c>
      <c r="K1616" s="107">
        <v>61.347331825019225</v>
      </c>
    </row>
    <row r="1617" spans="1:11">
      <c r="A1617" s="66" t="s">
        <v>940</v>
      </c>
      <c r="B1617" s="49" t="s">
        <v>1066</v>
      </c>
      <c r="C1617" s="49" t="s">
        <v>1066</v>
      </c>
      <c r="D1617" s="49" t="s">
        <v>1066</v>
      </c>
      <c r="E1617" s="49" t="s">
        <v>1066</v>
      </c>
      <c r="F1617" s="51" t="s">
        <v>1066</v>
      </c>
      <c r="G1617" s="107">
        <v>121.70716765366551</v>
      </c>
      <c r="H1617" s="107">
        <v>122.28085982751962</v>
      </c>
      <c r="I1617" s="107">
        <v>133.82357910906299</v>
      </c>
      <c r="J1617" s="107">
        <v>143.74632073140597</v>
      </c>
      <c r="K1617" s="107">
        <v>148.55961512027491</v>
      </c>
    </row>
    <row r="1618" spans="1:11">
      <c r="A1618" s="66" t="s">
        <v>10</v>
      </c>
      <c r="B1618" s="107" t="s">
        <v>1066</v>
      </c>
      <c r="C1618" s="107" t="s">
        <v>1066</v>
      </c>
      <c r="D1618" s="107" t="s">
        <v>1066</v>
      </c>
      <c r="E1618" s="107" t="s">
        <v>1066</v>
      </c>
      <c r="F1618" s="109" t="s">
        <v>1066</v>
      </c>
      <c r="G1618" s="49" t="s">
        <v>1066</v>
      </c>
      <c r="H1618" s="49" t="s">
        <v>1066</v>
      </c>
      <c r="I1618" s="49" t="s">
        <v>1066</v>
      </c>
      <c r="J1618" s="49" t="s">
        <v>1066</v>
      </c>
      <c r="K1618" s="49" t="s">
        <v>1066</v>
      </c>
    </row>
    <row r="1619" spans="1:11">
      <c r="A1619" s="66" t="s">
        <v>941</v>
      </c>
      <c r="B1619" s="107" t="s">
        <v>1066</v>
      </c>
      <c r="C1619" s="107" t="s">
        <v>1066</v>
      </c>
      <c r="D1619" s="107" t="s">
        <v>1066</v>
      </c>
      <c r="E1619" s="107" t="s">
        <v>1066</v>
      </c>
      <c r="F1619" s="109" t="s">
        <v>1066</v>
      </c>
      <c r="G1619" s="49" t="s">
        <v>1066</v>
      </c>
      <c r="H1619" s="49" t="s">
        <v>1066</v>
      </c>
      <c r="I1619" s="49" t="s">
        <v>1066</v>
      </c>
      <c r="J1619" s="49" t="s">
        <v>1066</v>
      </c>
      <c r="K1619" s="49" t="s">
        <v>1066</v>
      </c>
    </row>
    <row r="1620" spans="1:11">
      <c r="A1620" s="66" t="s">
        <v>11</v>
      </c>
      <c r="B1620" s="49">
        <v>88.258221989438113</v>
      </c>
      <c r="C1620" s="49">
        <v>101.37863704802579</v>
      </c>
      <c r="D1620" s="49">
        <v>102.56907901189409</v>
      </c>
      <c r="E1620" s="49">
        <v>128.32457260976818</v>
      </c>
      <c r="F1620" s="51">
        <v>113.23837543133024</v>
      </c>
      <c r="G1620" s="49">
        <v>92.147777316411265</v>
      </c>
      <c r="H1620" s="49">
        <v>77.599831529380054</v>
      </c>
      <c r="I1620" s="49">
        <v>76.819068629706408</v>
      </c>
      <c r="J1620" s="49">
        <v>91.106320360890066</v>
      </c>
      <c r="K1620" s="49">
        <v>87.1307237268135</v>
      </c>
    </row>
    <row r="1621" spans="1:11">
      <c r="A1621" s="66" t="s">
        <v>12</v>
      </c>
      <c r="B1621" s="107" t="s">
        <v>1066</v>
      </c>
      <c r="C1621" s="107" t="s">
        <v>1066</v>
      </c>
      <c r="D1621" s="107" t="s">
        <v>1066</v>
      </c>
      <c r="E1621" s="107" t="s">
        <v>1066</v>
      </c>
      <c r="F1621" s="109" t="s">
        <v>1066</v>
      </c>
      <c r="G1621" s="49">
        <v>178.32461005682018</v>
      </c>
      <c r="H1621" s="49">
        <v>162.41386953563389</v>
      </c>
      <c r="I1621" s="49">
        <v>161.95162760453994</v>
      </c>
      <c r="J1621" s="49">
        <v>173.02638215072122</v>
      </c>
      <c r="K1621" s="49">
        <v>152.23851065465931</v>
      </c>
    </row>
    <row r="1622" spans="1:11">
      <c r="A1622" s="66" t="s">
        <v>942</v>
      </c>
      <c r="B1622" s="107" t="s">
        <v>1066</v>
      </c>
      <c r="C1622" s="107" t="s">
        <v>1066</v>
      </c>
      <c r="D1622" s="107" t="s">
        <v>1066</v>
      </c>
      <c r="E1622" s="107" t="s">
        <v>1066</v>
      </c>
      <c r="F1622" s="109" t="s">
        <v>1066</v>
      </c>
      <c r="G1622" s="49">
        <v>79.683234975365693</v>
      </c>
      <c r="H1622" s="49">
        <v>67.133302248585395</v>
      </c>
      <c r="I1622" s="49">
        <v>72.347783292172636</v>
      </c>
      <c r="J1622" s="49">
        <v>72.325402861408961</v>
      </c>
      <c r="K1622" s="49">
        <v>75.790090116102434</v>
      </c>
    </row>
    <row r="1623" spans="1:11">
      <c r="A1623" s="65" t="s">
        <v>13</v>
      </c>
      <c r="B1623" s="49">
        <v>409.89315210674738</v>
      </c>
      <c r="C1623" s="49">
        <v>346.15425485952039</v>
      </c>
      <c r="D1623" s="49">
        <v>344.01167025613393</v>
      </c>
      <c r="E1623" s="49">
        <v>345.32422442263078</v>
      </c>
      <c r="F1623" s="51">
        <v>322.6820274953962</v>
      </c>
      <c r="G1623" s="49">
        <v>116.93850340620807</v>
      </c>
      <c r="H1623" s="49">
        <v>92.487223208626546</v>
      </c>
      <c r="I1623" s="49">
        <v>92.999293619492704</v>
      </c>
      <c r="J1623" s="49">
        <v>97.793673099454395</v>
      </c>
      <c r="K1623" s="49">
        <v>94.026448896336007</v>
      </c>
    </row>
    <row r="1624" spans="1:11">
      <c r="A1624" s="65" t="s">
        <v>186</v>
      </c>
      <c r="B1624" s="108" t="s">
        <v>1066</v>
      </c>
      <c r="C1624" s="108" t="s">
        <v>1066</v>
      </c>
      <c r="D1624" s="108" t="s">
        <v>1066</v>
      </c>
      <c r="E1624" s="108" t="s">
        <v>1066</v>
      </c>
      <c r="F1624" s="206" t="s">
        <v>1066</v>
      </c>
      <c r="G1624" s="49">
        <v>89.891885559358371</v>
      </c>
      <c r="H1624" s="49">
        <v>86.727271100453649</v>
      </c>
      <c r="I1624" s="49">
        <v>95.441447994181175</v>
      </c>
      <c r="J1624" s="49">
        <v>92.682806283412546</v>
      </c>
      <c r="K1624" s="49">
        <v>93.122411465444245</v>
      </c>
    </row>
    <row r="1625" spans="1:11" ht="14.25">
      <c r="A1625" s="85" t="s">
        <v>1181</v>
      </c>
      <c r="B1625" s="54">
        <v>200.51701402926801</v>
      </c>
      <c r="C1625" s="54">
        <v>173.56250818133557</v>
      </c>
      <c r="D1625" s="54">
        <v>166.93286693093211</v>
      </c>
      <c r="E1625" s="54">
        <v>167.80614512937356</v>
      </c>
      <c r="F1625" s="55">
        <v>149.96023116169775</v>
      </c>
      <c r="G1625" s="54">
        <v>89.828756692773382</v>
      </c>
      <c r="H1625" s="54">
        <v>79.172765644379595</v>
      </c>
      <c r="I1625" s="54">
        <v>89.543600169901509</v>
      </c>
      <c r="J1625" s="54">
        <v>89.928028678366999</v>
      </c>
      <c r="K1625" s="54">
        <v>87.700821511742717</v>
      </c>
    </row>
    <row r="1626" spans="1:11" ht="14.25" customHeight="1">
      <c r="A1626" s="922" t="s">
        <v>354</v>
      </c>
      <c r="B1626" s="923"/>
      <c r="C1626" s="923"/>
      <c r="D1626" s="923"/>
      <c r="E1626" s="923"/>
      <c r="F1626" s="923"/>
      <c r="G1626" s="923"/>
      <c r="H1626" s="923"/>
      <c r="I1626" s="923"/>
      <c r="J1626" s="923"/>
      <c r="K1626" s="923"/>
    </row>
    <row r="1627" spans="1:11" ht="14.25" customHeight="1">
      <c r="A1627" s="924" t="s">
        <v>1187</v>
      </c>
      <c r="B1627" s="925"/>
      <c r="C1627" s="925"/>
      <c r="D1627" s="925"/>
      <c r="E1627" s="925"/>
      <c r="F1627" s="925"/>
      <c r="G1627" s="925"/>
      <c r="H1627" s="925"/>
      <c r="I1627" s="925"/>
      <c r="J1627" s="925"/>
      <c r="K1627" s="925"/>
    </row>
    <row r="1628" spans="1:11">
      <c r="A1628" s="8"/>
    </row>
    <row r="1629" spans="1:11">
      <c r="A1629" s="8"/>
    </row>
    <row r="1630" spans="1:11">
      <c r="A1630" s="8"/>
    </row>
    <row r="1631" spans="1:11">
      <c r="A1631" s="8"/>
    </row>
    <row r="1632" spans="1:11">
      <c r="A1632" s="921" t="s">
        <v>368</v>
      </c>
      <c r="B1632" s="921"/>
      <c r="C1632" s="921"/>
      <c r="D1632" s="921"/>
      <c r="E1632" s="921"/>
      <c r="F1632" s="921"/>
      <c r="G1632" s="921"/>
      <c r="H1632" s="921"/>
      <c r="I1632" s="921"/>
      <c r="J1632" s="921"/>
      <c r="K1632" s="921"/>
    </row>
    <row r="1633" spans="1:11" ht="15">
      <c r="A1633" s="916" t="s">
        <v>780</v>
      </c>
      <c r="B1633" s="916"/>
      <c r="C1633" s="916"/>
      <c r="D1633" s="916"/>
      <c r="E1633" s="916"/>
      <c r="F1633" s="916"/>
      <c r="G1633" s="916"/>
      <c r="H1633" s="916"/>
      <c r="I1633" s="916"/>
      <c r="J1633" s="916"/>
      <c r="K1633" s="916"/>
    </row>
    <row r="1634" spans="1:11" ht="14.25">
      <c r="A1634" s="64" t="s">
        <v>1037</v>
      </c>
      <c r="B1634" s="92"/>
      <c r="C1634" s="92"/>
      <c r="D1634" s="92"/>
      <c r="E1634" s="92"/>
      <c r="F1634" s="92"/>
      <c r="G1634" s="92"/>
      <c r="H1634" s="92"/>
      <c r="I1634" s="92"/>
      <c r="J1634" s="92"/>
      <c r="K1634" s="93"/>
    </row>
    <row r="1635" spans="1:11">
      <c r="A1635" s="61"/>
      <c r="B1635" s="253"/>
      <c r="C1635" s="253"/>
      <c r="D1635" s="253"/>
      <c r="E1635" s="253"/>
      <c r="F1635" s="253"/>
      <c r="G1635" s="253"/>
      <c r="H1635" s="253"/>
      <c r="I1635" s="253"/>
      <c r="J1635" s="253"/>
      <c r="K1635" s="253"/>
    </row>
    <row r="1636" spans="1:11" ht="15" customHeight="1">
      <c r="A1636" s="66"/>
      <c r="B1636" s="895" t="s">
        <v>3</v>
      </c>
      <c r="C1636" s="895"/>
      <c r="D1636" s="895"/>
      <c r="E1636" s="895"/>
      <c r="F1636" s="905"/>
      <c r="G1636" s="895" t="s">
        <v>4</v>
      </c>
      <c r="H1636" s="895"/>
      <c r="I1636" s="895"/>
      <c r="J1636" s="895"/>
      <c r="K1636" s="895"/>
    </row>
    <row r="1637" spans="1:11">
      <c r="A1637" s="67"/>
      <c r="B1637" s="231">
        <v>39448</v>
      </c>
      <c r="C1637" s="231">
        <v>39814</v>
      </c>
      <c r="D1637" s="231">
        <v>40179</v>
      </c>
      <c r="E1637" s="231">
        <v>40544</v>
      </c>
      <c r="F1637" s="232">
        <v>40909</v>
      </c>
      <c r="G1637" s="231">
        <v>39448</v>
      </c>
      <c r="H1637" s="231">
        <v>39814</v>
      </c>
      <c r="I1637" s="231">
        <v>40179</v>
      </c>
      <c r="J1637" s="231">
        <v>40544</v>
      </c>
      <c r="K1637" s="231">
        <v>40909</v>
      </c>
    </row>
    <row r="1638" spans="1:11">
      <c r="A1638" s="63" t="s">
        <v>37</v>
      </c>
      <c r="B1638" s="29">
        <v>274761.50209801423</v>
      </c>
      <c r="C1638" s="29">
        <v>241265.85148436789</v>
      </c>
      <c r="D1638" s="29">
        <v>258436.77636359594</v>
      </c>
      <c r="E1638" s="29">
        <v>317292.62683686899</v>
      </c>
      <c r="F1638" s="34">
        <v>325245.15464422741</v>
      </c>
      <c r="G1638" s="29">
        <v>200900.07792552924</v>
      </c>
      <c r="H1638" s="29">
        <v>179523.9351493248</v>
      </c>
      <c r="I1638" s="29">
        <v>218103.47086483575</v>
      </c>
      <c r="J1638" s="29">
        <v>267418.31604144548</v>
      </c>
      <c r="K1638" s="29">
        <v>267231.60572096234</v>
      </c>
    </row>
    <row r="1639" spans="1:11">
      <c r="A1639" s="66" t="s">
        <v>528</v>
      </c>
      <c r="B1639" s="29">
        <v>593153.01947071927</v>
      </c>
      <c r="C1639" s="29">
        <v>507445.58161827648</v>
      </c>
      <c r="D1639" s="29">
        <v>447865.69158415485</v>
      </c>
      <c r="E1639" s="29">
        <v>492746.93632729742</v>
      </c>
      <c r="F1639" s="34">
        <v>421777.31906750181</v>
      </c>
      <c r="G1639" s="29">
        <v>8690.106225963309</v>
      </c>
      <c r="H1639" s="29">
        <v>8127.1097173251419</v>
      </c>
      <c r="I1639" s="29">
        <v>6724.0605994554317</v>
      </c>
      <c r="J1639" s="29">
        <v>8456.8436558846261</v>
      </c>
      <c r="K1639" s="29">
        <v>8241.5703285943728</v>
      </c>
    </row>
    <row r="1640" spans="1:11">
      <c r="A1640" s="66" t="s">
        <v>530</v>
      </c>
      <c r="B1640" s="29">
        <v>52129.440954043494</v>
      </c>
      <c r="C1640" s="29">
        <v>48619.993212093017</v>
      </c>
      <c r="D1640" s="29">
        <v>60793.722626248418</v>
      </c>
      <c r="E1640" s="29">
        <v>71880.236563673883</v>
      </c>
      <c r="F1640" s="34">
        <v>72764.794040254143</v>
      </c>
      <c r="G1640" s="29" t="s">
        <v>1066</v>
      </c>
      <c r="H1640" s="29">
        <v>13311.650280935552</v>
      </c>
      <c r="I1640" s="29">
        <v>16147.153516789474</v>
      </c>
      <c r="J1640" s="29">
        <v>17906.94539542812</v>
      </c>
      <c r="K1640" s="29">
        <v>20283.300429743416</v>
      </c>
    </row>
    <row r="1641" spans="1:11">
      <c r="A1641" s="66" t="s">
        <v>529</v>
      </c>
      <c r="B1641" s="29">
        <v>39157.255924920595</v>
      </c>
      <c r="C1641" s="29">
        <v>37324.840068578269</v>
      </c>
      <c r="D1641" s="29">
        <v>45146.127963459832</v>
      </c>
      <c r="E1641" s="29">
        <v>52301.60279308867</v>
      </c>
      <c r="F1641" s="34">
        <v>55246.739127956498</v>
      </c>
      <c r="G1641" s="29">
        <v>14020.142278520083</v>
      </c>
      <c r="H1641" s="29">
        <v>13125.925406357321</v>
      </c>
      <c r="I1641" s="29">
        <v>15340.867909163715</v>
      </c>
      <c r="J1641" s="29">
        <v>17142.498759422801</v>
      </c>
      <c r="K1641" s="29">
        <v>16567.273952144766</v>
      </c>
    </row>
    <row r="1642" spans="1:11">
      <c r="A1642" s="66" t="s">
        <v>531</v>
      </c>
      <c r="B1642" s="29">
        <v>27229.016329408823</v>
      </c>
      <c r="C1642" s="29">
        <v>29722.228610286726</v>
      </c>
      <c r="D1642" s="29">
        <v>40066.067423972643</v>
      </c>
      <c r="E1642" s="29">
        <v>53682.917899106411</v>
      </c>
      <c r="F1642" s="34">
        <v>73772.973501467291</v>
      </c>
      <c r="G1642" s="29" t="s">
        <v>1066</v>
      </c>
      <c r="H1642" s="29" t="s">
        <v>1066</v>
      </c>
      <c r="I1642" s="29" t="s">
        <v>1066</v>
      </c>
      <c r="J1642" s="29" t="s">
        <v>1066</v>
      </c>
      <c r="K1642" s="29" t="s">
        <v>1066</v>
      </c>
    </row>
    <row r="1643" spans="1:11">
      <c r="A1643" s="66" t="s">
        <v>166</v>
      </c>
      <c r="B1643" s="30">
        <v>444809.98477156222</v>
      </c>
      <c r="C1643" s="30">
        <v>443695.16030306293</v>
      </c>
      <c r="D1643" s="30">
        <v>438252.66001306754</v>
      </c>
      <c r="E1643" s="30">
        <v>525367.76553960622</v>
      </c>
      <c r="F1643" s="44">
        <v>474288.20036524208</v>
      </c>
      <c r="G1643" s="30">
        <v>24113.144769539114</v>
      </c>
      <c r="H1643" s="30">
        <v>23129.259047191699</v>
      </c>
      <c r="I1643" s="30">
        <v>23099.064903718438</v>
      </c>
      <c r="J1643" s="30">
        <v>28368.350969386338</v>
      </c>
      <c r="K1643" s="30">
        <v>25782.329387512949</v>
      </c>
    </row>
    <row r="1644" spans="1:11">
      <c r="A1644" s="854" t="s">
        <v>167</v>
      </c>
      <c r="B1644" s="30">
        <v>1018893.0847075218</v>
      </c>
      <c r="C1644" s="30">
        <v>847493.35085771303</v>
      </c>
      <c r="D1644" s="30">
        <v>805076.12138389715</v>
      </c>
      <c r="E1644" s="30">
        <v>945048.71467007848</v>
      </c>
      <c r="F1644" s="44">
        <v>888664.91963947623</v>
      </c>
      <c r="G1644" s="30">
        <v>182490.50240220613</v>
      </c>
      <c r="H1644" s="30">
        <v>171081.76572034552</v>
      </c>
      <c r="I1644" s="30">
        <v>186216.66263559985</v>
      </c>
      <c r="J1644" s="30">
        <v>225955.11655937863</v>
      </c>
      <c r="K1644" s="30">
        <v>205003.27730055692</v>
      </c>
    </row>
    <row r="1645" spans="1:11">
      <c r="A1645" s="66" t="s">
        <v>745</v>
      </c>
      <c r="B1645" s="30" t="s">
        <v>1066</v>
      </c>
      <c r="C1645" s="30" t="s">
        <v>1066</v>
      </c>
      <c r="D1645" s="30" t="s">
        <v>1066</v>
      </c>
      <c r="E1645" s="30" t="s">
        <v>1066</v>
      </c>
      <c r="F1645" s="44" t="s">
        <v>1066</v>
      </c>
      <c r="G1645" s="30" t="s">
        <v>1066</v>
      </c>
      <c r="H1645" s="30" t="s">
        <v>1066</v>
      </c>
      <c r="I1645" s="30" t="s">
        <v>1066</v>
      </c>
      <c r="J1645" s="30" t="s">
        <v>1066</v>
      </c>
      <c r="K1645" s="30" t="s">
        <v>1066</v>
      </c>
    </row>
    <row r="1646" spans="1:11">
      <c r="A1646" s="66" t="s">
        <v>994</v>
      </c>
      <c r="B1646" s="30">
        <v>12272.572398814153</v>
      </c>
      <c r="C1646" s="30">
        <v>11403.240629557791</v>
      </c>
      <c r="D1646" s="30">
        <v>12690.348975562116</v>
      </c>
      <c r="E1646" s="30">
        <v>13246.605811129635</v>
      </c>
      <c r="F1646" s="44">
        <v>10869.505996926613</v>
      </c>
      <c r="G1646" s="30">
        <v>13.36764293827382</v>
      </c>
      <c r="H1646" s="30">
        <v>12.341969309121263</v>
      </c>
      <c r="I1646" s="30">
        <v>13.57665872313086</v>
      </c>
      <c r="J1646" s="30">
        <v>14.85850301854299</v>
      </c>
      <c r="K1646" s="30">
        <v>16.636820544521338</v>
      </c>
    </row>
    <row r="1647" spans="1:11">
      <c r="A1647" s="66" t="s">
        <v>127</v>
      </c>
      <c r="B1647" s="30">
        <v>183412.82334898858</v>
      </c>
      <c r="C1647" s="30">
        <v>171979.92954269153</v>
      </c>
      <c r="D1647" s="30">
        <v>174885.1343945172</v>
      </c>
      <c r="E1647" s="30">
        <v>186116.9296904644</v>
      </c>
      <c r="F1647" s="44">
        <v>166619.72465505908</v>
      </c>
      <c r="G1647" s="30">
        <v>8512.3328096358437</v>
      </c>
      <c r="H1647" s="30">
        <v>8376.4991877006596</v>
      </c>
      <c r="I1647" s="30">
        <v>8036.7434601585237</v>
      </c>
      <c r="J1647" s="30">
        <v>8217.7905982804859</v>
      </c>
      <c r="K1647" s="30">
        <v>8177.593890768585</v>
      </c>
    </row>
    <row r="1648" spans="1:11" ht="14.25">
      <c r="A1648" s="854" t="s">
        <v>713</v>
      </c>
      <c r="B1648" s="30">
        <v>208621.38529907199</v>
      </c>
      <c r="C1648" s="30">
        <v>205569.59512666281</v>
      </c>
      <c r="D1648" s="30">
        <v>230970.63560956041</v>
      </c>
      <c r="E1648" s="30">
        <v>260579.37113194997</v>
      </c>
      <c r="F1648" s="44" t="s">
        <v>1066</v>
      </c>
      <c r="G1648" s="30" t="s">
        <v>1066</v>
      </c>
      <c r="H1648" s="30" t="s">
        <v>1066</v>
      </c>
      <c r="I1648" s="30" t="s">
        <v>1066</v>
      </c>
      <c r="J1648" s="30" t="s">
        <v>1066</v>
      </c>
      <c r="K1648" s="30" t="s">
        <v>1066</v>
      </c>
    </row>
    <row r="1649" spans="1:11">
      <c r="A1649" s="66" t="s">
        <v>937</v>
      </c>
      <c r="B1649" s="30">
        <v>153894.99998085925</v>
      </c>
      <c r="C1649" s="30">
        <v>149923.78156039587</v>
      </c>
      <c r="D1649" s="30">
        <v>187403.80512352558</v>
      </c>
      <c r="E1649" s="30">
        <v>224481.77950408545</v>
      </c>
      <c r="F1649" s="44">
        <v>233342.19906313036</v>
      </c>
      <c r="G1649" s="30">
        <v>2590.2792816116762</v>
      </c>
      <c r="H1649" s="30">
        <v>2168.026868634161</v>
      </c>
      <c r="I1649" s="30">
        <v>2598.0828791248919</v>
      </c>
      <c r="J1649" s="30">
        <v>2915.5997582464424</v>
      </c>
      <c r="K1649" s="30">
        <v>3126.6257965753794</v>
      </c>
    </row>
    <row r="1650" spans="1:11">
      <c r="A1650" s="66" t="s">
        <v>938</v>
      </c>
      <c r="B1650" s="30">
        <v>81780.341013329118</v>
      </c>
      <c r="C1650" s="30">
        <v>129696.02783811488</v>
      </c>
      <c r="D1650" s="30">
        <v>154340.58233910147</v>
      </c>
      <c r="E1650" s="30">
        <v>180369.2821185817</v>
      </c>
      <c r="F1650" s="44">
        <v>160919.06150785575</v>
      </c>
      <c r="G1650" s="30">
        <v>120.80366585231313</v>
      </c>
      <c r="H1650" s="30">
        <v>97.192119172667006</v>
      </c>
      <c r="I1650" s="30">
        <v>126.05752688997933</v>
      </c>
      <c r="J1650" s="30">
        <v>187.21015868330784</v>
      </c>
      <c r="K1650" s="30">
        <v>184.28762242283315</v>
      </c>
    </row>
    <row r="1651" spans="1:11">
      <c r="A1651" s="66" t="s">
        <v>9</v>
      </c>
      <c r="B1651" s="29">
        <v>517268.24090959231</v>
      </c>
      <c r="C1651" s="29">
        <v>466417.21834102011</v>
      </c>
      <c r="D1651" s="29">
        <v>458068.20670663513</v>
      </c>
      <c r="E1651" s="29">
        <v>444717.70900748961</v>
      </c>
      <c r="F1651" s="34">
        <v>398513.5549598228</v>
      </c>
      <c r="G1651" s="29">
        <v>26669.681628479324</v>
      </c>
      <c r="H1651" s="29">
        <v>23300.982877456601</v>
      </c>
      <c r="I1651" s="29">
        <v>22929.516629806749</v>
      </c>
      <c r="J1651" s="29">
        <v>24700.61362224173</v>
      </c>
      <c r="K1651" s="29">
        <v>22809.049802810176</v>
      </c>
    </row>
    <row r="1652" spans="1:11">
      <c r="A1652" s="66" t="s">
        <v>939</v>
      </c>
      <c r="B1652" s="29">
        <v>142403.75731230198</v>
      </c>
      <c r="C1652" s="29">
        <v>82306.496516342726</v>
      </c>
      <c r="D1652" s="29">
        <v>86387.816759547626</v>
      </c>
      <c r="E1652" s="29">
        <v>103317.7055825181</v>
      </c>
      <c r="F1652" s="34">
        <v>109506.07670626974</v>
      </c>
      <c r="G1652" s="29">
        <v>1865.234688891024</v>
      </c>
      <c r="H1652" s="29">
        <v>492.18719720097408</v>
      </c>
      <c r="I1652" s="29">
        <v>307.77130296302181</v>
      </c>
      <c r="J1652" s="29">
        <v>343.78599675271067</v>
      </c>
      <c r="K1652" s="29">
        <v>292.36577948524291</v>
      </c>
    </row>
    <row r="1653" spans="1:11">
      <c r="A1653" s="66" t="s">
        <v>940</v>
      </c>
      <c r="B1653" s="29">
        <v>29078.825629038885</v>
      </c>
      <c r="C1653" s="29">
        <v>28944.35085863894</v>
      </c>
      <c r="D1653" s="29">
        <v>27883.277176804393</v>
      </c>
      <c r="E1653" s="29">
        <v>32553.270636767833</v>
      </c>
      <c r="F1653" s="34">
        <v>36962.948944249409</v>
      </c>
      <c r="G1653" s="29">
        <v>3.457831991088542</v>
      </c>
      <c r="H1653" s="29">
        <v>3.6728401741424395</v>
      </c>
      <c r="I1653" s="29">
        <v>3.8132745346564003</v>
      </c>
      <c r="J1653" s="29">
        <v>3.9882030890389788</v>
      </c>
      <c r="K1653" s="29">
        <v>4.3153098520642494</v>
      </c>
    </row>
    <row r="1654" spans="1:11">
      <c r="A1654" s="66" t="s">
        <v>10</v>
      </c>
      <c r="B1654" s="29">
        <v>22350.673303207503</v>
      </c>
      <c r="C1654" s="29">
        <v>21823.714970242785</v>
      </c>
      <c r="D1654" s="29">
        <v>25905.929507007557</v>
      </c>
      <c r="E1654" s="29">
        <v>30322.978068729091</v>
      </c>
      <c r="F1654" s="34">
        <v>32081.351783464172</v>
      </c>
      <c r="G1654" s="29">
        <v>8739.2786778660775</v>
      </c>
      <c r="H1654" s="29">
        <v>8177.7317469799636</v>
      </c>
      <c r="I1654" s="29">
        <v>9711.0860189820451</v>
      </c>
      <c r="J1654" s="29">
        <v>11255.893616540992</v>
      </c>
      <c r="K1654" s="29">
        <v>11996.947640927798</v>
      </c>
    </row>
    <row r="1655" spans="1:11">
      <c r="A1655" s="66" t="s">
        <v>941</v>
      </c>
      <c r="B1655" s="29" t="s">
        <v>1066</v>
      </c>
      <c r="C1655" s="29">
        <v>31694.782117887011</v>
      </c>
      <c r="D1655" s="29">
        <v>37687.374612251224</v>
      </c>
      <c r="E1655" s="29">
        <v>41527.467983350078</v>
      </c>
      <c r="F1655" s="34">
        <v>40171.692826843784</v>
      </c>
      <c r="G1655" s="29" t="s">
        <v>1066</v>
      </c>
      <c r="H1655" s="29">
        <v>1807.9202428724886</v>
      </c>
      <c r="I1655" s="29">
        <v>2080.9163633425283</v>
      </c>
      <c r="J1655" s="29">
        <v>2698.4068418926126</v>
      </c>
      <c r="K1655" s="29">
        <v>2914.1202575051298</v>
      </c>
    </row>
    <row r="1656" spans="1:11">
      <c r="A1656" s="66" t="s">
        <v>11</v>
      </c>
      <c r="B1656" s="29">
        <v>177225.10334126334</v>
      </c>
      <c r="C1656" s="29">
        <v>148652.21065159061</v>
      </c>
      <c r="D1656" s="29">
        <v>169895.89613130124</v>
      </c>
      <c r="E1656" s="29">
        <v>205232.47285695479</v>
      </c>
      <c r="F1656" s="34">
        <v>211483.68908241516</v>
      </c>
      <c r="G1656" s="29">
        <v>7413.0803914724247</v>
      </c>
      <c r="H1656" s="29">
        <v>6567.8649830990107</v>
      </c>
      <c r="I1656" s="29">
        <v>7427.7872701401639</v>
      </c>
      <c r="J1656" s="29">
        <v>8841.7353825235205</v>
      </c>
      <c r="K1656" s="29">
        <v>8446.3293675741061</v>
      </c>
    </row>
    <row r="1657" spans="1:11">
      <c r="A1657" s="66" t="s">
        <v>12</v>
      </c>
      <c r="B1657" s="29">
        <v>500069.52297955134</v>
      </c>
      <c r="C1657" s="29">
        <v>468900.23895685654</v>
      </c>
      <c r="D1657" s="29">
        <v>482943.88856335921</v>
      </c>
      <c r="E1657" s="29">
        <v>613434.70218448294</v>
      </c>
      <c r="F1657" s="34">
        <v>563908.11647619714</v>
      </c>
      <c r="G1657" s="29">
        <v>7715.6073609545401</v>
      </c>
      <c r="H1657" s="29">
        <v>7350.4257404550026</v>
      </c>
      <c r="I1657" s="29">
        <v>8146.7749710129638</v>
      </c>
      <c r="J1657" s="29">
        <v>10225.978277081931</v>
      </c>
      <c r="K1657" s="29">
        <v>9614.3257861098209</v>
      </c>
    </row>
    <row r="1658" spans="1:11">
      <c r="A1658" s="66" t="s">
        <v>942</v>
      </c>
      <c r="B1658" s="29" t="s">
        <v>1066</v>
      </c>
      <c r="C1658" s="29" t="s">
        <v>1066</v>
      </c>
      <c r="D1658" s="29" t="s">
        <v>1066</v>
      </c>
      <c r="E1658" s="29" t="s">
        <v>1066</v>
      </c>
      <c r="F1658" s="34" t="s">
        <v>1066</v>
      </c>
      <c r="G1658" s="29" t="s">
        <v>404</v>
      </c>
      <c r="H1658" s="29" t="s">
        <v>404</v>
      </c>
      <c r="I1658" s="29" t="s">
        <v>404</v>
      </c>
      <c r="J1658" s="29" t="s">
        <v>404</v>
      </c>
      <c r="K1658" s="29" t="s">
        <v>404</v>
      </c>
    </row>
    <row r="1659" spans="1:11">
      <c r="A1659" s="66" t="s">
        <v>13</v>
      </c>
      <c r="B1659" s="29">
        <v>2446543.647406152</v>
      </c>
      <c r="C1659" s="29">
        <v>1713213.434890914</v>
      </c>
      <c r="D1659" s="29">
        <v>1612442.2242806512</v>
      </c>
      <c r="E1659" s="29">
        <v>1725209.9523738029</v>
      </c>
      <c r="F1659" s="34">
        <v>1880065.0446589047</v>
      </c>
      <c r="G1659" s="29">
        <v>27949.451023128589</v>
      </c>
      <c r="H1659" s="29">
        <v>22374.156124233807</v>
      </c>
      <c r="I1659" s="29">
        <v>23507.92502477406</v>
      </c>
      <c r="J1659" s="29">
        <v>26693.013700305277</v>
      </c>
      <c r="K1659" s="29">
        <v>26938.684426634845</v>
      </c>
    </row>
    <row r="1660" spans="1:11">
      <c r="A1660" s="66" t="s">
        <v>186</v>
      </c>
      <c r="B1660" s="29">
        <v>69615.27383309108</v>
      </c>
      <c r="C1660" s="29">
        <v>69007.455641323206</v>
      </c>
      <c r="D1660" s="29">
        <v>75448.195822530266</v>
      </c>
      <c r="E1660" s="29">
        <v>82259.414313131434</v>
      </c>
      <c r="F1660" s="34">
        <v>90036.917133355004</v>
      </c>
      <c r="G1660" s="29">
        <v>48566.319605122102</v>
      </c>
      <c r="H1660" s="29">
        <v>47726.931206237859</v>
      </c>
      <c r="I1660" s="29">
        <v>50727.328275023756</v>
      </c>
      <c r="J1660" s="29">
        <v>53840.432308047799</v>
      </c>
      <c r="K1660" s="29">
        <v>59539.081493657504</v>
      </c>
    </row>
    <row r="1661" spans="1:11" ht="14.25">
      <c r="A1661" s="85" t="s">
        <v>714</v>
      </c>
      <c r="B1661" s="45" t="s">
        <v>404</v>
      </c>
      <c r="C1661" s="45" t="s">
        <v>404</v>
      </c>
      <c r="D1661" s="45" t="s">
        <v>404</v>
      </c>
      <c r="E1661" s="45" t="s">
        <v>404</v>
      </c>
      <c r="F1661" s="46" t="s">
        <v>404</v>
      </c>
      <c r="G1661" s="31">
        <v>18302.452090883704</v>
      </c>
      <c r="H1661" s="31">
        <v>16482.095301780537</v>
      </c>
      <c r="I1661" s="31">
        <v>17917.700495503952</v>
      </c>
      <c r="J1661" s="31">
        <v>20445.0283335288</v>
      </c>
      <c r="K1661" s="31">
        <v>20461.147395483255</v>
      </c>
    </row>
    <row r="1662" spans="1:11">
      <c r="A1662" s="8"/>
    </row>
    <row r="1663" spans="1:11">
      <c r="A1663" s="8"/>
    </row>
    <row r="1664" spans="1:11">
      <c r="A1664" s="8"/>
    </row>
    <row r="1665" spans="1:11">
      <c r="A1665" s="921" t="s">
        <v>367</v>
      </c>
      <c r="B1665" s="921"/>
      <c r="C1665" s="921"/>
      <c r="D1665" s="921"/>
      <c r="E1665" s="921"/>
      <c r="F1665" s="921"/>
      <c r="G1665" s="921"/>
      <c r="H1665" s="921"/>
      <c r="I1665" s="921"/>
      <c r="J1665" s="921"/>
      <c r="K1665" s="921"/>
    </row>
    <row r="1666" spans="1:11">
      <c r="A1666" s="58"/>
    </row>
    <row r="1667" spans="1:11" ht="15" customHeight="1">
      <c r="A1667" s="66"/>
      <c r="B1667" s="895" t="s">
        <v>5</v>
      </c>
      <c r="C1667" s="895"/>
      <c r="D1667" s="895"/>
      <c r="E1667" s="895"/>
      <c r="F1667" s="905"/>
      <c r="G1667" s="895" t="s">
        <v>357</v>
      </c>
      <c r="H1667" s="895"/>
      <c r="I1667" s="895"/>
      <c r="J1667" s="895"/>
      <c r="K1667" s="895"/>
    </row>
    <row r="1668" spans="1:11">
      <c r="A1668" s="67"/>
      <c r="B1668" s="231">
        <v>39448</v>
      </c>
      <c r="C1668" s="231">
        <v>39814</v>
      </c>
      <c r="D1668" s="231">
        <v>40179</v>
      </c>
      <c r="E1668" s="231">
        <v>40544</v>
      </c>
      <c r="F1668" s="232">
        <v>40909</v>
      </c>
      <c r="G1668" s="231">
        <v>39448</v>
      </c>
      <c r="H1668" s="231">
        <v>39814</v>
      </c>
      <c r="I1668" s="231">
        <v>40179</v>
      </c>
      <c r="J1668" s="231">
        <v>40544</v>
      </c>
      <c r="K1668" s="231">
        <v>40909</v>
      </c>
    </row>
    <row r="1669" spans="1:11">
      <c r="A1669" s="63" t="s">
        <v>37</v>
      </c>
      <c r="B1669" s="13">
        <v>64694.875724555211</v>
      </c>
      <c r="C1669" s="13">
        <v>55131.747447859751</v>
      </c>
      <c r="D1669" s="13">
        <v>59121.713423467161</v>
      </c>
      <c r="E1669" s="13">
        <v>59486.196965477255</v>
      </c>
      <c r="F1669" s="17">
        <v>55109.24080478611</v>
      </c>
      <c r="G1669" s="15" t="s">
        <v>404</v>
      </c>
      <c r="H1669" s="15" t="s">
        <v>404</v>
      </c>
      <c r="I1669" s="15" t="s">
        <v>404</v>
      </c>
      <c r="J1669" s="15" t="s">
        <v>404</v>
      </c>
      <c r="K1669" s="15" t="s">
        <v>404</v>
      </c>
    </row>
    <row r="1670" spans="1:11">
      <c r="A1670" s="66" t="s">
        <v>528</v>
      </c>
      <c r="B1670" s="13">
        <v>6893.3767802053844</v>
      </c>
      <c r="C1670" s="13">
        <v>5587.2372710767268</v>
      </c>
      <c r="D1670" s="13">
        <v>4970.281141979649</v>
      </c>
      <c r="E1670" s="13">
        <v>5899.5991872336899</v>
      </c>
      <c r="F1670" s="17">
        <v>3916.4159348305166</v>
      </c>
      <c r="G1670" s="15">
        <v>48.288205453299106</v>
      </c>
      <c r="H1670" s="15">
        <v>40.501679086471981</v>
      </c>
      <c r="I1670" s="15">
        <v>32.090729035590876</v>
      </c>
      <c r="J1670" s="15">
        <v>29.357788630452099</v>
      </c>
      <c r="K1670" s="15">
        <v>26.3602605270837</v>
      </c>
    </row>
    <row r="1671" spans="1:11">
      <c r="A1671" s="66" t="s">
        <v>530</v>
      </c>
      <c r="B1671" s="13">
        <v>7329.5956407592967</v>
      </c>
      <c r="C1671" s="13">
        <v>6555.2613004162713</v>
      </c>
      <c r="D1671" s="13">
        <v>7914.957266527319</v>
      </c>
      <c r="E1671" s="13">
        <v>8533.2303928385863</v>
      </c>
      <c r="F1671" s="17">
        <v>7401.224903166466</v>
      </c>
      <c r="G1671" s="15">
        <v>2.6129010141709696</v>
      </c>
      <c r="H1671" s="15">
        <v>2.9165325741785146</v>
      </c>
      <c r="I1671" s="15">
        <v>4.985240699852354</v>
      </c>
      <c r="J1671" s="15">
        <v>6.4398587050408054</v>
      </c>
      <c r="K1671" s="15">
        <v>5.8818662260654255</v>
      </c>
    </row>
    <row r="1672" spans="1:11">
      <c r="A1672" s="66" t="s">
        <v>529</v>
      </c>
      <c r="B1672" s="13">
        <v>90689.715983209855</v>
      </c>
      <c r="C1672" s="13">
        <v>73319.162100844798</v>
      </c>
      <c r="D1672" s="13">
        <v>81878.138444578828</v>
      </c>
      <c r="E1672" s="13">
        <v>86460.21605602339</v>
      </c>
      <c r="F1672" s="17">
        <v>84161.023557949375</v>
      </c>
      <c r="G1672" s="15" t="s">
        <v>1066</v>
      </c>
      <c r="H1672" s="15" t="s">
        <v>1066</v>
      </c>
      <c r="I1672" s="15" t="s">
        <v>1066</v>
      </c>
      <c r="J1672" s="15" t="s">
        <v>1066</v>
      </c>
      <c r="K1672" s="15" t="s">
        <v>1066</v>
      </c>
    </row>
    <row r="1673" spans="1:11">
      <c r="A1673" s="66" t="s">
        <v>531</v>
      </c>
      <c r="B1673" s="13">
        <v>27731.518732432214</v>
      </c>
      <c r="C1673" s="13">
        <v>29704.924199804882</v>
      </c>
      <c r="D1673" s="13">
        <v>31427.885915340044</v>
      </c>
      <c r="E1673" s="13">
        <v>34686.140864289584</v>
      </c>
      <c r="F1673" s="17">
        <v>34759.207561490439</v>
      </c>
      <c r="G1673" s="15" t="s">
        <v>404</v>
      </c>
      <c r="H1673" s="15" t="s">
        <v>404</v>
      </c>
      <c r="I1673" s="15" t="s">
        <v>404</v>
      </c>
      <c r="J1673" s="15" t="s">
        <v>404</v>
      </c>
      <c r="K1673" s="15" t="s">
        <v>404</v>
      </c>
    </row>
    <row r="1674" spans="1:11">
      <c r="A1674" s="66" t="s">
        <v>166</v>
      </c>
      <c r="B1674" s="148">
        <v>47333.161219980073</v>
      </c>
      <c r="C1674" s="148">
        <v>39678.982493970965</v>
      </c>
      <c r="D1674" s="148">
        <v>37437.133519568953</v>
      </c>
      <c r="E1674" s="148">
        <v>38267.219867497806</v>
      </c>
      <c r="F1674" s="150">
        <v>32028.541824021715</v>
      </c>
      <c r="G1674" s="25">
        <v>1.554440688875633</v>
      </c>
      <c r="H1674" s="25">
        <v>1.7448949412634647</v>
      </c>
      <c r="I1674" s="25">
        <v>1.8661962451649081</v>
      </c>
      <c r="J1674" s="25">
        <v>2.1676768907948141</v>
      </c>
      <c r="K1674" s="25">
        <v>2.2215026997646286</v>
      </c>
    </row>
    <row r="1675" spans="1:11">
      <c r="A1675" s="854" t="s">
        <v>167</v>
      </c>
      <c r="B1675" s="148">
        <v>6818.4238842552786</v>
      </c>
      <c r="C1675" s="148">
        <v>5087.9074077392297</v>
      </c>
      <c r="D1675" s="148">
        <v>4268.7149658577864</v>
      </c>
      <c r="E1675" s="148">
        <v>4361.5846710226433</v>
      </c>
      <c r="F1675" s="150">
        <v>3584.3898799763087</v>
      </c>
      <c r="G1675" s="25">
        <v>2.7080497566226271</v>
      </c>
      <c r="H1675" s="25">
        <v>2.4632771308061767</v>
      </c>
      <c r="I1675" s="25">
        <v>2.2654630669915017</v>
      </c>
      <c r="J1675" s="25">
        <v>2.1252717366627438</v>
      </c>
      <c r="K1675" s="25">
        <v>2.5861398845427912</v>
      </c>
    </row>
    <row r="1676" spans="1:11">
      <c r="A1676" s="66" t="s">
        <v>745</v>
      </c>
      <c r="B1676" s="148" t="s">
        <v>1066</v>
      </c>
      <c r="C1676" s="148" t="s">
        <v>1066</v>
      </c>
      <c r="D1676" s="148" t="s">
        <v>1066</v>
      </c>
      <c r="E1676" s="148" t="s">
        <v>1066</v>
      </c>
      <c r="F1676" s="150" t="s">
        <v>1066</v>
      </c>
      <c r="G1676" s="25" t="s">
        <v>1066</v>
      </c>
      <c r="H1676" s="25" t="s">
        <v>1066</v>
      </c>
      <c r="I1676" s="25" t="s">
        <v>1066</v>
      </c>
      <c r="J1676" s="25" t="s">
        <v>1066</v>
      </c>
      <c r="K1676" s="25" t="s">
        <v>1066</v>
      </c>
    </row>
    <row r="1677" spans="1:11">
      <c r="A1677" s="66" t="s">
        <v>994</v>
      </c>
      <c r="B1677" s="148">
        <v>2488.6956162045844</v>
      </c>
      <c r="C1677" s="148">
        <v>1840.1747373894475</v>
      </c>
      <c r="D1677" s="148">
        <v>1868.2344994401817</v>
      </c>
      <c r="E1677" s="148">
        <v>1764.9476982440654</v>
      </c>
      <c r="F1677" s="150">
        <v>1538.825503765232</v>
      </c>
      <c r="G1677" s="25" t="s">
        <v>1066</v>
      </c>
      <c r="H1677" s="25" t="s">
        <v>1066</v>
      </c>
      <c r="I1677" s="25">
        <v>0.26454338876605321</v>
      </c>
      <c r="J1677" s="25">
        <v>1.1053635320974755</v>
      </c>
      <c r="K1677" s="25">
        <v>1.2170160887786863</v>
      </c>
    </row>
    <row r="1678" spans="1:11">
      <c r="A1678" s="66" t="s">
        <v>127</v>
      </c>
      <c r="B1678" s="148">
        <v>26942.811807451759</v>
      </c>
      <c r="C1678" s="148">
        <v>21264.433187827974</v>
      </c>
      <c r="D1678" s="148">
        <v>18620.902568924594</v>
      </c>
      <c r="E1678" s="148">
        <v>18284.074727321615</v>
      </c>
      <c r="F1678" s="150">
        <v>14422.30021686494</v>
      </c>
      <c r="G1678" s="25">
        <v>112.95367320609969</v>
      </c>
      <c r="H1678" s="25">
        <v>121.04416216210602</v>
      </c>
      <c r="I1678" s="25">
        <v>163.53454178433077</v>
      </c>
      <c r="J1678" s="25">
        <v>223.8852182313484</v>
      </c>
      <c r="K1678" s="25">
        <v>269.23850963761186</v>
      </c>
    </row>
    <row r="1679" spans="1:11" ht="14.25">
      <c r="A1679" s="854" t="s">
        <v>713</v>
      </c>
      <c r="B1679" s="148">
        <v>32778.822895432742</v>
      </c>
      <c r="C1679" s="148">
        <v>31316.584812445748</v>
      </c>
      <c r="D1679" s="148">
        <v>33467.624539586504</v>
      </c>
      <c r="E1679" s="148">
        <v>37270.732428988842</v>
      </c>
      <c r="F1679" s="150" t="s">
        <v>1066</v>
      </c>
      <c r="G1679" s="25">
        <v>63.706441904294621</v>
      </c>
      <c r="H1679" s="25">
        <v>105.98793085390547</v>
      </c>
      <c r="I1679" s="25">
        <v>157.95450998875003</v>
      </c>
      <c r="J1679" s="25">
        <v>203.84804422372758</v>
      </c>
      <c r="K1679" s="25" t="s">
        <v>1066</v>
      </c>
    </row>
    <row r="1680" spans="1:11">
      <c r="A1680" s="66" t="s">
        <v>937</v>
      </c>
      <c r="B1680" s="148">
        <v>144954.2330832353</v>
      </c>
      <c r="C1680" s="148">
        <v>129352.35976217932</v>
      </c>
      <c r="D1680" s="148">
        <v>150326.17922158385</v>
      </c>
      <c r="E1680" s="148">
        <v>149054.59161904408</v>
      </c>
      <c r="F1680" s="150">
        <v>128693.57291548491</v>
      </c>
      <c r="G1680" s="25">
        <v>20.669757732906969</v>
      </c>
      <c r="H1680" s="25">
        <v>22.006484507682107</v>
      </c>
      <c r="I1680" s="25">
        <v>42.82824724519137</v>
      </c>
      <c r="J1680" s="25">
        <v>37.489076011141968</v>
      </c>
      <c r="K1680" s="25">
        <v>28.744661988572691</v>
      </c>
    </row>
    <row r="1681" spans="1:11">
      <c r="A1681" s="66" t="s">
        <v>938</v>
      </c>
      <c r="B1681" s="148">
        <v>9757.1044206392708</v>
      </c>
      <c r="C1681" s="148">
        <v>7644.2235036642087</v>
      </c>
      <c r="D1681" s="148">
        <v>7314.5135420199967</v>
      </c>
      <c r="E1681" s="148">
        <v>7334.6289416009931</v>
      </c>
      <c r="F1681" s="150">
        <v>6540.5884374508605</v>
      </c>
      <c r="G1681" s="25" t="s">
        <v>404</v>
      </c>
      <c r="H1681" s="25" t="s">
        <v>404</v>
      </c>
      <c r="I1681" s="25" t="s">
        <v>404</v>
      </c>
      <c r="J1681" s="25" t="s">
        <v>404</v>
      </c>
      <c r="K1681" s="25" t="s">
        <v>404</v>
      </c>
    </row>
    <row r="1682" spans="1:11">
      <c r="A1682" s="66" t="s">
        <v>9</v>
      </c>
      <c r="B1682" s="13" t="s">
        <v>404</v>
      </c>
      <c r="C1682" s="13" t="s">
        <v>404</v>
      </c>
      <c r="D1682" s="13" t="s">
        <v>404</v>
      </c>
      <c r="E1682" s="13" t="s">
        <v>404</v>
      </c>
      <c r="F1682" s="17" t="s">
        <v>404</v>
      </c>
      <c r="G1682" s="15">
        <v>42.710404332301742</v>
      </c>
      <c r="H1682" s="15">
        <v>40.021647098737112</v>
      </c>
      <c r="I1682" s="15">
        <v>37.299256582705738</v>
      </c>
      <c r="J1682" s="15">
        <v>35.562941025769135</v>
      </c>
      <c r="K1682" s="15">
        <v>26.259183526474605</v>
      </c>
    </row>
    <row r="1683" spans="1:11">
      <c r="A1683" s="66" t="s">
        <v>939</v>
      </c>
      <c r="B1683" s="13">
        <v>2.1228425343411974</v>
      </c>
      <c r="C1683" s="13">
        <v>0.77857736196492699</v>
      </c>
      <c r="D1683" s="13">
        <v>0.49596319850246734</v>
      </c>
      <c r="E1683" s="13">
        <v>0.12495980716411259</v>
      </c>
      <c r="F1683" s="17">
        <v>3.7971289240705336E-2</v>
      </c>
      <c r="G1683" s="15">
        <v>2.7716226651660971</v>
      </c>
      <c r="H1683" s="15">
        <v>7.5382068563684532</v>
      </c>
      <c r="I1683" s="15">
        <v>16.775776812064151</v>
      </c>
      <c r="J1683" s="15">
        <v>47.266569243885051</v>
      </c>
      <c r="K1683" s="15">
        <v>87.270966937347353</v>
      </c>
    </row>
    <row r="1684" spans="1:11">
      <c r="A1684" s="66" t="s">
        <v>940</v>
      </c>
      <c r="B1684" s="13">
        <v>7376.6193140413307</v>
      </c>
      <c r="C1684" s="13">
        <v>6556.0983279719785</v>
      </c>
      <c r="D1684" s="13">
        <v>7006.0457880087879</v>
      </c>
      <c r="E1684" s="13">
        <v>7435.7357595787053</v>
      </c>
      <c r="F1684" s="17">
        <v>7650.5353463788879</v>
      </c>
      <c r="G1684" s="15" t="s">
        <v>404</v>
      </c>
      <c r="H1684" s="15" t="s">
        <v>404</v>
      </c>
      <c r="I1684" s="15" t="s">
        <v>404</v>
      </c>
      <c r="J1684" s="15" t="s">
        <v>404</v>
      </c>
      <c r="K1684" s="15" t="s">
        <v>404</v>
      </c>
    </row>
    <row r="1685" spans="1:11">
      <c r="A1685" s="66" t="s">
        <v>10</v>
      </c>
      <c r="B1685" s="13">
        <v>92221.291197129991</v>
      </c>
      <c r="C1685" s="13">
        <v>80583.176454015585</v>
      </c>
      <c r="D1685" s="13">
        <v>95762.657205908356</v>
      </c>
      <c r="E1685" s="13">
        <v>104981.09524962728</v>
      </c>
      <c r="F1685" s="17">
        <v>104497.02883511319</v>
      </c>
      <c r="G1685" s="15">
        <v>278.80973452025449</v>
      </c>
      <c r="H1685" s="15">
        <v>265.66930106301186</v>
      </c>
      <c r="I1685" s="15">
        <v>285.2499812386859</v>
      </c>
      <c r="J1685" s="15">
        <v>337.06281854236778</v>
      </c>
      <c r="K1685" s="15">
        <v>354.14131921781706</v>
      </c>
    </row>
    <row r="1686" spans="1:11">
      <c r="A1686" s="66" t="s">
        <v>941</v>
      </c>
      <c r="B1686" s="13" t="s">
        <v>1066</v>
      </c>
      <c r="C1686" s="13">
        <v>5570.4903552017977</v>
      </c>
      <c r="D1686" s="13">
        <v>4474.8581953734056</v>
      </c>
      <c r="E1686" s="13">
        <v>3151.7719663915373</v>
      </c>
      <c r="F1686" s="17">
        <v>1987.1710655094387</v>
      </c>
      <c r="G1686" s="15" t="s">
        <v>404</v>
      </c>
      <c r="H1686" s="15" t="s">
        <v>404</v>
      </c>
      <c r="I1686" s="15" t="s">
        <v>404</v>
      </c>
      <c r="J1686" s="15" t="s">
        <v>404</v>
      </c>
      <c r="K1686" s="15" t="s">
        <v>404</v>
      </c>
    </row>
    <row r="1687" spans="1:11">
      <c r="A1687" s="66" t="s">
        <v>11</v>
      </c>
      <c r="B1687" s="13">
        <v>1131.642803123003</v>
      </c>
      <c r="C1687" s="13">
        <v>588.16701341185183</v>
      </c>
      <c r="D1687" s="13">
        <v>390.54833860856024</v>
      </c>
      <c r="E1687" s="13">
        <v>486.86535531759347</v>
      </c>
      <c r="F1687" s="17">
        <v>619.91408202378761</v>
      </c>
      <c r="G1687" s="15" t="s">
        <v>404</v>
      </c>
      <c r="H1687" s="15" t="s">
        <v>404</v>
      </c>
      <c r="I1687" s="15" t="s">
        <v>404</v>
      </c>
      <c r="J1687" s="15" t="s">
        <v>404</v>
      </c>
      <c r="K1687" s="15" t="s">
        <v>404</v>
      </c>
    </row>
    <row r="1688" spans="1:11">
      <c r="A1688" s="66" t="s">
        <v>12</v>
      </c>
      <c r="B1688" s="13">
        <v>294.49796909151542</v>
      </c>
      <c r="C1688" s="13">
        <v>238.55816188494703</v>
      </c>
      <c r="D1688" s="13">
        <v>203.33454194577266</v>
      </c>
      <c r="E1688" s="13">
        <v>198.10606000200534</v>
      </c>
      <c r="F1688" s="17">
        <v>153.20042474748914</v>
      </c>
      <c r="G1688" s="15">
        <v>8.3800235107341781</v>
      </c>
      <c r="H1688" s="15">
        <v>8.2668669960130163</v>
      </c>
      <c r="I1688" s="15">
        <v>8.5230047522180161</v>
      </c>
      <c r="J1688" s="15">
        <v>7.1261172662591861</v>
      </c>
      <c r="K1688" s="15">
        <v>1.332177606499906</v>
      </c>
    </row>
    <row r="1689" spans="1:11">
      <c r="A1689" s="66" t="s">
        <v>942</v>
      </c>
      <c r="B1689" s="13" t="s">
        <v>404</v>
      </c>
      <c r="C1689" s="13" t="s">
        <v>404</v>
      </c>
      <c r="D1689" s="13" t="s">
        <v>404</v>
      </c>
      <c r="E1689" s="13" t="s">
        <v>404</v>
      </c>
      <c r="F1689" s="17" t="s">
        <v>404</v>
      </c>
      <c r="G1689" s="15" t="s">
        <v>1066</v>
      </c>
      <c r="H1689" s="15" t="s">
        <v>1066</v>
      </c>
      <c r="I1689" s="15" t="s">
        <v>1066</v>
      </c>
      <c r="J1689" s="15" t="s">
        <v>1066</v>
      </c>
      <c r="K1689" s="15" t="s">
        <v>1066</v>
      </c>
    </row>
    <row r="1690" spans="1:11">
      <c r="A1690" s="66" t="s">
        <v>13</v>
      </c>
      <c r="B1690" s="13">
        <v>44871.064796714061</v>
      </c>
      <c r="C1690" s="13">
        <v>32299.865406189267</v>
      </c>
      <c r="D1690" s="13">
        <v>27130.532179961257</v>
      </c>
      <c r="E1690" s="13">
        <v>24601.864972297863</v>
      </c>
      <c r="F1690" s="17">
        <v>21425.258143638515</v>
      </c>
      <c r="G1690" s="15" t="s">
        <v>1066</v>
      </c>
      <c r="H1690" s="15" t="s">
        <v>1066</v>
      </c>
      <c r="I1690" s="15" t="s">
        <v>1066</v>
      </c>
      <c r="J1690" s="15" t="s">
        <v>1066</v>
      </c>
      <c r="K1690" s="15" t="s">
        <v>1066</v>
      </c>
    </row>
    <row r="1691" spans="1:11">
      <c r="A1691" s="66" t="s">
        <v>186</v>
      </c>
      <c r="B1691" s="13">
        <v>112701.88867586995</v>
      </c>
      <c r="C1691" s="13">
        <v>103006.03232368013</v>
      </c>
      <c r="D1691" s="13">
        <v>98521.609677169065</v>
      </c>
      <c r="E1691" s="13">
        <v>90065.220698486461</v>
      </c>
      <c r="F1691" s="17">
        <v>82930.484549908579</v>
      </c>
      <c r="G1691" s="15" t="s">
        <v>1066</v>
      </c>
      <c r="H1691" s="15" t="s">
        <v>1066</v>
      </c>
      <c r="I1691" s="15" t="s">
        <v>1066</v>
      </c>
      <c r="J1691" s="15" t="s">
        <v>1066</v>
      </c>
      <c r="K1691" s="15" t="s">
        <v>1066</v>
      </c>
    </row>
    <row r="1692" spans="1:11" ht="14.25">
      <c r="A1692" s="85" t="s">
        <v>714</v>
      </c>
      <c r="B1692" s="210">
        <v>26641.110906927646</v>
      </c>
      <c r="C1692" s="210">
        <v>25017.49331293007</v>
      </c>
      <c r="D1692" s="210">
        <v>25542.492971483483</v>
      </c>
      <c r="E1692" s="210">
        <v>26063.5434845901</v>
      </c>
      <c r="F1692" s="211">
        <v>25540.696268025298</v>
      </c>
      <c r="G1692" s="16">
        <v>5.2140595328937369</v>
      </c>
      <c r="H1692" s="16">
        <v>6.8064177707220601</v>
      </c>
      <c r="I1692" s="16">
        <v>9.928605818672569</v>
      </c>
      <c r="J1692" s="16">
        <v>13.719739105873289</v>
      </c>
      <c r="K1692" s="16">
        <v>9.3563987929536161</v>
      </c>
    </row>
    <row r="1693" spans="1:11" ht="14.25" customHeight="1">
      <c r="A1693" s="896" t="s">
        <v>901</v>
      </c>
      <c r="B1693" s="897"/>
      <c r="C1693" s="897"/>
      <c r="D1693" s="897"/>
      <c r="E1693" s="897"/>
      <c r="F1693" s="897"/>
      <c r="G1693" s="897"/>
      <c r="H1693" s="897"/>
      <c r="I1693" s="897"/>
      <c r="J1693" s="897"/>
      <c r="K1693" s="897"/>
    </row>
    <row r="1694" spans="1:11" ht="62.25" customHeight="1">
      <c r="A1694" s="898" t="s">
        <v>1198</v>
      </c>
      <c r="B1694" s="899"/>
      <c r="C1694" s="899"/>
      <c r="D1694" s="899"/>
      <c r="E1694" s="899"/>
      <c r="F1694" s="899"/>
      <c r="G1694" s="899"/>
      <c r="H1694" s="899"/>
      <c r="I1694" s="899"/>
      <c r="J1694" s="899"/>
      <c r="K1694" s="899"/>
    </row>
    <row r="1695" spans="1:11">
      <c r="A1695" s="8"/>
    </row>
    <row r="1696" spans="1:11">
      <c r="A1696" s="8"/>
    </row>
    <row r="1697" spans="1:11">
      <c r="A1697" s="8"/>
    </row>
    <row r="1698" spans="1:11">
      <c r="A1698" s="8"/>
    </row>
    <row r="1699" spans="1:11">
      <c r="A1699" s="921" t="s">
        <v>367</v>
      </c>
      <c r="B1699" s="921"/>
      <c r="C1699" s="921"/>
      <c r="D1699" s="921"/>
      <c r="E1699" s="921"/>
      <c r="F1699" s="921"/>
      <c r="G1699" s="921"/>
      <c r="H1699" s="921"/>
      <c r="I1699" s="921"/>
      <c r="J1699" s="921"/>
      <c r="K1699" s="921"/>
    </row>
    <row r="1700" spans="1:11">
      <c r="A1700" s="58"/>
    </row>
    <row r="1701" spans="1:11" ht="15" customHeight="1">
      <c r="A1701" s="66"/>
      <c r="B1701" s="895" t="s">
        <v>825</v>
      </c>
      <c r="C1701" s="895"/>
      <c r="D1701" s="895"/>
      <c r="E1701" s="895"/>
      <c r="F1701" s="905"/>
      <c r="G1701" s="914" t="s">
        <v>433</v>
      </c>
      <c r="H1701" s="914"/>
      <c r="I1701" s="914"/>
      <c r="J1701" s="914"/>
      <c r="K1701" s="914"/>
    </row>
    <row r="1702" spans="1:11">
      <c r="A1702" s="67"/>
      <c r="B1702" s="231">
        <v>39448</v>
      </c>
      <c r="C1702" s="231">
        <v>39814</v>
      </c>
      <c r="D1702" s="231">
        <v>40179</v>
      </c>
      <c r="E1702" s="231">
        <v>40544</v>
      </c>
      <c r="F1702" s="232">
        <v>40909</v>
      </c>
      <c r="G1702" s="231">
        <v>39448</v>
      </c>
      <c r="H1702" s="231">
        <v>39814</v>
      </c>
      <c r="I1702" s="231">
        <v>40179</v>
      </c>
      <c r="J1702" s="231">
        <v>40544</v>
      </c>
      <c r="K1702" s="231">
        <v>40909</v>
      </c>
    </row>
    <row r="1703" spans="1:11">
      <c r="A1703" s="63" t="s">
        <v>37</v>
      </c>
      <c r="B1703" s="29">
        <v>12593.506681345485</v>
      </c>
      <c r="C1703" s="29">
        <v>12386.704207443934</v>
      </c>
      <c r="D1703" s="29">
        <v>15170.966368822556</v>
      </c>
      <c r="E1703" s="29">
        <v>18265.087480998958</v>
      </c>
      <c r="F1703" s="34">
        <v>19287.112020401422</v>
      </c>
      <c r="G1703" s="76">
        <v>4322.6335011896617</v>
      </c>
      <c r="H1703" s="76">
        <v>4511.7881605731054</v>
      </c>
      <c r="I1703" s="76">
        <v>5651.179008703004</v>
      </c>
      <c r="J1703" s="76">
        <v>7132.3126729612204</v>
      </c>
      <c r="K1703" s="76">
        <v>7845.0154900440493</v>
      </c>
    </row>
    <row r="1704" spans="1:11">
      <c r="A1704" s="66" t="s">
        <v>528</v>
      </c>
      <c r="B1704" s="29">
        <v>7195.4696036269797</v>
      </c>
      <c r="C1704" s="29">
        <v>7056.7853584166805</v>
      </c>
      <c r="D1704" s="29">
        <v>7140.0720892349618</v>
      </c>
      <c r="E1704" s="29">
        <v>8017.1525319165494</v>
      </c>
      <c r="F1704" s="34">
        <v>7738.5600177606711</v>
      </c>
      <c r="G1704" s="76">
        <v>5682.240047170093</v>
      </c>
      <c r="H1704" s="76">
        <v>5630.8115677902224</v>
      </c>
      <c r="I1704" s="76">
        <v>5688.7845442885127</v>
      </c>
      <c r="J1704" s="76">
        <v>6380.325329249682</v>
      </c>
      <c r="K1704" s="76">
        <v>6224.9542978452637</v>
      </c>
    </row>
    <row r="1705" spans="1:11">
      <c r="A1705" s="66" t="s">
        <v>530</v>
      </c>
      <c r="B1705" s="29">
        <v>957.24726242434883</v>
      </c>
      <c r="C1705" s="29">
        <v>1011.7108166157714</v>
      </c>
      <c r="D1705" s="29">
        <v>1475.9616304000449</v>
      </c>
      <c r="E1705" s="29">
        <v>1940.9885726222224</v>
      </c>
      <c r="F1705" s="34">
        <v>1882.1891316099263</v>
      </c>
      <c r="G1705" s="76">
        <v>302.17746415174111</v>
      </c>
      <c r="H1705" s="76">
        <v>318.35719173693019</v>
      </c>
      <c r="I1705" s="76">
        <v>465.45068869729397</v>
      </c>
      <c r="J1705" s="76">
        <v>634.5670861617059</v>
      </c>
      <c r="K1705" s="76">
        <v>615.2936871514471</v>
      </c>
    </row>
    <row r="1706" spans="1:11">
      <c r="A1706" s="66" t="s">
        <v>529</v>
      </c>
      <c r="B1706" s="29">
        <v>13037.703511789838</v>
      </c>
      <c r="C1706" s="29">
        <v>11999.902340145636</v>
      </c>
      <c r="D1706" s="29">
        <v>13781.983017402004</v>
      </c>
      <c r="E1706" s="29">
        <v>15142.545829961789</v>
      </c>
      <c r="F1706" s="34">
        <v>15744.219139025598</v>
      </c>
      <c r="G1706" s="76">
        <v>4763.4752430994204</v>
      </c>
      <c r="H1706" s="76">
        <v>4468.4543595220584</v>
      </c>
      <c r="I1706" s="76">
        <v>5021.2614282546538</v>
      </c>
      <c r="J1706" s="76">
        <v>5384.8939119619072</v>
      </c>
      <c r="K1706" s="76">
        <v>5490.5169585030835</v>
      </c>
    </row>
    <row r="1707" spans="1:11">
      <c r="A1707" s="66" t="s">
        <v>531</v>
      </c>
      <c r="B1707" s="29">
        <v>435.51291977357374</v>
      </c>
      <c r="C1707" s="29">
        <v>754.77389677800977</v>
      </c>
      <c r="D1707" s="29">
        <v>1152.0723767139132</v>
      </c>
      <c r="E1707" s="29">
        <v>1752.2952264250712</v>
      </c>
      <c r="F1707" s="34">
        <v>2442.5245401826323</v>
      </c>
      <c r="G1707" s="76" t="s">
        <v>1066</v>
      </c>
      <c r="H1707" s="76" t="s">
        <v>1066</v>
      </c>
      <c r="I1707" s="76" t="s">
        <v>1066</v>
      </c>
      <c r="J1707" s="76" t="s">
        <v>1066</v>
      </c>
      <c r="K1707" s="76" t="s">
        <v>1066</v>
      </c>
    </row>
    <row r="1708" spans="1:11">
      <c r="A1708" s="66" t="s">
        <v>166</v>
      </c>
      <c r="B1708" s="30">
        <v>7589.8022260412727</v>
      </c>
      <c r="C1708" s="30">
        <v>7345.2641794753181</v>
      </c>
      <c r="D1708" s="30">
        <v>7436.6254280396515</v>
      </c>
      <c r="E1708" s="30">
        <v>8426.0233486997677</v>
      </c>
      <c r="F1708" s="44">
        <v>8291.412197711843</v>
      </c>
      <c r="G1708" s="77" t="s">
        <v>1066</v>
      </c>
      <c r="H1708" s="77" t="s">
        <v>1066</v>
      </c>
      <c r="I1708" s="77" t="s">
        <v>1066</v>
      </c>
      <c r="J1708" s="77" t="s">
        <v>1066</v>
      </c>
      <c r="K1708" s="77" t="s">
        <v>1066</v>
      </c>
    </row>
    <row r="1709" spans="1:11" ht="12.75" customHeight="1">
      <c r="A1709" s="854" t="s">
        <v>167</v>
      </c>
      <c r="B1709" s="30">
        <v>2693.9572082180975</v>
      </c>
      <c r="C1709" s="30">
        <v>2648.0738799710707</v>
      </c>
      <c r="D1709" s="30">
        <v>2735.7893815779871</v>
      </c>
      <c r="E1709" s="30">
        <v>3176.4991463117108</v>
      </c>
      <c r="F1709" s="44">
        <v>3107.8661774929478</v>
      </c>
      <c r="G1709" s="77">
        <v>1974.8631011338709</v>
      </c>
      <c r="H1709" s="77">
        <v>1957.4389249655926</v>
      </c>
      <c r="I1709" s="77">
        <v>2023.8837946549575</v>
      </c>
      <c r="J1709" s="77">
        <v>2344.3957537996198</v>
      </c>
      <c r="K1709" s="77">
        <v>2285.9752486101906</v>
      </c>
    </row>
    <row r="1710" spans="1:11" ht="12.75" customHeight="1">
      <c r="A1710" s="66" t="s">
        <v>745</v>
      </c>
      <c r="B1710" s="30" t="s">
        <v>1066</v>
      </c>
      <c r="C1710" s="30" t="s">
        <v>1066</v>
      </c>
      <c r="D1710" s="30" t="s">
        <v>1066</v>
      </c>
      <c r="E1710" s="30" t="s">
        <v>1066</v>
      </c>
      <c r="F1710" s="44" t="s">
        <v>1066</v>
      </c>
      <c r="G1710" s="77" t="s">
        <v>1066</v>
      </c>
      <c r="H1710" s="77" t="s">
        <v>1066</v>
      </c>
      <c r="I1710" s="77" t="s">
        <v>1066</v>
      </c>
      <c r="J1710" s="77" t="s">
        <v>1066</v>
      </c>
      <c r="K1710" s="77" t="s">
        <v>1066</v>
      </c>
    </row>
    <row r="1711" spans="1:11" ht="12.75" customHeight="1">
      <c r="A1711" s="66" t="s">
        <v>994</v>
      </c>
      <c r="B1711" s="30">
        <v>139.87864367303411</v>
      </c>
      <c r="C1711" s="30">
        <v>166.87811825872043</v>
      </c>
      <c r="D1711" s="30">
        <v>222.62449082217142</v>
      </c>
      <c r="E1711" s="30">
        <v>226.8995936474027</v>
      </c>
      <c r="F1711" s="44">
        <v>286.27610817730158</v>
      </c>
      <c r="G1711" s="77">
        <v>126.09785242966254</v>
      </c>
      <c r="H1711" s="77">
        <v>154.54109853553786</v>
      </c>
      <c r="I1711" s="77">
        <v>208.74293100324883</v>
      </c>
      <c r="J1711" s="77">
        <v>212.18185986007265</v>
      </c>
      <c r="K1711" s="77">
        <v>267.1689908124024</v>
      </c>
    </row>
    <row r="1712" spans="1:11">
      <c r="A1712" s="66" t="s">
        <v>127</v>
      </c>
      <c r="B1712" s="30">
        <v>2878.4817209677544</v>
      </c>
      <c r="C1712" s="30">
        <v>2732.2443501291068</v>
      </c>
      <c r="D1712" s="30">
        <v>2643.143830065349</v>
      </c>
      <c r="E1712" s="30">
        <v>2825.7845446235028</v>
      </c>
      <c r="F1712" s="44">
        <v>2758.5769535496856</v>
      </c>
      <c r="G1712" s="77">
        <v>1541.9988681429954</v>
      </c>
      <c r="H1712" s="77">
        <v>1457.2991632165013</v>
      </c>
      <c r="I1712" s="77">
        <v>1392.3898841241105</v>
      </c>
      <c r="J1712" s="77">
        <v>1544.3332234722802</v>
      </c>
      <c r="K1712" s="77">
        <v>1563.6428580336228</v>
      </c>
    </row>
    <row r="1713" spans="1:11">
      <c r="A1713" s="66" t="s">
        <v>8</v>
      </c>
      <c r="B1713" s="30">
        <v>3270.9784206172671</v>
      </c>
      <c r="C1713" s="30">
        <v>3777.6642738749842</v>
      </c>
      <c r="D1713" s="30" t="s">
        <v>1066</v>
      </c>
      <c r="E1713" s="30" t="s">
        <v>1066</v>
      </c>
      <c r="F1713" s="44" t="s">
        <v>1066</v>
      </c>
      <c r="G1713" s="77">
        <v>58.426734187141484</v>
      </c>
      <c r="H1713" s="77">
        <v>62.001271828777377</v>
      </c>
      <c r="I1713" s="77">
        <v>57.150771954092214</v>
      </c>
      <c r="J1713" s="77">
        <v>63.938057727468859</v>
      </c>
      <c r="K1713" s="77" t="s">
        <v>1066</v>
      </c>
    </row>
    <row r="1714" spans="1:11">
      <c r="A1714" s="66" t="s">
        <v>937</v>
      </c>
      <c r="B1714" s="30">
        <v>7305.8326204262567</v>
      </c>
      <c r="C1714" s="30">
        <v>6707.309898169493</v>
      </c>
      <c r="D1714" s="30">
        <v>8120.1498539379299</v>
      </c>
      <c r="E1714" s="30">
        <v>9562.3966987797594</v>
      </c>
      <c r="F1714" s="44">
        <v>10099.180310483936</v>
      </c>
      <c r="G1714" s="77">
        <v>497.67225035276493</v>
      </c>
      <c r="H1714" s="77">
        <v>581.53386949202138</v>
      </c>
      <c r="I1714" s="77">
        <v>907.04075291791594</v>
      </c>
      <c r="J1714" s="77">
        <v>1259.7986556370579</v>
      </c>
      <c r="K1714" s="77">
        <v>1475.341957429627</v>
      </c>
    </row>
    <row r="1715" spans="1:11">
      <c r="A1715" s="66" t="s">
        <v>938</v>
      </c>
      <c r="B1715" s="30">
        <v>450.35613390116754</v>
      </c>
      <c r="C1715" s="30">
        <v>402.15690480042326</v>
      </c>
      <c r="D1715" s="30">
        <v>491.21984509456411</v>
      </c>
      <c r="E1715" s="30">
        <v>603.22794458209967</v>
      </c>
      <c r="F1715" s="44">
        <v>644.62141013233997</v>
      </c>
      <c r="G1715" s="77">
        <v>178.29275765289597</v>
      </c>
      <c r="H1715" s="77">
        <v>166.82554987683679</v>
      </c>
      <c r="I1715" s="77">
        <v>214.24875196598379</v>
      </c>
      <c r="J1715" s="77">
        <v>265.53997585313118</v>
      </c>
      <c r="K1715" s="77">
        <v>282.38058783013588</v>
      </c>
    </row>
    <row r="1716" spans="1:11">
      <c r="A1716" s="66" t="s">
        <v>9</v>
      </c>
      <c r="B1716" s="29">
        <v>7764.8204274242971</v>
      </c>
      <c r="C1716" s="29">
        <v>7383.0174050632359</v>
      </c>
      <c r="D1716" s="29">
        <v>7472.7213980665529</v>
      </c>
      <c r="E1716" s="29">
        <v>8004.8005246745488</v>
      </c>
      <c r="F1716" s="34">
        <v>7556.3497614973339</v>
      </c>
      <c r="G1716" s="76">
        <v>6769.3663957779336</v>
      </c>
      <c r="H1716" s="76">
        <v>6537.4282681008117</v>
      </c>
      <c r="I1716" s="76">
        <v>6639.4845943638693</v>
      </c>
      <c r="J1716" s="76">
        <v>7073.6578362071832</v>
      </c>
      <c r="K1716" s="76">
        <v>6694.178196535232</v>
      </c>
    </row>
    <row r="1717" spans="1:11">
      <c r="A1717" s="66" t="s">
        <v>939</v>
      </c>
      <c r="B1717" s="29">
        <v>328.6288704625689</v>
      </c>
      <c r="C1717" s="29">
        <v>277.72925470477503</v>
      </c>
      <c r="D1717" s="29">
        <v>432.37152681103021</v>
      </c>
      <c r="E1717" s="29">
        <v>804.77377721460789</v>
      </c>
      <c r="F1717" s="34">
        <v>1175.7814219782126</v>
      </c>
      <c r="G1717" s="76">
        <v>304.20154034558021</v>
      </c>
      <c r="H1717" s="76">
        <v>255.79760849650415</v>
      </c>
      <c r="I1717" s="76">
        <v>399.75526798152231</v>
      </c>
      <c r="J1717" s="76">
        <v>747.08341922370175</v>
      </c>
      <c r="K1717" s="76">
        <v>1080.3749087025803</v>
      </c>
    </row>
    <row r="1718" spans="1:11">
      <c r="A1718" s="66" t="s">
        <v>940</v>
      </c>
      <c r="B1718" s="29">
        <v>4450.9367430584434</v>
      </c>
      <c r="C1718" s="29">
        <v>4676.4995738884163</v>
      </c>
      <c r="D1718" s="29">
        <v>5226.6686286864897</v>
      </c>
      <c r="E1718" s="29">
        <v>6363.795960874234</v>
      </c>
      <c r="F1718" s="34">
        <v>6831.8244602537452</v>
      </c>
      <c r="G1718" s="76">
        <v>4450.9367430584434</v>
      </c>
      <c r="H1718" s="76">
        <v>4676.4995738884163</v>
      </c>
      <c r="I1718" s="76">
        <v>5226.6686286864897</v>
      </c>
      <c r="J1718" s="76">
        <v>6363.795960874234</v>
      </c>
      <c r="K1718" s="76">
        <v>6831.8244602537452</v>
      </c>
    </row>
    <row r="1719" spans="1:11">
      <c r="A1719" s="66" t="s">
        <v>10</v>
      </c>
      <c r="B1719" s="29">
        <v>6739.6634743051955</v>
      </c>
      <c r="C1719" s="29">
        <v>6671.5497048536972</v>
      </c>
      <c r="D1719" s="29">
        <v>8016.7173962488514</v>
      </c>
      <c r="E1719" s="29">
        <v>9522.2491692012645</v>
      </c>
      <c r="F1719" s="34">
        <v>10129.049947891108</v>
      </c>
      <c r="G1719" s="76">
        <v>2991.2869255740229</v>
      </c>
      <c r="H1719" s="76">
        <v>3083.6468852161656</v>
      </c>
      <c r="I1719" s="76">
        <v>3546.9525811487329</v>
      </c>
      <c r="J1719" s="76">
        <v>4119.649770242193</v>
      </c>
      <c r="K1719" s="76">
        <v>4341.6368723674395</v>
      </c>
    </row>
    <row r="1720" spans="1:11">
      <c r="A1720" s="66" t="s">
        <v>941</v>
      </c>
      <c r="B1720" s="29" t="s">
        <v>1066</v>
      </c>
      <c r="C1720" s="29">
        <v>860.30010233342296</v>
      </c>
      <c r="D1720" s="29">
        <v>1091.0477739590785</v>
      </c>
      <c r="E1720" s="29">
        <v>1221.2765229684746</v>
      </c>
      <c r="F1720" s="34">
        <v>1315.8491471143866</v>
      </c>
      <c r="G1720" s="76" t="s">
        <v>1066</v>
      </c>
      <c r="H1720" s="76" t="s">
        <v>1066</v>
      </c>
      <c r="I1720" s="76" t="s">
        <v>1066</v>
      </c>
      <c r="J1720" s="76" t="s">
        <v>1066</v>
      </c>
      <c r="K1720" s="76" t="s">
        <v>1066</v>
      </c>
    </row>
    <row r="1721" spans="1:11">
      <c r="A1721" s="66" t="s">
        <v>11</v>
      </c>
      <c r="B1721" s="29">
        <v>11775.645400613279</v>
      </c>
      <c r="C1721" s="29">
        <v>10432.962499805464</v>
      </c>
      <c r="D1721" s="29">
        <v>11539.598080396327</v>
      </c>
      <c r="E1721" s="29">
        <v>12961.365312133927</v>
      </c>
      <c r="F1721" s="34">
        <v>13157.676390954892</v>
      </c>
      <c r="G1721" s="76">
        <v>8528.3225742603117</v>
      </c>
      <c r="H1721" s="76">
        <v>7562.1473152952367</v>
      </c>
      <c r="I1721" s="76">
        <v>8297.3099862875242</v>
      </c>
      <c r="J1721" s="76">
        <v>9395.3615390719551</v>
      </c>
      <c r="K1721" s="76">
        <v>9562.1747152169246</v>
      </c>
    </row>
    <row r="1722" spans="1:11">
      <c r="A1722" s="66" t="s">
        <v>12</v>
      </c>
      <c r="B1722" s="29">
        <v>9658.5756692290506</v>
      </c>
      <c r="C1722" s="29">
        <v>9675.7773283335209</v>
      </c>
      <c r="D1722" s="29">
        <v>10394.4130813836</v>
      </c>
      <c r="E1722" s="29">
        <v>12494.934014658857</v>
      </c>
      <c r="F1722" s="34">
        <v>12158.785014524638</v>
      </c>
      <c r="G1722" s="76">
        <v>6385.5779151794441</v>
      </c>
      <c r="H1722" s="76">
        <v>6515.4721738576873</v>
      </c>
      <c r="I1722" s="76">
        <v>6940.1610125203842</v>
      </c>
      <c r="J1722" s="76">
        <v>8333.2815311634913</v>
      </c>
      <c r="K1722" s="76">
        <v>8051.6814536854299</v>
      </c>
    </row>
    <row r="1723" spans="1:11">
      <c r="A1723" s="66" t="s">
        <v>942</v>
      </c>
      <c r="B1723" s="29">
        <v>1826.2424781911006</v>
      </c>
      <c r="C1723" s="29">
        <v>1668.4752350217566</v>
      </c>
      <c r="D1723" s="29">
        <v>1991.8045129596944</v>
      </c>
      <c r="E1723" s="29">
        <v>2207.6226989006177</v>
      </c>
      <c r="F1723" s="34">
        <v>2552.9713578200576</v>
      </c>
      <c r="G1723" s="76">
        <v>37.255687780261944</v>
      </c>
      <c r="H1723" s="76">
        <v>43.945265093620847</v>
      </c>
      <c r="I1723" s="76">
        <v>70.509029773943652</v>
      </c>
      <c r="J1723" s="76">
        <v>96.062297161820652</v>
      </c>
      <c r="K1723" s="76">
        <v>120.49919979594527</v>
      </c>
    </row>
    <row r="1724" spans="1:11">
      <c r="A1724" s="66" t="s">
        <v>13</v>
      </c>
      <c r="B1724" s="29">
        <v>12182.099531959171</v>
      </c>
      <c r="C1724" s="29">
        <v>10645.879472056089</v>
      </c>
      <c r="D1724" s="29">
        <v>11285.991817350239</v>
      </c>
      <c r="E1724" s="29">
        <v>12824.912294925347</v>
      </c>
      <c r="F1724" s="34">
        <v>12801.114398458034</v>
      </c>
      <c r="G1724" s="76">
        <v>7575.9603445650137</v>
      </c>
      <c r="H1724" s="76">
        <v>6993.3699995811403</v>
      </c>
      <c r="I1724" s="76">
        <v>7572.9457829321227</v>
      </c>
      <c r="J1724" s="76">
        <v>8908.8457348917782</v>
      </c>
      <c r="K1724" s="76">
        <v>8941.4058931607888</v>
      </c>
    </row>
    <row r="1725" spans="1:11">
      <c r="A1725" s="66" t="s">
        <v>186</v>
      </c>
      <c r="B1725" s="29">
        <v>11478.786164804304</v>
      </c>
      <c r="C1725" s="29">
        <v>11037.187226995946</v>
      </c>
      <c r="D1725" s="29">
        <v>11947.815573214019</v>
      </c>
      <c r="E1725" s="29">
        <v>13149.222691502882</v>
      </c>
      <c r="F1725" s="34">
        <v>14072.675955835039</v>
      </c>
      <c r="G1725" s="76">
        <v>4413.6352575190567</v>
      </c>
      <c r="H1725" s="76">
        <v>4717.9012426166664</v>
      </c>
      <c r="I1725" s="76">
        <v>5330.234121929614</v>
      </c>
      <c r="J1725" s="76">
        <v>5927.1217120043129</v>
      </c>
      <c r="K1725" s="76">
        <v>6294.112400211523</v>
      </c>
    </row>
    <row r="1726" spans="1:11" ht="14.25">
      <c r="A1726" s="85" t="s">
        <v>1181</v>
      </c>
      <c r="B1726" s="45">
        <v>2140.3254286320653</v>
      </c>
      <c r="C1726" s="45">
        <v>2165.5041174299081</v>
      </c>
      <c r="D1726" s="45">
        <v>2452.6452546909895</v>
      </c>
      <c r="E1726" s="45">
        <v>2926.8358712460181</v>
      </c>
      <c r="F1726" s="46">
        <v>3285.5173419584471</v>
      </c>
      <c r="G1726" s="78">
        <v>1227.6037302474899</v>
      </c>
      <c r="H1726" s="78">
        <v>1255.4131962761974</v>
      </c>
      <c r="I1726" s="78">
        <v>1426.7470154966816</v>
      </c>
      <c r="J1726" s="78">
        <v>1634.5494419210995</v>
      </c>
      <c r="K1726" s="78">
        <v>1822.4525706986428</v>
      </c>
    </row>
    <row r="1727" spans="1:11">
      <c r="A1727" s="8"/>
    </row>
    <row r="1728" spans="1:11">
      <c r="A1728" s="8"/>
    </row>
    <row r="1729" spans="1:11">
      <c r="A1729" s="8"/>
    </row>
    <row r="1730" spans="1:11">
      <c r="A1730" s="921" t="s">
        <v>367</v>
      </c>
      <c r="B1730" s="921"/>
      <c r="C1730" s="921"/>
      <c r="D1730" s="921"/>
      <c r="E1730" s="921"/>
      <c r="F1730" s="921"/>
      <c r="G1730" s="921"/>
      <c r="H1730" s="921"/>
      <c r="I1730" s="921"/>
      <c r="J1730" s="921"/>
      <c r="K1730" s="921"/>
    </row>
    <row r="1731" spans="1:11">
      <c r="A1731" s="58"/>
    </row>
    <row r="1732" spans="1:11" ht="15" customHeight="1">
      <c r="A1732" s="66"/>
      <c r="B1732" s="914" t="s">
        <v>434</v>
      </c>
      <c r="C1732" s="914"/>
      <c r="D1732" s="914"/>
      <c r="E1732" s="914"/>
      <c r="F1732" s="915"/>
      <c r="G1732" s="914" t="s">
        <v>435</v>
      </c>
      <c r="H1732" s="914"/>
      <c r="I1732" s="914"/>
      <c r="J1732" s="914"/>
      <c r="K1732" s="914"/>
    </row>
    <row r="1733" spans="1:11">
      <c r="A1733" s="67"/>
      <c r="B1733" s="231">
        <v>39448</v>
      </c>
      <c r="C1733" s="231">
        <v>39814</v>
      </c>
      <c r="D1733" s="231">
        <v>40179</v>
      </c>
      <c r="E1733" s="231">
        <v>40544</v>
      </c>
      <c r="F1733" s="232">
        <v>40909</v>
      </c>
      <c r="G1733" s="231">
        <v>39448</v>
      </c>
      <c r="H1733" s="231">
        <v>39814</v>
      </c>
      <c r="I1733" s="231">
        <v>40179</v>
      </c>
      <c r="J1733" s="231">
        <v>40544</v>
      </c>
      <c r="K1733" s="231">
        <v>40909</v>
      </c>
    </row>
    <row r="1734" spans="1:11">
      <c r="A1734" s="63" t="s">
        <v>37</v>
      </c>
      <c r="B1734" s="76" t="s">
        <v>1066</v>
      </c>
      <c r="C1734" s="76" t="s">
        <v>1066</v>
      </c>
      <c r="D1734" s="76" t="s">
        <v>1066</v>
      </c>
      <c r="E1734" s="76" t="s">
        <v>1066</v>
      </c>
      <c r="F1734" s="79" t="s">
        <v>1066</v>
      </c>
      <c r="G1734" s="77">
        <v>8270.8731801558206</v>
      </c>
      <c r="H1734" s="77">
        <v>7874.9160468708278</v>
      </c>
      <c r="I1734" s="77">
        <v>9519.7873601195515</v>
      </c>
      <c r="J1734" s="77">
        <v>11132.774808037741</v>
      </c>
      <c r="K1734" s="77">
        <v>11442.096530357374</v>
      </c>
    </row>
    <row r="1735" spans="1:11">
      <c r="A1735" s="66" t="s">
        <v>528</v>
      </c>
      <c r="B1735" s="76">
        <v>1513.2295564568876</v>
      </c>
      <c r="C1735" s="76">
        <v>1425.9737906264572</v>
      </c>
      <c r="D1735" s="76">
        <v>1451.2875449464473</v>
      </c>
      <c r="E1735" s="76">
        <v>1636.8272026668683</v>
      </c>
      <c r="F1735" s="79">
        <v>1513.605719915407</v>
      </c>
      <c r="G1735" s="77" t="s">
        <v>1066</v>
      </c>
      <c r="H1735" s="77" t="s">
        <v>1066</v>
      </c>
      <c r="I1735" s="77" t="s">
        <v>1066</v>
      </c>
      <c r="J1735" s="77" t="s">
        <v>1066</v>
      </c>
      <c r="K1735" s="77" t="s">
        <v>1066</v>
      </c>
    </row>
    <row r="1736" spans="1:11">
      <c r="A1736" s="66" t="s">
        <v>530</v>
      </c>
      <c r="B1736" s="76" t="s">
        <v>1066</v>
      </c>
      <c r="C1736" s="76" t="s">
        <v>1066</v>
      </c>
      <c r="D1736" s="76" t="s">
        <v>1066</v>
      </c>
      <c r="E1736" s="76" t="s">
        <v>1066</v>
      </c>
      <c r="F1736" s="79" t="s">
        <v>1066</v>
      </c>
      <c r="G1736" s="77">
        <v>655.06979827260761</v>
      </c>
      <c r="H1736" s="77">
        <v>693.35362487884095</v>
      </c>
      <c r="I1736" s="77">
        <v>1010.5109417027508</v>
      </c>
      <c r="J1736" s="77">
        <v>1306.4214864605162</v>
      </c>
      <c r="K1736" s="77">
        <v>1266.895444458479</v>
      </c>
    </row>
    <row r="1737" spans="1:11">
      <c r="A1737" s="66" t="s">
        <v>529</v>
      </c>
      <c r="B1737" s="203" t="s">
        <v>404</v>
      </c>
      <c r="C1737" s="203" t="s">
        <v>404</v>
      </c>
      <c r="D1737" s="203" t="s">
        <v>404</v>
      </c>
      <c r="E1737" s="203" t="s">
        <v>404</v>
      </c>
      <c r="F1737" s="204" t="s">
        <v>404</v>
      </c>
      <c r="G1737" s="76">
        <v>8274.2282686904182</v>
      </c>
      <c r="H1737" s="76">
        <v>7531.4479806235777</v>
      </c>
      <c r="I1737" s="76">
        <v>8760.7215891473479</v>
      </c>
      <c r="J1737" s="76">
        <v>9757.6519179998832</v>
      </c>
      <c r="K1737" s="76">
        <v>10253.702180522512</v>
      </c>
    </row>
    <row r="1738" spans="1:11">
      <c r="A1738" s="66" t="s">
        <v>531</v>
      </c>
      <c r="B1738" s="203" t="s">
        <v>404</v>
      </c>
      <c r="C1738" s="203" t="s">
        <v>404</v>
      </c>
      <c r="D1738" s="203" t="s">
        <v>404</v>
      </c>
      <c r="E1738" s="203" t="s">
        <v>404</v>
      </c>
      <c r="F1738" s="204" t="s">
        <v>404</v>
      </c>
      <c r="G1738" s="76" t="s">
        <v>1066</v>
      </c>
      <c r="H1738" s="76" t="s">
        <v>1066</v>
      </c>
      <c r="I1738" s="76" t="s">
        <v>1066</v>
      </c>
      <c r="J1738" s="76" t="s">
        <v>1066</v>
      </c>
      <c r="K1738" s="76" t="s">
        <v>1066</v>
      </c>
    </row>
    <row r="1739" spans="1:11">
      <c r="A1739" s="66" t="s">
        <v>166</v>
      </c>
      <c r="B1739" s="203" t="s">
        <v>1066</v>
      </c>
      <c r="C1739" s="203" t="s">
        <v>1066</v>
      </c>
      <c r="D1739" s="203" t="s">
        <v>1066</v>
      </c>
      <c r="E1739" s="203" t="s">
        <v>1066</v>
      </c>
      <c r="F1739" s="204" t="s">
        <v>1066</v>
      </c>
      <c r="G1739" s="77" t="s">
        <v>1066</v>
      </c>
      <c r="H1739" s="77" t="s">
        <v>1066</v>
      </c>
      <c r="I1739" s="77" t="s">
        <v>1066</v>
      </c>
      <c r="J1739" s="77" t="s">
        <v>1066</v>
      </c>
      <c r="K1739" s="77" t="s">
        <v>1066</v>
      </c>
    </row>
    <row r="1740" spans="1:11">
      <c r="A1740" s="854" t="s">
        <v>167</v>
      </c>
      <c r="B1740" s="77">
        <v>664.98656030223401</v>
      </c>
      <c r="C1740" s="77">
        <v>640.72386389990186</v>
      </c>
      <c r="D1740" s="77">
        <v>670.14015709513615</v>
      </c>
      <c r="E1740" s="77">
        <v>778.64855779154959</v>
      </c>
      <c r="F1740" s="80">
        <v>770.46592911799985</v>
      </c>
      <c r="G1740" s="77">
        <v>54.107546781992887</v>
      </c>
      <c r="H1740" s="77">
        <v>49.91109110557619</v>
      </c>
      <c r="I1740" s="77">
        <v>41.765429827893321</v>
      </c>
      <c r="J1740" s="77">
        <v>53.454834720541335</v>
      </c>
      <c r="K1740" s="77">
        <v>51.424999764756954</v>
      </c>
    </row>
    <row r="1741" spans="1:11" ht="12.75" customHeight="1">
      <c r="A1741" s="66" t="s">
        <v>745</v>
      </c>
      <c r="B1741" s="77" t="s">
        <v>1066</v>
      </c>
      <c r="C1741" s="77" t="s">
        <v>1066</v>
      </c>
      <c r="D1741" s="77" t="s">
        <v>1066</v>
      </c>
      <c r="E1741" s="77" t="s">
        <v>1066</v>
      </c>
      <c r="F1741" s="80" t="s">
        <v>1066</v>
      </c>
      <c r="G1741" s="77">
        <v>5588.743869673106</v>
      </c>
      <c r="H1741" s="77">
        <v>5567.6907234415585</v>
      </c>
      <c r="I1741" s="77">
        <v>6472.6654111646531</v>
      </c>
      <c r="J1741" s="77">
        <v>7375.196037342077</v>
      </c>
      <c r="K1741" s="77">
        <v>8069.3563512213896</v>
      </c>
    </row>
    <row r="1742" spans="1:11" ht="12.75" customHeight="1">
      <c r="A1742" s="66" t="s">
        <v>994</v>
      </c>
      <c r="B1742" s="77">
        <v>9.5802505529912707E-2</v>
      </c>
      <c r="C1742" s="77">
        <v>0.9556236280254593</v>
      </c>
      <c r="D1742" s="77">
        <v>1.3562134830210619</v>
      </c>
      <c r="E1742" s="77">
        <v>1.9740703540996583</v>
      </c>
      <c r="F1742" s="80">
        <v>0</v>
      </c>
      <c r="G1742" s="77">
        <v>13.685587503501219</v>
      </c>
      <c r="H1742" s="77">
        <v>11.381396095157085</v>
      </c>
      <c r="I1742" s="77">
        <v>12.525345967199971</v>
      </c>
      <c r="J1742" s="77">
        <v>12.743663433230379</v>
      </c>
      <c r="K1742" s="77">
        <v>19.107117364899157</v>
      </c>
    </row>
    <row r="1743" spans="1:11">
      <c r="A1743" s="66" t="s">
        <v>127</v>
      </c>
      <c r="B1743" s="203" t="s">
        <v>1066</v>
      </c>
      <c r="C1743" s="203" t="s">
        <v>1066</v>
      </c>
      <c r="D1743" s="203" t="s">
        <v>1066</v>
      </c>
      <c r="E1743" s="203" t="s">
        <v>1066</v>
      </c>
      <c r="F1743" s="204" t="s">
        <v>1066</v>
      </c>
      <c r="G1743" s="77">
        <v>1336.4828528247592</v>
      </c>
      <c r="H1743" s="77">
        <v>1274.945187145383</v>
      </c>
      <c r="I1743" s="77">
        <v>1250.7539459412383</v>
      </c>
      <c r="J1743" s="77">
        <v>1281.4513211512219</v>
      </c>
      <c r="K1743" s="77">
        <v>1194.9340955160628</v>
      </c>
    </row>
    <row r="1744" spans="1:11">
      <c r="A1744" s="66" t="s">
        <v>8</v>
      </c>
      <c r="B1744" s="203" t="s">
        <v>1066</v>
      </c>
      <c r="C1744" s="203" t="s">
        <v>1066</v>
      </c>
      <c r="D1744" s="203" t="s">
        <v>1066</v>
      </c>
      <c r="E1744" s="203" t="s">
        <v>1066</v>
      </c>
      <c r="F1744" s="204" t="s">
        <v>1066</v>
      </c>
      <c r="G1744" s="77">
        <v>3212.5516864301262</v>
      </c>
      <c r="H1744" s="77">
        <v>3715.6630020462071</v>
      </c>
      <c r="I1744" s="77" t="s">
        <v>1066</v>
      </c>
      <c r="J1744" s="77" t="s">
        <v>1066</v>
      </c>
      <c r="K1744" s="77" t="s">
        <v>1066</v>
      </c>
    </row>
    <row r="1745" spans="1:11">
      <c r="A1745" s="66" t="s">
        <v>937</v>
      </c>
      <c r="B1745" s="203" t="s">
        <v>404</v>
      </c>
      <c r="C1745" s="203" t="s">
        <v>404</v>
      </c>
      <c r="D1745" s="203" t="s">
        <v>404</v>
      </c>
      <c r="E1745" s="203" t="s">
        <v>404</v>
      </c>
      <c r="F1745" s="204" t="s">
        <v>404</v>
      </c>
      <c r="G1745" s="77">
        <v>6808.1603700734904</v>
      </c>
      <c r="H1745" s="77">
        <v>6125.776028677471</v>
      </c>
      <c r="I1745" s="77">
        <v>7213.1091024202969</v>
      </c>
      <c r="J1745" s="77">
        <v>8302.5980422362682</v>
      </c>
      <c r="K1745" s="77">
        <v>8623.8383541191015</v>
      </c>
    </row>
    <row r="1746" spans="1:11">
      <c r="A1746" s="66" t="s">
        <v>938</v>
      </c>
      <c r="B1746" s="203" t="s">
        <v>404</v>
      </c>
      <c r="C1746" s="203" t="s">
        <v>404</v>
      </c>
      <c r="D1746" s="203" t="s">
        <v>404</v>
      </c>
      <c r="E1746" s="203" t="s">
        <v>404</v>
      </c>
      <c r="F1746" s="204" t="s">
        <v>404</v>
      </c>
      <c r="G1746" s="77">
        <v>272.0633762482716</v>
      </c>
      <c r="H1746" s="77">
        <v>235.3313549235865</v>
      </c>
      <c r="I1746" s="77">
        <v>276.97109312858038</v>
      </c>
      <c r="J1746" s="77">
        <v>337.68796872896843</v>
      </c>
      <c r="K1746" s="77">
        <v>362.24082230220409</v>
      </c>
    </row>
    <row r="1747" spans="1:11">
      <c r="A1747" s="66" t="s">
        <v>9</v>
      </c>
      <c r="B1747" s="76">
        <v>995.45403164636275</v>
      </c>
      <c r="C1747" s="76">
        <v>845.58913696242348</v>
      </c>
      <c r="D1747" s="76">
        <v>833.23680370268562</v>
      </c>
      <c r="E1747" s="76">
        <v>931.14277157679555</v>
      </c>
      <c r="F1747" s="79">
        <v>862.17148844554026</v>
      </c>
      <c r="G1747" s="203" t="s">
        <v>404</v>
      </c>
      <c r="H1747" s="203" t="s">
        <v>404</v>
      </c>
      <c r="I1747" s="203" t="s">
        <v>404</v>
      </c>
      <c r="J1747" s="203" t="s">
        <v>404</v>
      </c>
      <c r="K1747" s="203" t="s">
        <v>404</v>
      </c>
    </row>
    <row r="1748" spans="1:11">
      <c r="A1748" s="66" t="s">
        <v>939</v>
      </c>
      <c r="B1748" s="76" t="s">
        <v>1066</v>
      </c>
      <c r="C1748" s="76" t="s">
        <v>1066</v>
      </c>
      <c r="D1748" s="76" t="s">
        <v>1066</v>
      </c>
      <c r="E1748" s="76" t="s">
        <v>1066</v>
      </c>
      <c r="F1748" s="79" t="s">
        <v>1066</v>
      </c>
      <c r="G1748" s="203">
        <v>24.427330116988706</v>
      </c>
      <c r="H1748" s="203">
        <v>21.931646208270806</v>
      </c>
      <c r="I1748" s="203">
        <v>32.616258829507856</v>
      </c>
      <c r="J1748" s="203">
        <v>57.690357990906172</v>
      </c>
      <c r="K1748" s="203">
        <v>95.406508106198089</v>
      </c>
    </row>
    <row r="1749" spans="1:11">
      <c r="A1749" s="66" t="s">
        <v>940</v>
      </c>
      <c r="B1749" s="76" t="s">
        <v>404</v>
      </c>
      <c r="C1749" s="76" t="s">
        <v>404</v>
      </c>
      <c r="D1749" s="76" t="s">
        <v>404</v>
      </c>
      <c r="E1749" s="76" t="s">
        <v>404</v>
      </c>
      <c r="F1749" s="79" t="s">
        <v>404</v>
      </c>
      <c r="G1749" s="203">
        <v>138.67439148176263</v>
      </c>
      <c r="H1749" s="203">
        <v>142.53105217135368</v>
      </c>
      <c r="I1749" s="203">
        <v>168.56952598162184</v>
      </c>
      <c r="J1749" s="203">
        <v>205.00919163155379</v>
      </c>
      <c r="K1749" s="203">
        <v>271.46472018298005</v>
      </c>
    </row>
    <row r="1750" spans="1:11">
      <c r="A1750" s="66" t="s">
        <v>10</v>
      </c>
      <c r="B1750" s="203" t="s">
        <v>1066</v>
      </c>
      <c r="C1750" s="203" t="s">
        <v>1066</v>
      </c>
      <c r="D1750" s="203" t="s">
        <v>1066</v>
      </c>
      <c r="E1750" s="203" t="s">
        <v>1066</v>
      </c>
      <c r="F1750" s="204" t="s">
        <v>1066</v>
      </c>
      <c r="G1750" s="76">
        <v>3748.3765487311734</v>
      </c>
      <c r="H1750" s="76">
        <v>3587.902819637533</v>
      </c>
      <c r="I1750" s="76">
        <v>4469.7648151001167</v>
      </c>
      <c r="J1750" s="76">
        <v>5402.5993989590725</v>
      </c>
      <c r="K1750" s="76">
        <v>5787.4130755236674</v>
      </c>
    </row>
    <row r="1751" spans="1:11">
      <c r="A1751" s="66" t="s">
        <v>941</v>
      </c>
      <c r="B1751" s="203" t="s">
        <v>1066</v>
      </c>
      <c r="C1751" s="203" t="s">
        <v>1066</v>
      </c>
      <c r="D1751" s="203" t="s">
        <v>1066</v>
      </c>
      <c r="E1751" s="203" t="s">
        <v>1066</v>
      </c>
      <c r="F1751" s="204" t="s">
        <v>1066</v>
      </c>
      <c r="G1751" s="76" t="s">
        <v>1066</v>
      </c>
      <c r="H1751" s="76" t="s">
        <v>1066</v>
      </c>
      <c r="I1751" s="76" t="s">
        <v>1066</v>
      </c>
      <c r="J1751" s="76" t="s">
        <v>1066</v>
      </c>
      <c r="K1751" s="76" t="s">
        <v>1066</v>
      </c>
    </row>
    <row r="1752" spans="1:11">
      <c r="A1752" s="66" t="s">
        <v>11</v>
      </c>
      <c r="B1752" s="76">
        <v>410.01550837789961</v>
      </c>
      <c r="C1752" s="76">
        <v>434.1232718039858</v>
      </c>
      <c r="D1752" s="76">
        <v>501.08088727136021</v>
      </c>
      <c r="E1752" s="76">
        <v>569.90927879985861</v>
      </c>
      <c r="F1752" s="79">
        <v>511.42911766962476</v>
      </c>
      <c r="G1752" s="76">
        <v>2837.3073179750659</v>
      </c>
      <c r="H1752" s="76">
        <v>2450.6958892160487</v>
      </c>
      <c r="I1752" s="76">
        <v>2741.2072068374418</v>
      </c>
      <c r="J1752" s="76">
        <v>2996.0944942621136</v>
      </c>
      <c r="K1752" s="76">
        <v>3084.0725580683434</v>
      </c>
    </row>
    <row r="1753" spans="1:11">
      <c r="A1753" s="66" t="s">
        <v>12</v>
      </c>
      <c r="B1753" s="203" t="s">
        <v>1066</v>
      </c>
      <c r="C1753" s="203" t="s">
        <v>1066</v>
      </c>
      <c r="D1753" s="203" t="s">
        <v>1066</v>
      </c>
      <c r="E1753" s="203" t="s">
        <v>1066</v>
      </c>
      <c r="F1753" s="204" t="s">
        <v>1066</v>
      </c>
      <c r="G1753" s="76">
        <v>3272.9977540496066</v>
      </c>
      <c r="H1753" s="76">
        <v>3160.3051544758332</v>
      </c>
      <c r="I1753" s="76">
        <v>3454.2520688632162</v>
      </c>
      <c r="J1753" s="76">
        <v>4161.6524834953643</v>
      </c>
      <c r="K1753" s="76">
        <v>4107.1035608392094</v>
      </c>
    </row>
    <row r="1754" spans="1:11">
      <c r="A1754" s="66" t="s">
        <v>942</v>
      </c>
      <c r="B1754" s="203" t="s">
        <v>1066</v>
      </c>
      <c r="C1754" s="203" t="s">
        <v>1066</v>
      </c>
      <c r="D1754" s="203" t="s">
        <v>1066</v>
      </c>
      <c r="E1754" s="203" t="s">
        <v>1066</v>
      </c>
      <c r="F1754" s="204" t="s">
        <v>1066</v>
      </c>
      <c r="G1754" s="76">
        <v>1788.9867904108385</v>
      </c>
      <c r="H1754" s="76">
        <v>1624.5299699281356</v>
      </c>
      <c r="I1754" s="76">
        <v>1921.2954831857505</v>
      </c>
      <c r="J1754" s="76">
        <v>2111.5604017387968</v>
      </c>
      <c r="K1754" s="76">
        <v>2432.4721580241126</v>
      </c>
    </row>
    <row r="1755" spans="1:11">
      <c r="A1755" s="66" t="s">
        <v>13</v>
      </c>
      <c r="B1755" s="76">
        <v>1195.0043035132703</v>
      </c>
      <c r="C1755" s="76">
        <v>929.91983277253337</v>
      </c>
      <c r="D1755" s="76">
        <v>939.28855390997342</v>
      </c>
      <c r="E1755" s="76">
        <v>913.74545714763235</v>
      </c>
      <c r="F1755" s="79">
        <v>852.06341458053203</v>
      </c>
      <c r="G1755" s="76">
        <v>3411.1348838808863</v>
      </c>
      <c r="H1755" s="76">
        <v>2722.5896397024158</v>
      </c>
      <c r="I1755" s="76">
        <v>2773.7574805081422</v>
      </c>
      <c r="J1755" s="76">
        <v>3002.3211028859355</v>
      </c>
      <c r="K1755" s="76">
        <v>3007.6450907167118</v>
      </c>
    </row>
    <row r="1756" spans="1:11">
      <c r="A1756" s="66" t="s">
        <v>186</v>
      </c>
      <c r="B1756" s="108" t="s">
        <v>1066</v>
      </c>
      <c r="C1756" s="108" t="s">
        <v>1066</v>
      </c>
      <c r="D1756" s="108" t="s">
        <v>1066</v>
      </c>
      <c r="E1756" s="108" t="s">
        <v>1066</v>
      </c>
      <c r="F1756" s="206" t="s">
        <v>1066</v>
      </c>
      <c r="G1756" s="76">
        <v>7065.1509072852486</v>
      </c>
      <c r="H1756" s="76">
        <v>6319.2859843792785</v>
      </c>
      <c r="I1756" s="76">
        <v>6617.5814512844054</v>
      </c>
      <c r="J1756" s="76">
        <v>7222.1009794985684</v>
      </c>
      <c r="K1756" s="76">
        <v>7778.5635556235147</v>
      </c>
    </row>
    <row r="1757" spans="1:11" ht="14.25">
      <c r="A1757" s="85" t="s">
        <v>1181</v>
      </c>
      <c r="B1757" s="81">
        <v>123.31626204850257</v>
      </c>
      <c r="C1757" s="81">
        <v>107.00450537459452</v>
      </c>
      <c r="D1757" s="81">
        <v>109.19742010214097</v>
      </c>
      <c r="E1757" s="81">
        <v>117.30357537867278</v>
      </c>
      <c r="F1757" s="82">
        <v>109.42019188030037</v>
      </c>
      <c r="G1757" s="78">
        <v>1647.9102966998446</v>
      </c>
      <c r="H1757" s="78">
        <v>1525.7139441344514</v>
      </c>
      <c r="I1757" s="78">
        <v>1544.1762875959766</v>
      </c>
      <c r="J1757" s="78">
        <v>1721.0012387923246</v>
      </c>
      <c r="K1757" s="78">
        <v>1818.1155720223733</v>
      </c>
    </row>
    <row r="1758" spans="1:11" ht="14.25" customHeight="1">
      <c r="A1758" s="922" t="s">
        <v>354</v>
      </c>
      <c r="B1758" s="923"/>
      <c r="C1758" s="923"/>
      <c r="D1758" s="923"/>
      <c r="E1758" s="923"/>
      <c r="F1758" s="923"/>
      <c r="G1758" s="923"/>
      <c r="H1758" s="923"/>
      <c r="I1758" s="923"/>
      <c r="J1758" s="923"/>
      <c r="K1758" s="923"/>
    </row>
    <row r="1759" spans="1:11" ht="14.25" customHeight="1">
      <c r="A1759" s="924" t="s">
        <v>1187</v>
      </c>
      <c r="B1759" s="925"/>
      <c r="C1759" s="925"/>
      <c r="D1759" s="925"/>
      <c r="E1759" s="925"/>
      <c r="F1759" s="925"/>
      <c r="G1759" s="925"/>
      <c r="H1759" s="925"/>
      <c r="I1759" s="925"/>
      <c r="J1759" s="925"/>
      <c r="K1759" s="925"/>
    </row>
    <row r="1760" spans="1:11">
      <c r="A1760" s="8"/>
    </row>
    <row r="1761" spans="1:11">
      <c r="A1761" s="8"/>
    </row>
    <row r="1762" spans="1:11">
      <c r="A1762" s="8"/>
    </row>
    <row r="1763" spans="1:11">
      <c r="A1763" s="8"/>
    </row>
    <row r="1764" spans="1:11">
      <c r="A1764" s="921" t="s">
        <v>1038</v>
      </c>
      <c r="B1764" s="921"/>
      <c r="C1764" s="921"/>
      <c r="D1764" s="921"/>
      <c r="E1764" s="921"/>
      <c r="F1764" s="921"/>
      <c r="G1764" s="921"/>
      <c r="H1764" s="921"/>
      <c r="I1764" s="921"/>
      <c r="J1764" s="921"/>
      <c r="K1764" s="921"/>
    </row>
    <row r="1765" spans="1:11" ht="15">
      <c r="A1765" s="920" t="s">
        <v>935</v>
      </c>
      <c r="B1765" s="920"/>
      <c r="C1765" s="920"/>
      <c r="D1765" s="920"/>
      <c r="E1765" s="920"/>
      <c r="F1765" s="920"/>
      <c r="G1765" s="920"/>
      <c r="H1765" s="920"/>
      <c r="I1765" s="920"/>
      <c r="J1765" s="920"/>
      <c r="K1765" s="920"/>
    </row>
    <row r="1766" spans="1:11">
      <c r="A1766" s="57" t="s">
        <v>301</v>
      </c>
    </row>
    <row r="1767" spans="1:11">
      <c r="A1767" s="61"/>
      <c r="B1767" s="253"/>
      <c r="C1767" s="253"/>
      <c r="D1767" s="253"/>
      <c r="E1767" s="253"/>
      <c r="F1767" s="253"/>
      <c r="G1767" s="253"/>
      <c r="H1767" s="253"/>
      <c r="I1767" s="253"/>
      <c r="J1767" s="253"/>
      <c r="K1767" s="253"/>
    </row>
    <row r="1768" spans="1:11" ht="15" customHeight="1">
      <c r="A1768" s="66"/>
      <c r="B1768" s="895" t="s">
        <v>3</v>
      </c>
      <c r="C1768" s="895"/>
      <c r="D1768" s="895"/>
      <c r="E1768" s="895"/>
      <c r="F1768" s="905"/>
      <c r="G1768" s="895" t="s">
        <v>4</v>
      </c>
      <c r="H1768" s="895"/>
      <c r="I1768" s="895"/>
      <c r="J1768" s="895"/>
      <c r="K1768" s="895"/>
    </row>
    <row r="1769" spans="1:11">
      <c r="A1769" s="67"/>
      <c r="B1769" s="231">
        <v>39448</v>
      </c>
      <c r="C1769" s="231">
        <v>39814</v>
      </c>
      <c r="D1769" s="231">
        <v>40179</v>
      </c>
      <c r="E1769" s="231">
        <v>40544</v>
      </c>
      <c r="F1769" s="232">
        <v>40909</v>
      </c>
      <c r="G1769" s="231">
        <v>39448</v>
      </c>
      <c r="H1769" s="231">
        <v>39814</v>
      </c>
      <c r="I1769" s="231">
        <v>40179</v>
      </c>
      <c r="J1769" s="231">
        <v>40544</v>
      </c>
      <c r="K1769" s="231">
        <v>40909</v>
      </c>
    </row>
    <row r="1770" spans="1:11">
      <c r="A1770" s="63" t="s">
        <v>37</v>
      </c>
      <c r="B1770" s="29">
        <v>555.38493284609797</v>
      </c>
      <c r="C1770" s="29">
        <v>522.46593749602175</v>
      </c>
      <c r="D1770" s="29">
        <v>456.2757955042253</v>
      </c>
      <c r="E1770" s="29">
        <v>469.89112571604011</v>
      </c>
      <c r="F1770" s="34">
        <v>474.75069794515935</v>
      </c>
      <c r="G1770" s="15">
        <v>406.08628004822759</v>
      </c>
      <c r="H1770" s="15">
        <v>388.76260566383627</v>
      </c>
      <c r="I1770" s="15">
        <v>385.06646024355666</v>
      </c>
      <c r="J1770" s="15">
        <v>396.03029800754695</v>
      </c>
      <c r="K1770" s="15">
        <v>390.07004260465851</v>
      </c>
    </row>
    <row r="1771" spans="1:11">
      <c r="A1771" s="66" t="s">
        <v>528</v>
      </c>
      <c r="B1771" s="29">
        <v>1253.3332948394084</v>
      </c>
      <c r="C1771" s="29">
        <v>1155.5313133863076</v>
      </c>
      <c r="D1771" s="29">
        <v>1035.6424073761737</v>
      </c>
      <c r="E1771" s="29">
        <v>1053.5855862687165</v>
      </c>
      <c r="F1771" s="34">
        <v>970.08193816660059</v>
      </c>
      <c r="G1771" s="15">
        <v>18.362208588957053</v>
      </c>
      <c r="H1771" s="15">
        <v>18.50667363335085</v>
      </c>
      <c r="I1771" s="15">
        <v>15.548684432450667</v>
      </c>
      <c r="J1771" s="15">
        <v>18.082321622492614</v>
      </c>
      <c r="K1771" s="15">
        <v>18.955496553430475</v>
      </c>
    </row>
    <row r="1772" spans="1:11">
      <c r="A1772" s="66" t="s">
        <v>530</v>
      </c>
      <c r="B1772" s="29">
        <v>598.99093748010944</v>
      </c>
      <c r="C1772" s="29">
        <v>572.9457359748892</v>
      </c>
      <c r="D1772" s="29">
        <v>548.24381763275881</v>
      </c>
      <c r="E1772" s="29">
        <v>566.35619477901719</v>
      </c>
      <c r="F1772" s="34">
        <v>635.01658250685909</v>
      </c>
      <c r="G1772" s="15" t="s">
        <v>1066</v>
      </c>
      <c r="H1772" s="15">
        <v>156.8666049372045</v>
      </c>
      <c r="I1772" s="15">
        <v>145.61663121653754</v>
      </c>
      <c r="J1772" s="15">
        <v>141.09176512359485</v>
      </c>
      <c r="K1772" s="15">
        <v>177.01186804335777</v>
      </c>
    </row>
    <row r="1773" spans="1:11">
      <c r="A1773" s="66" t="s">
        <v>529</v>
      </c>
      <c r="B1773" s="29">
        <v>86.100906315315967</v>
      </c>
      <c r="C1773" s="29">
        <v>88.997240294865961</v>
      </c>
      <c r="D1773" s="29">
        <v>93.078920106483807</v>
      </c>
      <c r="E1773" s="29">
        <v>98.643923495299347</v>
      </c>
      <c r="F1773" s="34">
        <v>104.35783935732475</v>
      </c>
      <c r="G1773" s="15">
        <v>30.828180584584874</v>
      </c>
      <c r="H1773" s="15">
        <v>31.29741843061473</v>
      </c>
      <c r="I1773" s="15">
        <v>31.628657492772962</v>
      </c>
      <c r="J1773" s="15">
        <v>32.331768929387806</v>
      </c>
      <c r="K1773" s="15">
        <v>31.294605636042444</v>
      </c>
    </row>
    <row r="1774" spans="1:11">
      <c r="A1774" s="66" t="s">
        <v>531</v>
      </c>
      <c r="B1774" s="29">
        <v>781.07191428361648</v>
      </c>
      <c r="C1774" s="29">
        <v>774.68487872844128</v>
      </c>
      <c r="D1774" s="29">
        <v>900.45962740106211</v>
      </c>
      <c r="E1774" s="29">
        <v>986.05324077819932</v>
      </c>
      <c r="F1774" s="34">
        <v>1192.1882762988485</v>
      </c>
      <c r="G1774" s="15" t="s">
        <v>1066</v>
      </c>
      <c r="H1774" s="15" t="s">
        <v>1066</v>
      </c>
      <c r="I1774" s="15" t="s">
        <v>1066</v>
      </c>
      <c r="J1774" s="15" t="s">
        <v>1066</v>
      </c>
      <c r="K1774" s="15" t="s">
        <v>1066</v>
      </c>
    </row>
    <row r="1775" spans="1:11">
      <c r="A1775" s="66" t="s">
        <v>166</v>
      </c>
      <c r="B1775" s="30">
        <v>1005.9094933516797</v>
      </c>
      <c r="C1775" s="30">
        <v>1087.7905399135097</v>
      </c>
      <c r="D1775" s="30">
        <v>1105.1569411979747</v>
      </c>
      <c r="E1775" s="30">
        <v>1226.1842872988907</v>
      </c>
      <c r="F1775" s="44">
        <v>1186.5737806894274</v>
      </c>
      <c r="G1775" s="25">
        <v>54.530343446988013</v>
      </c>
      <c r="H1775" s="25">
        <v>56.7051242334013</v>
      </c>
      <c r="I1775" s="25">
        <v>58.249713561957108</v>
      </c>
      <c r="J1775" s="25">
        <v>66.210431048266202</v>
      </c>
      <c r="K1775" s="25">
        <v>64.502207798470309</v>
      </c>
    </row>
    <row r="1776" spans="1:11">
      <c r="A1776" s="854" t="s">
        <v>167</v>
      </c>
      <c r="B1776" s="30">
        <v>2311.8038240763194</v>
      </c>
      <c r="C1776" s="30">
        <v>2101.2306461123744</v>
      </c>
      <c r="D1776" s="30">
        <v>1994.056432865731</v>
      </c>
      <c r="E1776" s="30">
        <v>2129.7365033143033</v>
      </c>
      <c r="F1776" s="44">
        <v>2126.3985523552356</v>
      </c>
      <c r="G1776" s="25">
        <v>414.05938232678471</v>
      </c>
      <c r="H1776" s="25">
        <v>424.1711734478983</v>
      </c>
      <c r="I1776" s="25">
        <v>461.23158316633271</v>
      </c>
      <c r="J1776" s="25">
        <v>509.20640637572325</v>
      </c>
      <c r="K1776" s="25">
        <v>490.53210321032094</v>
      </c>
    </row>
    <row r="1777" spans="1:11">
      <c r="A1777" s="66" t="s">
        <v>745</v>
      </c>
      <c r="B1777" s="30" t="s">
        <v>1066</v>
      </c>
      <c r="C1777" s="30" t="s">
        <v>1066</v>
      </c>
      <c r="D1777" s="30" t="s">
        <v>1066</v>
      </c>
      <c r="E1777" s="30" t="s">
        <v>1066</v>
      </c>
      <c r="F1777" s="44" t="s">
        <v>1066</v>
      </c>
      <c r="G1777" s="25" t="s">
        <v>1066</v>
      </c>
      <c r="H1777" s="25" t="s">
        <v>1066</v>
      </c>
      <c r="I1777" s="25" t="s">
        <v>1066</v>
      </c>
      <c r="J1777" s="25" t="s">
        <v>1066</v>
      </c>
      <c r="K1777" s="25" t="s">
        <v>1066</v>
      </c>
    </row>
    <row r="1778" spans="1:11">
      <c r="A1778" s="66" t="s">
        <v>994</v>
      </c>
      <c r="B1778" s="30">
        <v>1092.1611356746805</v>
      </c>
      <c r="C1778" s="30">
        <v>995.83664985187147</v>
      </c>
      <c r="D1778" s="30">
        <v>883.06961183346812</v>
      </c>
      <c r="E1778" s="30">
        <v>827.99806011110707</v>
      </c>
      <c r="F1778" s="44">
        <v>706.17859865058256</v>
      </c>
      <c r="G1778" s="25">
        <v>1.1896136863832607</v>
      </c>
      <c r="H1778" s="25">
        <v>1.0778151376997254</v>
      </c>
      <c r="I1778" s="25">
        <v>0.94474429124984571</v>
      </c>
      <c r="J1778" s="25">
        <v>0.9287520026580659</v>
      </c>
      <c r="K1778" s="25">
        <v>1.0808740177753473</v>
      </c>
    </row>
    <row r="1779" spans="1:11">
      <c r="A1779" s="66" t="s">
        <v>127</v>
      </c>
      <c r="B1779" s="30">
        <v>472.24717232202261</v>
      </c>
      <c r="C1779" s="30">
        <v>486.16176323790216</v>
      </c>
      <c r="D1779" s="30">
        <v>511.52063012892194</v>
      </c>
      <c r="E1779" s="30">
        <v>510.96215400280261</v>
      </c>
      <c r="F1779" s="44">
        <v>501.15085927977486</v>
      </c>
      <c r="G1779" s="25">
        <v>21.917361206340502</v>
      </c>
      <c r="H1779" s="25">
        <v>23.679121311900005</v>
      </c>
      <c r="I1779" s="25">
        <v>23.506629612388952</v>
      </c>
      <c r="J1779" s="25">
        <v>22.560978156177423</v>
      </c>
      <c r="K1779" s="25">
        <v>24.596176795298049</v>
      </c>
    </row>
    <row r="1780" spans="1:11">
      <c r="A1780" s="66" t="s">
        <v>8</v>
      </c>
      <c r="B1780" s="30">
        <v>549.80498057127329</v>
      </c>
      <c r="C1780" s="30">
        <v>520.42945438524248</v>
      </c>
      <c r="D1780" s="30">
        <v>537.78094107908635</v>
      </c>
      <c r="E1780" s="30">
        <v>563.1536958443146</v>
      </c>
      <c r="F1780" s="44">
        <v>552.1806225926606</v>
      </c>
      <c r="G1780" s="25" t="s">
        <v>1066</v>
      </c>
      <c r="H1780" s="25" t="s">
        <v>1066</v>
      </c>
      <c r="I1780" s="25" t="s">
        <v>1066</v>
      </c>
      <c r="J1780" s="25" t="s">
        <v>1066</v>
      </c>
      <c r="K1780" s="25" t="s">
        <v>1066</v>
      </c>
    </row>
    <row r="1781" spans="1:11">
      <c r="A1781" s="66" t="s">
        <v>937</v>
      </c>
      <c r="B1781" s="30">
        <v>809.17242803365389</v>
      </c>
      <c r="C1781" s="30">
        <v>883.68842519086184</v>
      </c>
      <c r="D1781" s="30">
        <v>912.54059968890522</v>
      </c>
      <c r="E1781" s="30">
        <v>1002.5139089559984</v>
      </c>
      <c r="F1781" s="44">
        <v>1033.3217378627769</v>
      </c>
      <c r="G1781" s="25">
        <v>13.619562531906023</v>
      </c>
      <c r="H1781" s="25">
        <v>12.778894911632179</v>
      </c>
      <c r="I1781" s="25">
        <v>12.651056401951802</v>
      </c>
      <c r="J1781" s="25">
        <v>13.020786439986367</v>
      </c>
      <c r="K1781" s="25">
        <v>13.845804208306827</v>
      </c>
    </row>
    <row r="1782" spans="1:11">
      <c r="A1782" s="66" t="s">
        <v>938</v>
      </c>
      <c r="B1782" s="30">
        <v>794.48410064855102</v>
      </c>
      <c r="C1782" s="30">
        <v>1572.3178110536346</v>
      </c>
      <c r="D1782" s="30">
        <v>1611.1043636586187</v>
      </c>
      <c r="E1782" s="30">
        <v>1694.2780362438289</v>
      </c>
      <c r="F1782" s="44">
        <v>1589.4155690127925</v>
      </c>
      <c r="G1782" s="25">
        <v>1.173590017239964</v>
      </c>
      <c r="H1782" s="25">
        <v>1.1782697019832875</v>
      </c>
      <c r="I1782" s="25">
        <v>1.3158679886165427</v>
      </c>
      <c r="J1782" s="25">
        <v>1.7585370207900484</v>
      </c>
      <c r="K1782" s="25">
        <v>1.8202294589003849</v>
      </c>
    </row>
    <row r="1783" spans="1:11">
      <c r="A1783" s="66" t="s">
        <v>9</v>
      </c>
      <c r="B1783" s="29">
        <v>980.46284103276639</v>
      </c>
      <c r="C1783" s="29">
        <v>969.61388662590377</v>
      </c>
      <c r="D1783" s="29">
        <v>982.79966563790401</v>
      </c>
      <c r="E1783" s="29">
        <v>893.25039671344632</v>
      </c>
      <c r="F1783" s="34">
        <v>868.99210662430892</v>
      </c>
      <c r="G1783" s="15">
        <v>50.551396259930918</v>
      </c>
      <c r="H1783" s="15">
        <v>48.43937076417177</v>
      </c>
      <c r="I1783" s="15">
        <v>49.195995153283377</v>
      </c>
      <c r="J1783" s="15">
        <v>49.613119671745288</v>
      </c>
      <c r="K1783" s="15">
        <v>49.737039033066488</v>
      </c>
    </row>
    <row r="1784" spans="1:11">
      <c r="A1784" s="66" t="s">
        <v>939</v>
      </c>
      <c r="B1784" s="29">
        <v>1221.6775196163462</v>
      </c>
      <c r="C1784" s="29">
        <v>959.43444328629732</v>
      </c>
      <c r="D1784" s="29">
        <v>809.11603218415632</v>
      </c>
      <c r="E1784" s="29">
        <v>776.98384008129096</v>
      </c>
      <c r="F1784" s="34">
        <v>778.31426312678616</v>
      </c>
      <c r="G1784" s="15">
        <v>16.001791885514383</v>
      </c>
      <c r="H1784" s="15">
        <v>5.737352086726176</v>
      </c>
      <c r="I1784" s="15">
        <v>2.8826136000950151</v>
      </c>
      <c r="J1784" s="15">
        <v>2.5853861389687385</v>
      </c>
      <c r="K1784" s="15">
        <v>2.0779893049580584</v>
      </c>
    </row>
    <row r="1785" spans="1:11">
      <c r="A1785" s="66" t="s">
        <v>940</v>
      </c>
      <c r="B1785" s="29">
        <v>144.25952669709909</v>
      </c>
      <c r="C1785" s="29">
        <v>179.83804142271816</v>
      </c>
      <c r="D1785" s="29">
        <v>145.88877862947047</v>
      </c>
      <c r="E1785" s="29">
        <v>137.97370660984208</v>
      </c>
      <c r="F1785" s="34">
        <v>151.7708998453366</v>
      </c>
      <c r="G1785" s="15">
        <v>1.7154241811415543E-2</v>
      </c>
      <c r="H1785" s="15">
        <v>2.2820217547884963E-2</v>
      </c>
      <c r="I1785" s="15">
        <v>1.9951527250988716E-2</v>
      </c>
      <c r="J1785" s="15">
        <v>1.6903590703602655E-2</v>
      </c>
      <c r="K1785" s="15">
        <v>1.7718782674701363E-2</v>
      </c>
    </row>
    <row r="1786" spans="1:11">
      <c r="A1786" s="66" t="s">
        <v>10</v>
      </c>
      <c r="B1786" s="29">
        <v>57.106333970263343</v>
      </c>
      <c r="C1786" s="29">
        <v>59.376228066556926</v>
      </c>
      <c r="D1786" s="29">
        <v>57.849524193548383</v>
      </c>
      <c r="E1786" s="29">
        <v>59.184296019155944</v>
      </c>
      <c r="F1786" s="34">
        <v>61.622989293981483</v>
      </c>
      <c r="G1786" s="15">
        <v>22.328999223741565</v>
      </c>
      <c r="H1786" s="15">
        <v>22.249322168012331</v>
      </c>
      <c r="I1786" s="15">
        <v>21.685448709677416</v>
      </c>
      <c r="J1786" s="15">
        <v>21.969218796767439</v>
      </c>
      <c r="K1786" s="15">
        <v>23.044159143518517</v>
      </c>
    </row>
    <row r="1787" spans="1:11">
      <c r="A1787" s="66" t="s">
        <v>941</v>
      </c>
      <c r="B1787" s="29" t="s">
        <v>1066</v>
      </c>
      <c r="C1787" s="29">
        <v>560.88721887997883</v>
      </c>
      <c r="D1787" s="29">
        <v>529.78882105734976</v>
      </c>
      <c r="E1787" s="29">
        <v>533.06557958608266</v>
      </c>
      <c r="F1787" s="34">
        <v>545.21106324648702</v>
      </c>
      <c r="G1787" s="15" t="s">
        <v>1066</v>
      </c>
      <c r="H1787" s="15">
        <v>31.993889505531293</v>
      </c>
      <c r="I1787" s="15">
        <v>29.252401850666669</v>
      </c>
      <c r="J1787" s="15">
        <v>34.637984856414938</v>
      </c>
      <c r="K1787" s="15">
        <v>39.550501664714851</v>
      </c>
    </row>
    <row r="1788" spans="1:11">
      <c r="A1788" s="66" t="s">
        <v>11</v>
      </c>
      <c r="B1788" s="29">
        <v>337.23223648075094</v>
      </c>
      <c r="C1788" s="29">
        <v>341.78099613946853</v>
      </c>
      <c r="D1788" s="29">
        <v>345.40503144390266</v>
      </c>
      <c r="E1788" s="29">
        <v>362.12740368385045</v>
      </c>
      <c r="F1788" s="34">
        <v>384.42587829030492</v>
      </c>
      <c r="G1788" s="15">
        <v>14.105956958106555</v>
      </c>
      <c r="H1788" s="15">
        <v>15.100827808705676</v>
      </c>
      <c r="I1788" s="15">
        <v>15.100983331690401</v>
      </c>
      <c r="J1788" s="15">
        <v>15.60101397971523</v>
      </c>
      <c r="K1788" s="15">
        <v>15.353371220007046</v>
      </c>
    </row>
    <row r="1789" spans="1:11">
      <c r="A1789" s="66" t="s">
        <v>12</v>
      </c>
      <c r="B1789" s="29">
        <v>735.61017689396238</v>
      </c>
      <c r="C1789" s="29">
        <v>716.2037173552967</v>
      </c>
      <c r="D1789" s="29">
        <v>692.63063530314582</v>
      </c>
      <c r="E1789" s="29">
        <v>735.62061936325722</v>
      </c>
      <c r="F1789" s="34">
        <v>715.21047776506975</v>
      </c>
      <c r="G1789" s="15">
        <v>11.349780450163957</v>
      </c>
      <c r="H1789" s="15">
        <v>11.227126373766488</v>
      </c>
      <c r="I1789" s="15">
        <v>11.683978320193999</v>
      </c>
      <c r="J1789" s="15">
        <v>12.262821856987058</v>
      </c>
      <c r="K1789" s="15">
        <v>12.193948513885038</v>
      </c>
    </row>
    <row r="1790" spans="1:11">
      <c r="A1790" s="66" t="s">
        <v>942</v>
      </c>
      <c r="B1790" s="29" t="s">
        <v>1066</v>
      </c>
      <c r="C1790" s="29" t="s">
        <v>1066</v>
      </c>
      <c r="D1790" s="29" t="s">
        <v>1066</v>
      </c>
      <c r="E1790" s="29" t="s">
        <v>1066</v>
      </c>
      <c r="F1790" s="34" t="s">
        <v>1066</v>
      </c>
      <c r="G1790" s="15" t="s">
        <v>404</v>
      </c>
      <c r="H1790" s="15" t="s">
        <v>404</v>
      </c>
      <c r="I1790" s="15" t="s">
        <v>404</v>
      </c>
      <c r="J1790" s="15" t="s">
        <v>404</v>
      </c>
      <c r="K1790" s="15" t="s">
        <v>404</v>
      </c>
    </row>
    <row r="1791" spans="1:11">
      <c r="A1791" s="66" t="s">
        <v>13</v>
      </c>
      <c r="B1791" s="29">
        <v>5600.0055399536277</v>
      </c>
      <c r="C1791" s="29">
        <v>4784.9291197925149</v>
      </c>
      <c r="D1791" s="29">
        <v>4377.5859759089662</v>
      </c>
      <c r="E1791" s="29">
        <v>4393.0921465225956</v>
      </c>
      <c r="F1791" s="34">
        <v>4774.8493974202129</v>
      </c>
      <c r="G1791" s="15">
        <v>63.974775489545642</v>
      </c>
      <c r="H1791" s="15">
        <v>62.490025462850269</v>
      </c>
      <c r="I1791" s="15">
        <v>63.821178434520377</v>
      </c>
      <c r="J1791" s="15">
        <v>67.971361220401363</v>
      </c>
      <c r="K1791" s="15">
        <v>68.416867526595254</v>
      </c>
    </row>
    <row r="1792" spans="1:11">
      <c r="A1792" s="66" t="s">
        <v>186</v>
      </c>
      <c r="B1792" s="29">
        <v>143.81268715544911</v>
      </c>
      <c r="C1792" s="29">
        <v>146.82777497494442</v>
      </c>
      <c r="D1792" s="29">
        <v>156.02099584177347</v>
      </c>
      <c r="E1792" s="29">
        <v>165.00151370959824</v>
      </c>
      <c r="F1792" s="34">
        <v>173.98946297456226</v>
      </c>
      <c r="G1792" s="15">
        <v>100.32931773577215</v>
      </c>
      <c r="H1792" s="15">
        <v>101.54901452703054</v>
      </c>
      <c r="I1792" s="15">
        <v>104.90016610176291</v>
      </c>
      <c r="J1792" s="15">
        <v>107.99679165949145</v>
      </c>
      <c r="K1792" s="15">
        <v>115.0547258269299</v>
      </c>
    </row>
    <row r="1793" spans="1:11" ht="14.25">
      <c r="A1793" s="85" t="s">
        <v>1181</v>
      </c>
      <c r="B1793" s="45" t="s">
        <v>404</v>
      </c>
      <c r="C1793" s="45" t="s">
        <v>404</v>
      </c>
      <c r="D1793" s="45" t="s">
        <v>404</v>
      </c>
      <c r="E1793" s="45" t="s">
        <v>404</v>
      </c>
      <c r="F1793" s="46" t="s">
        <v>404</v>
      </c>
      <c r="G1793" s="16">
        <v>107.0352851371192</v>
      </c>
      <c r="H1793" s="16">
        <v>110.42998798806633</v>
      </c>
      <c r="I1793" s="16">
        <v>112.5897602780076</v>
      </c>
      <c r="J1793" s="16">
        <v>118.98333514061723</v>
      </c>
      <c r="K1793" s="16">
        <v>120.51406304466818</v>
      </c>
    </row>
    <row r="1794" spans="1:11">
      <c r="A1794" s="8"/>
    </row>
    <row r="1795" spans="1:11">
      <c r="A1795" s="8"/>
    </row>
    <row r="1796" spans="1:11">
      <c r="A1796" s="8"/>
    </row>
    <row r="1797" spans="1:11">
      <c r="A1797" s="921" t="s">
        <v>1039</v>
      </c>
      <c r="B1797" s="921"/>
      <c r="C1797" s="921"/>
      <c r="D1797" s="921"/>
      <c r="E1797" s="921"/>
      <c r="F1797" s="921"/>
      <c r="G1797" s="921"/>
      <c r="H1797" s="921"/>
      <c r="I1797" s="921"/>
      <c r="J1797" s="921"/>
      <c r="K1797" s="921"/>
    </row>
    <row r="1798" spans="1:11">
      <c r="A1798" s="58"/>
    </row>
    <row r="1799" spans="1:11" ht="15" customHeight="1">
      <c r="A1799" s="66"/>
      <c r="B1799" s="895" t="s">
        <v>5</v>
      </c>
      <c r="C1799" s="895"/>
      <c r="D1799" s="895"/>
      <c r="E1799" s="895"/>
      <c r="F1799" s="905"/>
      <c r="G1799" s="895" t="s">
        <v>357</v>
      </c>
      <c r="H1799" s="895"/>
      <c r="I1799" s="895"/>
      <c r="J1799" s="895"/>
      <c r="K1799" s="895"/>
    </row>
    <row r="1800" spans="1:11">
      <c r="A1800" s="67"/>
      <c r="B1800" s="231">
        <v>39448</v>
      </c>
      <c r="C1800" s="231">
        <v>39814</v>
      </c>
      <c r="D1800" s="231">
        <v>40179</v>
      </c>
      <c r="E1800" s="231">
        <v>40544</v>
      </c>
      <c r="F1800" s="232">
        <v>40909</v>
      </c>
      <c r="G1800" s="231">
        <v>39448</v>
      </c>
      <c r="H1800" s="231">
        <v>39814</v>
      </c>
      <c r="I1800" s="231">
        <v>40179</v>
      </c>
      <c r="J1800" s="231">
        <v>40544</v>
      </c>
      <c r="K1800" s="231">
        <v>40909</v>
      </c>
    </row>
    <row r="1801" spans="1:11">
      <c r="A1801" s="63" t="s">
        <v>37</v>
      </c>
      <c r="B1801" s="15">
        <v>130.76999119385883</v>
      </c>
      <c r="C1801" s="15">
        <v>119.38888134778679</v>
      </c>
      <c r="D1801" s="15">
        <v>104.38068143178245</v>
      </c>
      <c r="E1801" s="15">
        <v>88.095447837321771</v>
      </c>
      <c r="F1801" s="48">
        <v>80.44132298886629</v>
      </c>
      <c r="G1801" s="21" t="s">
        <v>404</v>
      </c>
      <c r="H1801" s="21" t="s">
        <v>404</v>
      </c>
      <c r="I1801" s="21" t="s">
        <v>404</v>
      </c>
      <c r="J1801" s="21" t="s">
        <v>404</v>
      </c>
      <c r="K1801" s="21" t="s">
        <v>404</v>
      </c>
    </row>
    <row r="1802" spans="1:11">
      <c r="A1802" s="66" t="s">
        <v>528</v>
      </c>
      <c r="B1802" s="15">
        <v>14.565716347888847</v>
      </c>
      <c r="C1802" s="15">
        <v>12.722995047979126</v>
      </c>
      <c r="D1802" s="15">
        <v>11.493253499747004</v>
      </c>
      <c r="E1802" s="15">
        <v>12.614452186676559</v>
      </c>
      <c r="F1802" s="48">
        <v>9.0077019056563117</v>
      </c>
      <c r="G1802" s="21">
        <v>0.10203305665824612</v>
      </c>
      <c r="H1802" s="21">
        <v>9.2228526810481756E-2</v>
      </c>
      <c r="I1802" s="21">
        <v>7.4206442907741629E-2</v>
      </c>
      <c r="J1802" s="21">
        <v>6.2772471354794329E-2</v>
      </c>
      <c r="K1802" s="21">
        <v>6.0628230743240544E-2</v>
      </c>
    </row>
    <row r="1803" spans="1:11">
      <c r="A1803" s="66" t="s">
        <v>530</v>
      </c>
      <c r="B1803" s="15">
        <v>84.220380726488301</v>
      </c>
      <c r="C1803" s="15">
        <v>77.24824217664731</v>
      </c>
      <c r="D1803" s="15">
        <v>71.377869305333959</v>
      </c>
      <c r="E1803" s="15">
        <v>67.234724390196234</v>
      </c>
      <c r="F1803" s="48">
        <v>64.590309178548651</v>
      </c>
      <c r="G1803" s="21">
        <v>3.0023418616761478E-2</v>
      </c>
      <c r="H1803" s="21">
        <v>3.4368883905804892E-2</v>
      </c>
      <c r="I1803" s="21">
        <v>4.4957394859797585E-2</v>
      </c>
      <c r="J1803" s="21">
        <v>5.0740704892791796E-2</v>
      </c>
      <c r="K1803" s="21">
        <v>5.1330903067935606E-2</v>
      </c>
    </row>
    <row r="1804" spans="1:11">
      <c r="A1804" s="66" t="s">
        <v>529</v>
      </c>
      <c r="B1804" s="15">
        <v>199.41302206172915</v>
      </c>
      <c r="C1804" s="15">
        <v>174.8219972468234</v>
      </c>
      <c r="D1804" s="15">
        <v>168.81024022522882</v>
      </c>
      <c r="E1804" s="15">
        <v>163.06909315491279</v>
      </c>
      <c r="F1804" s="48">
        <v>158.97522125725092</v>
      </c>
      <c r="G1804" s="21" t="s">
        <v>1066</v>
      </c>
      <c r="H1804" s="21" t="s">
        <v>1066</v>
      </c>
      <c r="I1804" s="21" t="s">
        <v>1066</v>
      </c>
      <c r="J1804" s="21" t="s">
        <v>1066</v>
      </c>
      <c r="K1804" s="21" t="s">
        <v>1066</v>
      </c>
    </row>
    <row r="1805" spans="1:11">
      <c r="A1805" s="66" t="s">
        <v>531</v>
      </c>
      <c r="B1805" s="15">
        <v>795.48633561685017</v>
      </c>
      <c r="C1805" s="15">
        <v>774.23385383016159</v>
      </c>
      <c r="D1805" s="15">
        <v>706.32193925770184</v>
      </c>
      <c r="E1805" s="15">
        <v>637.11852760319516</v>
      </c>
      <c r="F1805" s="48">
        <v>561.71681554116822</v>
      </c>
      <c r="G1805" s="21" t="s">
        <v>404</v>
      </c>
      <c r="H1805" s="21" t="s">
        <v>404</v>
      </c>
      <c r="I1805" s="21" t="s">
        <v>404</v>
      </c>
      <c r="J1805" s="21" t="s">
        <v>404</v>
      </c>
      <c r="K1805" s="21" t="s">
        <v>404</v>
      </c>
    </row>
    <row r="1806" spans="1:11">
      <c r="A1806" s="66" t="s">
        <v>166</v>
      </c>
      <c r="B1806" s="25">
        <v>107.04093399786366</v>
      </c>
      <c r="C1806" s="25">
        <v>97.279451416268728</v>
      </c>
      <c r="D1806" s="25">
        <v>94.406518756722065</v>
      </c>
      <c r="E1806" s="25">
        <v>89.313937393824304</v>
      </c>
      <c r="F1806" s="28">
        <v>80.128976290855263</v>
      </c>
      <c r="G1806" s="35">
        <v>3.515268764920248E-3</v>
      </c>
      <c r="H1806" s="35">
        <v>4.2778925263752378E-3</v>
      </c>
      <c r="I1806" s="35">
        <v>4.7060518330227568E-3</v>
      </c>
      <c r="J1806" s="35">
        <v>5.0592585190366735E-3</v>
      </c>
      <c r="K1806" s="35">
        <v>5.5577533981270438E-3</v>
      </c>
    </row>
    <row r="1807" spans="1:11">
      <c r="A1807" s="854" t="s">
        <v>167</v>
      </c>
      <c r="B1807" s="25">
        <v>15.470571590265989</v>
      </c>
      <c r="C1807" s="25">
        <v>12.614691264425915</v>
      </c>
      <c r="D1807" s="25">
        <v>10.572985971943886</v>
      </c>
      <c r="E1807" s="25">
        <v>9.8291505421663672</v>
      </c>
      <c r="F1807" s="28">
        <v>8.5767326732673261</v>
      </c>
      <c r="G1807" s="35">
        <v>6.1443932411674338E-3</v>
      </c>
      <c r="H1807" s="35">
        <v>6.1073203605424989E-3</v>
      </c>
      <c r="I1807" s="35">
        <v>5.6112224448897803E-3</v>
      </c>
      <c r="J1807" s="35">
        <v>4.789455534694816E-3</v>
      </c>
      <c r="K1807" s="35">
        <v>6.1881188118811875E-3</v>
      </c>
    </row>
    <row r="1808" spans="1:11">
      <c r="A1808" s="66" t="s">
        <v>745</v>
      </c>
      <c r="B1808" s="25" t="s">
        <v>1066</v>
      </c>
      <c r="C1808" s="25" t="s">
        <v>1066</v>
      </c>
      <c r="D1808" s="25" t="s">
        <v>1066</v>
      </c>
      <c r="E1808" s="25" t="s">
        <v>1066</v>
      </c>
      <c r="F1808" s="28" t="s">
        <v>1066</v>
      </c>
      <c r="G1808" s="35" t="s">
        <v>1066</v>
      </c>
      <c r="H1808" s="35" t="s">
        <v>1066</v>
      </c>
      <c r="I1808" s="35" t="s">
        <v>1066</v>
      </c>
      <c r="J1808" s="35" t="s">
        <v>1066</v>
      </c>
      <c r="K1808" s="35" t="s">
        <v>1066</v>
      </c>
    </row>
    <row r="1809" spans="1:11">
      <c r="A1809" s="66" t="s">
        <v>994</v>
      </c>
      <c r="B1809" s="25">
        <v>221.47407586735707</v>
      </c>
      <c r="C1809" s="25">
        <v>160.7011116536456</v>
      </c>
      <c r="D1809" s="25">
        <v>130.00281689743352</v>
      </c>
      <c r="E1809" s="25">
        <v>110.32058258394173</v>
      </c>
      <c r="F1809" s="28">
        <v>99.975623374601568</v>
      </c>
      <c r="G1809" s="35" t="s">
        <v>1066</v>
      </c>
      <c r="H1809" s="35" t="s">
        <v>1066</v>
      </c>
      <c r="I1809" s="35">
        <v>1.8408495154909731E-2</v>
      </c>
      <c r="J1809" s="35">
        <v>6.909233001598783E-2</v>
      </c>
      <c r="K1809" s="35">
        <v>7.9068056667152331E-2</v>
      </c>
    </row>
    <row r="1810" spans="1:11">
      <c r="A1810" s="66" t="s">
        <v>127</v>
      </c>
      <c r="B1810" s="25">
        <v>69.371739980598591</v>
      </c>
      <c r="C1810" s="25">
        <v>60.111399977534965</v>
      </c>
      <c r="D1810" s="25">
        <v>54.464182153632976</v>
      </c>
      <c r="E1810" s="25">
        <v>50.196778026363035</v>
      </c>
      <c r="F1810" s="28">
        <v>43.378706581323662</v>
      </c>
      <c r="G1810" s="35">
        <v>0.2908305526351877</v>
      </c>
      <c r="H1810" s="35">
        <v>0.34217390054097035</v>
      </c>
      <c r="I1810" s="35">
        <v>0.47832134018126071</v>
      </c>
      <c r="J1810" s="35">
        <v>0.61465055085065878</v>
      </c>
      <c r="K1810" s="35">
        <v>0.80980274535580488</v>
      </c>
    </row>
    <row r="1811" spans="1:11">
      <c r="A1811" s="66" t="s">
        <v>8</v>
      </c>
      <c r="B1811" s="25">
        <v>86.385966900454548</v>
      </c>
      <c r="C1811" s="25">
        <v>79.282508374393444</v>
      </c>
      <c r="D1811" s="25">
        <v>77.92441049088653</v>
      </c>
      <c r="E1811" s="25">
        <v>80.548013540109849</v>
      </c>
      <c r="F1811" s="28">
        <v>77.927637294492044</v>
      </c>
      <c r="G1811" s="35">
        <v>0.16789323397140468</v>
      </c>
      <c r="H1811" s="35">
        <v>0.26832392694908103</v>
      </c>
      <c r="I1811" s="35">
        <v>0.36777369904730811</v>
      </c>
      <c r="J1811" s="35">
        <v>0.44054822527412252</v>
      </c>
      <c r="K1811" s="35" t="s">
        <v>1066</v>
      </c>
    </row>
    <row r="1812" spans="1:11">
      <c r="A1812" s="66" t="s">
        <v>937</v>
      </c>
      <c r="B1812" s="25">
        <v>762.16231035645114</v>
      </c>
      <c r="C1812" s="25">
        <v>762.43529814457145</v>
      </c>
      <c r="D1812" s="25">
        <v>731.99549841256317</v>
      </c>
      <c r="E1812" s="25">
        <v>665.66338534004876</v>
      </c>
      <c r="F1812" s="28">
        <v>569.90063070769645</v>
      </c>
      <c r="G1812" s="35">
        <v>0.10868058126439424</v>
      </c>
      <c r="H1812" s="35">
        <v>0.12971174710362177</v>
      </c>
      <c r="I1812" s="35">
        <v>0.20854706978329887</v>
      </c>
      <c r="J1812" s="35">
        <v>0.1674225864482444</v>
      </c>
      <c r="K1812" s="35">
        <v>0.1272915237773776</v>
      </c>
    </row>
    <row r="1813" spans="1:11">
      <c r="A1813" s="66" t="s">
        <v>938</v>
      </c>
      <c r="B1813" s="25">
        <v>94.788848206222823</v>
      </c>
      <c r="C1813" s="25">
        <v>92.671679825755504</v>
      </c>
      <c r="D1813" s="25">
        <v>76.353506686251123</v>
      </c>
      <c r="E1813" s="25">
        <v>68.896990517392879</v>
      </c>
      <c r="F1813" s="28">
        <v>64.602123549433898</v>
      </c>
      <c r="G1813" s="35" t="s">
        <v>404</v>
      </c>
      <c r="H1813" s="35" t="s">
        <v>404</v>
      </c>
      <c r="I1813" s="35" t="s">
        <v>404</v>
      </c>
      <c r="J1813" s="35" t="s">
        <v>404</v>
      </c>
      <c r="K1813" s="35" t="s">
        <v>404</v>
      </c>
    </row>
    <row r="1814" spans="1:11">
      <c r="A1814" s="66" t="s">
        <v>9</v>
      </c>
      <c r="B1814" s="15" t="s">
        <v>404</v>
      </c>
      <c r="C1814" s="15" t="s">
        <v>404</v>
      </c>
      <c r="D1814" s="15" t="s">
        <v>404</v>
      </c>
      <c r="E1814" s="15" t="s">
        <v>404</v>
      </c>
      <c r="F1814" s="48" t="s">
        <v>404</v>
      </c>
      <c r="G1814" s="21">
        <v>8.0955993547312685E-2</v>
      </c>
      <c r="H1814" s="21">
        <v>8.3199211492668804E-2</v>
      </c>
      <c r="I1814" s="21">
        <v>8.002672170064537E-2</v>
      </c>
      <c r="J1814" s="21">
        <v>7.1430956168714629E-2</v>
      </c>
      <c r="K1814" s="21">
        <v>5.7260343912783777E-2</v>
      </c>
    </row>
    <row r="1815" spans="1:11">
      <c r="A1815" s="66" t="s">
        <v>939</v>
      </c>
      <c r="B1815" s="15">
        <v>1.8211801786960226E-2</v>
      </c>
      <c r="C1815" s="15">
        <v>9.0757591374796432E-3</v>
      </c>
      <c r="D1815" s="15">
        <v>4.6452357558547574E-3</v>
      </c>
      <c r="E1815" s="15">
        <v>9.397397113957807E-4</v>
      </c>
      <c r="F1815" s="48">
        <v>2.6988087688161654E-4</v>
      </c>
      <c r="G1815" s="21">
        <v>2.3777666873401038E-2</v>
      </c>
      <c r="H1815" s="21">
        <v>8.7871742872456665E-2</v>
      </c>
      <c r="I1815" s="21">
        <v>0.15712342874418303</v>
      </c>
      <c r="J1815" s="21">
        <v>0.35546047283493071</v>
      </c>
      <c r="K1815" s="21">
        <v>0.62027825639665746</v>
      </c>
    </row>
    <row r="1816" spans="1:11">
      <c r="A1816" s="66" t="s">
        <v>940</v>
      </c>
      <c r="B1816" s="15">
        <v>36.5952746663055</v>
      </c>
      <c r="C1816" s="15">
        <v>40.73457678963058</v>
      </c>
      <c r="D1816" s="15">
        <v>36.656504059896442</v>
      </c>
      <c r="E1816" s="15">
        <v>31.515605162009837</v>
      </c>
      <c r="F1816" s="48">
        <v>31.413311626455684</v>
      </c>
      <c r="G1816" s="21" t="s">
        <v>404</v>
      </c>
      <c r="H1816" s="21" t="s">
        <v>404</v>
      </c>
      <c r="I1816" s="21" t="s">
        <v>404</v>
      </c>
      <c r="J1816" s="21" t="s">
        <v>404</v>
      </c>
      <c r="K1816" s="21" t="s">
        <v>404</v>
      </c>
    </row>
    <row r="1817" spans="1:11">
      <c r="A1817" s="66" t="s">
        <v>10</v>
      </c>
      <c r="B1817" s="15">
        <v>235.62689959395715</v>
      </c>
      <c r="C1817" s="15">
        <v>219.24429777356099</v>
      </c>
      <c r="D1817" s="15">
        <v>213.84386741935481</v>
      </c>
      <c r="E1817" s="15">
        <v>204.90178120323253</v>
      </c>
      <c r="F1817" s="48">
        <v>200.72156973379631</v>
      </c>
      <c r="G1817" s="21">
        <v>0.71236340837164869</v>
      </c>
      <c r="H1817" s="21">
        <v>0.72281190584229293</v>
      </c>
      <c r="I1817" s="21">
        <v>0.63698064516129038</v>
      </c>
      <c r="J1817" s="21">
        <v>0.6578781801855732</v>
      </c>
      <c r="K1817" s="21">
        <v>0.68024710648148146</v>
      </c>
    </row>
    <row r="1818" spans="1:11">
      <c r="A1818" s="66" t="s">
        <v>941</v>
      </c>
      <c r="B1818" s="15" t="s">
        <v>1066</v>
      </c>
      <c r="C1818" s="15">
        <v>98.578271701183624</v>
      </c>
      <c r="D1818" s="15">
        <v>62.905147204258462</v>
      </c>
      <c r="E1818" s="15">
        <v>40.457587027971172</v>
      </c>
      <c r="F1818" s="48">
        <v>26.969927658987793</v>
      </c>
      <c r="G1818" s="21" t="s">
        <v>404</v>
      </c>
      <c r="H1818" s="21" t="s">
        <v>404</v>
      </c>
      <c r="I1818" s="21" t="s">
        <v>404</v>
      </c>
      <c r="J1818" s="21" t="s">
        <v>404</v>
      </c>
      <c r="K1818" s="21" t="s">
        <v>404</v>
      </c>
    </row>
    <row r="1819" spans="1:11">
      <c r="A1819" s="66" t="s">
        <v>11</v>
      </c>
      <c r="B1819" s="15">
        <v>2.1533429869675933</v>
      </c>
      <c r="C1819" s="15">
        <v>1.3523129380930456</v>
      </c>
      <c r="D1819" s="15">
        <v>0.79400011565435646</v>
      </c>
      <c r="E1819" s="94">
        <v>0.8590613591040247</v>
      </c>
      <c r="F1819" s="48">
        <v>1.1268529335784989</v>
      </c>
      <c r="G1819" s="35" t="s">
        <v>404</v>
      </c>
      <c r="H1819" s="35" t="s">
        <v>404</v>
      </c>
      <c r="I1819" s="35" t="s">
        <v>404</v>
      </c>
      <c r="J1819" s="35" t="s">
        <v>404</v>
      </c>
      <c r="K1819" s="35" t="s">
        <v>404</v>
      </c>
    </row>
    <row r="1820" spans="1:11">
      <c r="A1820" s="66" t="s">
        <v>12</v>
      </c>
      <c r="B1820" s="15">
        <v>0.43321117001401599</v>
      </c>
      <c r="C1820" s="15">
        <v>0.36437653076812826</v>
      </c>
      <c r="D1820" s="15">
        <v>0.29161924667051231</v>
      </c>
      <c r="E1820" s="15">
        <v>0.23756546872769352</v>
      </c>
      <c r="F1820" s="48">
        <v>0.19430567813451283</v>
      </c>
      <c r="G1820" s="21">
        <v>1.2327147114219967E-2</v>
      </c>
      <c r="H1820" s="21">
        <v>1.2626909482063853E-2</v>
      </c>
      <c r="I1820" s="21">
        <v>1.2223561237686148E-2</v>
      </c>
      <c r="J1820" s="21">
        <v>8.5455204578307031E-3</v>
      </c>
      <c r="K1820" s="21">
        <v>1.689614592474025E-3</v>
      </c>
    </row>
    <row r="1821" spans="1:11">
      <c r="A1821" s="66" t="s">
        <v>942</v>
      </c>
      <c r="B1821" s="15" t="s">
        <v>404</v>
      </c>
      <c r="C1821" s="15" t="s">
        <v>404</v>
      </c>
      <c r="D1821" s="15" t="s">
        <v>404</v>
      </c>
      <c r="E1821" s="15" t="s">
        <v>404</v>
      </c>
      <c r="F1821" s="48" t="s">
        <v>404</v>
      </c>
      <c r="G1821" s="21" t="s">
        <v>1066</v>
      </c>
      <c r="H1821" s="21" t="s">
        <v>1066</v>
      </c>
      <c r="I1821" s="21" t="s">
        <v>1066</v>
      </c>
      <c r="J1821" s="21" t="s">
        <v>1066</v>
      </c>
      <c r="K1821" s="21" t="s">
        <v>1066</v>
      </c>
    </row>
    <row r="1822" spans="1:11">
      <c r="A1822" s="66" t="s">
        <v>13</v>
      </c>
      <c r="B1822" s="15">
        <v>102.7074304239879</v>
      </c>
      <c r="C1822" s="15">
        <v>90.212091149807492</v>
      </c>
      <c r="D1822" s="15">
        <v>73.656119519525575</v>
      </c>
      <c r="E1822" s="15">
        <v>62.646438858586912</v>
      </c>
      <c r="F1822" s="48">
        <v>54.414277435430606</v>
      </c>
      <c r="G1822" s="21" t="s">
        <v>1066</v>
      </c>
      <c r="H1822" s="21" t="s">
        <v>1066</v>
      </c>
      <c r="I1822" s="21" t="s">
        <v>1066</v>
      </c>
      <c r="J1822" s="21" t="s">
        <v>1066</v>
      </c>
      <c r="K1822" s="21" t="s">
        <v>1066</v>
      </c>
    </row>
    <row r="1823" spans="1:11">
      <c r="A1823" s="66" t="s">
        <v>186</v>
      </c>
      <c r="B1823" s="15">
        <v>232.82191630576924</v>
      </c>
      <c r="C1823" s="15">
        <v>219.16684790833648</v>
      </c>
      <c r="D1823" s="15">
        <v>203.73501958778741</v>
      </c>
      <c r="E1823" s="15">
        <v>180.65892970340531</v>
      </c>
      <c r="F1823" s="48">
        <v>160.25682498310974</v>
      </c>
      <c r="G1823" s="21" t="s">
        <v>1066</v>
      </c>
      <c r="H1823" s="21" t="s">
        <v>1066</v>
      </c>
      <c r="I1823" s="21" t="s">
        <v>1066</v>
      </c>
      <c r="J1823" s="21" t="s">
        <v>1066</v>
      </c>
      <c r="K1823" s="21" t="s">
        <v>1066</v>
      </c>
    </row>
    <row r="1824" spans="1:11" ht="14.25">
      <c r="A1824" s="85" t="s">
        <v>1181</v>
      </c>
      <c r="B1824" s="47">
        <v>213.92719038754774</v>
      </c>
      <c r="C1824" s="47">
        <v>212.56259383041143</v>
      </c>
      <c r="D1824" s="47">
        <v>200.61390624734375</v>
      </c>
      <c r="E1824" s="47">
        <v>186.56667853239807</v>
      </c>
      <c r="F1824" s="53">
        <v>174.95664835934855</v>
      </c>
      <c r="G1824" s="22">
        <v>9.8816697608459708E-2</v>
      </c>
      <c r="H1824" s="22">
        <v>0.14028400667986604</v>
      </c>
      <c r="I1824" s="22">
        <v>0.17697943025964527</v>
      </c>
      <c r="J1824" s="22">
        <v>0.22225453783818741</v>
      </c>
      <c r="K1824" s="22">
        <v>0.20515625201968479</v>
      </c>
    </row>
    <row r="1825" spans="1:11" ht="14.25" customHeight="1">
      <c r="A1825" s="922" t="s">
        <v>901</v>
      </c>
      <c r="B1825" s="923"/>
      <c r="C1825" s="923"/>
      <c r="D1825" s="923"/>
      <c r="E1825" s="923"/>
      <c r="F1825" s="923"/>
      <c r="G1825" s="923"/>
      <c r="H1825" s="923"/>
      <c r="I1825" s="923"/>
      <c r="J1825" s="923"/>
      <c r="K1825" s="923"/>
    </row>
    <row r="1826" spans="1:11" ht="37.5" customHeight="1">
      <c r="A1826" s="898" t="s">
        <v>1199</v>
      </c>
      <c r="B1826" s="899"/>
      <c r="C1826" s="899"/>
      <c r="D1826" s="899"/>
      <c r="E1826" s="899"/>
      <c r="F1826" s="899"/>
      <c r="G1826" s="899"/>
      <c r="H1826" s="899"/>
      <c r="I1826" s="899"/>
      <c r="J1826" s="899"/>
      <c r="K1826" s="899"/>
    </row>
    <row r="1827" spans="1:11">
      <c r="A1827" s="8"/>
    </row>
    <row r="1828" spans="1:11">
      <c r="A1828" s="8"/>
    </row>
    <row r="1829" spans="1:11">
      <c r="A1829" s="62"/>
      <c r="B1829" s="92"/>
      <c r="C1829" s="92"/>
      <c r="D1829" s="92"/>
      <c r="E1829" s="92"/>
      <c r="F1829" s="92"/>
      <c r="G1829" s="92"/>
      <c r="H1829" s="92"/>
      <c r="I1829" s="92"/>
      <c r="J1829" s="92"/>
      <c r="K1829" s="93"/>
    </row>
    <row r="1830" spans="1:11">
      <c r="A1830" s="62"/>
      <c r="B1830" s="92"/>
      <c r="C1830" s="92"/>
      <c r="D1830" s="92"/>
      <c r="E1830" s="92"/>
      <c r="F1830" s="92"/>
      <c r="G1830" s="92"/>
      <c r="H1830" s="92"/>
      <c r="I1830" s="92"/>
      <c r="J1830" s="92"/>
      <c r="K1830" s="93"/>
    </row>
    <row r="1831" spans="1:11">
      <c r="A1831" s="921" t="s">
        <v>1039</v>
      </c>
      <c r="B1831" s="921"/>
      <c r="C1831" s="921"/>
      <c r="D1831" s="921"/>
      <c r="E1831" s="921"/>
      <c r="F1831" s="921"/>
      <c r="G1831" s="921"/>
      <c r="H1831" s="921"/>
      <c r="I1831" s="921"/>
      <c r="J1831" s="921"/>
      <c r="K1831" s="921"/>
    </row>
    <row r="1832" spans="1:11">
      <c r="A1832" s="61"/>
      <c r="B1832" s="92"/>
      <c r="C1832" s="92"/>
      <c r="D1832" s="92"/>
      <c r="E1832" s="92"/>
      <c r="F1832" s="92"/>
      <c r="G1832" s="92"/>
      <c r="H1832" s="92"/>
      <c r="I1832" s="92"/>
      <c r="J1832" s="92"/>
      <c r="K1832" s="93"/>
    </row>
    <row r="1833" spans="1:11" ht="15" customHeight="1">
      <c r="A1833" s="66"/>
      <c r="B1833" s="893" t="s">
        <v>825</v>
      </c>
      <c r="C1833" s="893"/>
      <c r="D1833" s="893"/>
      <c r="E1833" s="893"/>
      <c r="F1833" s="894"/>
      <c r="G1833" s="926" t="s">
        <v>433</v>
      </c>
      <c r="H1833" s="926"/>
      <c r="I1833" s="926"/>
      <c r="J1833" s="926"/>
      <c r="K1833" s="926"/>
    </row>
    <row r="1834" spans="1:11">
      <c r="A1834" s="67"/>
      <c r="B1834" s="231">
        <v>39448</v>
      </c>
      <c r="C1834" s="231">
        <v>39814</v>
      </c>
      <c r="D1834" s="231">
        <v>40179</v>
      </c>
      <c r="E1834" s="231">
        <v>40544</v>
      </c>
      <c r="F1834" s="232">
        <v>40909</v>
      </c>
      <c r="G1834" s="231">
        <v>39448</v>
      </c>
      <c r="H1834" s="231">
        <v>39814</v>
      </c>
      <c r="I1834" s="231">
        <v>40179</v>
      </c>
      <c r="J1834" s="231">
        <v>40544</v>
      </c>
      <c r="K1834" s="231">
        <v>40909</v>
      </c>
    </row>
    <row r="1835" spans="1:11">
      <c r="A1835" s="63" t="s">
        <v>37</v>
      </c>
      <c r="B1835" s="94">
        <v>25.455690877759604</v>
      </c>
      <c r="C1835" s="94">
        <v>26.823651115199041</v>
      </c>
      <c r="D1835" s="94">
        <v>26.784673783283694</v>
      </c>
      <c r="E1835" s="94">
        <v>27.049486158281145</v>
      </c>
      <c r="F1835" s="145">
        <v>28.152824914634166</v>
      </c>
      <c r="G1835" s="108">
        <v>8.7374886890817596</v>
      </c>
      <c r="H1835" s="108">
        <v>9.7703658292065025</v>
      </c>
      <c r="I1835" s="108">
        <v>9.9772804552593701</v>
      </c>
      <c r="J1835" s="108">
        <v>10.562522250413345</v>
      </c>
      <c r="K1835" s="108">
        <v>11.451136246327787</v>
      </c>
    </row>
    <row r="1836" spans="1:11">
      <c r="A1836" s="66" t="s">
        <v>528</v>
      </c>
      <c r="B1836" s="94">
        <v>15.204038975099243</v>
      </c>
      <c r="C1836" s="94">
        <v>16.06938112948346</v>
      </c>
      <c r="D1836" s="94">
        <v>16.51066734131669</v>
      </c>
      <c r="E1836" s="94">
        <v>17.142179337538149</v>
      </c>
      <c r="F1836" s="145">
        <v>17.798579869692798</v>
      </c>
      <c r="G1836" s="108">
        <v>12.006582461205342</v>
      </c>
      <c r="H1836" s="108">
        <v>12.822220395750715</v>
      </c>
      <c r="I1836" s="108">
        <v>13.154717209197727</v>
      </c>
      <c r="J1836" s="108">
        <v>13.642335054798936</v>
      </c>
      <c r="K1836" s="108">
        <v>14.317307871374183</v>
      </c>
    </row>
    <row r="1837" spans="1:11">
      <c r="A1837" s="66" t="s">
        <v>530</v>
      </c>
      <c r="B1837" s="94">
        <v>10.999205528125922</v>
      </c>
      <c r="C1837" s="94">
        <v>11.922161237067066</v>
      </c>
      <c r="D1837" s="94">
        <v>13.310368307345856</v>
      </c>
      <c r="E1837" s="94">
        <v>15.293367894331979</v>
      </c>
      <c r="F1837" s="145">
        <v>16.425818635936508</v>
      </c>
      <c r="G1837" s="108">
        <v>3.4721562177730187</v>
      </c>
      <c r="H1837" s="108">
        <v>3.751571801479531</v>
      </c>
      <c r="I1837" s="108">
        <v>4.1974804546847082</v>
      </c>
      <c r="J1837" s="108">
        <v>4.9998583398121124</v>
      </c>
      <c r="K1837" s="108">
        <v>5.3696529978055834</v>
      </c>
    </row>
    <row r="1838" spans="1:11">
      <c r="A1838" s="66" t="s">
        <v>529</v>
      </c>
      <c r="B1838" s="94">
        <v>28.667945751557646</v>
      </c>
      <c r="C1838" s="94">
        <v>28.612532300705581</v>
      </c>
      <c r="D1838" s="94">
        <v>28.414664868357136</v>
      </c>
      <c r="E1838" s="94">
        <v>28.559739140005874</v>
      </c>
      <c r="F1838" s="145">
        <v>29.739903524650337</v>
      </c>
      <c r="G1838" s="108">
        <v>10.47416439057487</v>
      </c>
      <c r="H1838" s="108">
        <v>10.654569601647429</v>
      </c>
      <c r="I1838" s="108">
        <v>10.352462379333275</v>
      </c>
      <c r="J1838" s="108">
        <v>10.156229153881048</v>
      </c>
      <c r="K1838" s="108">
        <v>10.371263458953868</v>
      </c>
    </row>
    <row r="1839" spans="1:11">
      <c r="A1839" s="66" t="s">
        <v>531</v>
      </c>
      <c r="B1839" s="94">
        <v>12.492809355562123</v>
      </c>
      <c r="C1839" s="94">
        <v>19.672546509197478</v>
      </c>
      <c r="D1839" s="94">
        <v>25.892100966569142</v>
      </c>
      <c r="E1839" s="94">
        <v>32.186335140425953</v>
      </c>
      <c r="F1839" s="145">
        <v>39.471760228290833</v>
      </c>
      <c r="G1839" s="108" t="s">
        <v>1066</v>
      </c>
      <c r="H1839" s="108" t="s">
        <v>1066</v>
      </c>
      <c r="I1839" s="108" t="s">
        <v>1066</v>
      </c>
      <c r="J1839" s="108" t="s">
        <v>1066</v>
      </c>
      <c r="K1839" s="108" t="s">
        <v>1066</v>
      </c>
    </row>
    <row r="1840" spans="1:11">
      <c r="A1840" s="66" t="s">
        <v>166</v>
      </c>
      <c r="B1840" s="97">
        <v>17.163855068940279</v>
      </c>
      <c r="C1840" s="97">
        <v>18.008104668397173</v>
      </c>
      <c r="D1840" s="97">
        <v>18.753196411043621</v>
      </c>
      <c r="E1840" s="97">
        <v>19.665952333366644</v>
      </c>
      <c r="F1840" s="102">
        <v>20.743447361998449</v>
      </c>
      <c r="G1840" s="107" t="s">
        <v>1066</v>
      </c>
      <c r="H1840" s="107" t="s">
        <v>1066</v>
      </c>
      <c r="I1840" s="107" t="s">
        <v>1066</v>
      </c>
      <c r="J1840" s="107" t="s">
        <v>1066</v>
      </c>
      <c r="K1840" s="107" t="s">
        <v>1066</v>
      </c>
    </row>
    <row r="1841" spans="1:11">
      <c r="A1841" s="854" t="s">
        <v>167</v>
      </c>
      <c r="B1841" s="97">
        <v>6.112418142129517</v>
      </c>
      <c r="C1841" s="97">
        <v>6.5654957459354746</v>
      </c>
      <c r="D1841" s="97">
        <v>6.7761523046092176</v>
      </c>
      <c r="E1841" s="97">
        <v>7.1584735047319832</v>
      </c>
      <c r="F1841" s="102">
        <v>7.4365061506150614</v>
      </c>
      <c r="G1841" s="107">
        <v>4.4808391947610966</v>
      </c>
      <c r="H1841" s="107">
        <v>4.8531715946424061</v>
      </c>
      <c r="I1841" s="107">
        <v>5.0128657314629255</v>
      </c>
      <c r="J1841" s="107">
        <v>5.2832675581439901</v>
      </c>
      <c r="K1841" s="107">
        <v>5.4698844884488445</v>
      </c>
    </row>
    <row r="1842" spans="1:11">
      <c r="A1842" s="66" t="s">
        <v>745</v>
      </c>
      <c r="B1842" s="97" t="s">
        <v>1066</v>
      </c>
      <c r="C1842" s="97" t="s">
        <v>1066</v>
      </c>
      <c r="D1842" s="97" t="s">
        <v>1066</v>
      </c>
      <c r="E1842" s="97" t="s">
        <v>1066</v>
      </c>
      <c r="F1842" s="102" t="s">
        <v>1066</v>
      </c>
      <c r="G1842" s="107" t="s">
        <v>1066</v>
      </c>
      <c r="H1842" s="107" t="s">
        <v>1066</v>
      </c>
      <c r="I1842" s="107" t="s">
        <v>1066</v>
      </c>
      <c r="J1842" s="107" t="s">
        <v>1066</v>
      </c>
      <c r="K1842" s="107" t="s">
        <v>1066</v>
      </c>
    </row>
    <row r="1843" spans="1:11">
      <c r="A1843" s="66" t="s">
        <v>994</v>
      </c>
      <c r="B1843" s="97">
        <v>12.448084506336784</v>
      </c>
      <c r="C1843" s="97">
        <v>14.573343808039331</v>
      </c>
      <c r="D1843" s="97">
        <v>15.491530065370041</v>
      </c>
      <c r="E1843" s="97">
        <v>14.182683931169732</v>
      </c>
      <c r="F1843" s="102">
        <v>18.599010935451101</v>
      </c>
      <c r="G1843" s="107">
        <v>11.221703913437556</v>
      </c>
      <c r="H1843" s="107">
        <v>13.49596091405343</v>
      </c>
      <c r="I1843" s="107">
        <v>14.525568950782484</v>
      </c>
      <c r="J1843" s="107">
        <v>13.262730910834346</v>
      </c>
      <c r="K1843" s="107">
        <v>17.357644734557343</v>
      </c>
    </row>
    <row r="1844" spans="1:11">
      <c r="A1844" s="66" t="s">
        <v>127</v>
      </c>
      <c r="B1844" s="97">
        <v>7.4114493658992444</v>
      </c>
      <c r="C1844" s="97">
        <v>7.7236496978900568</v>
      </c>
      <c r="D1844" s="97">
        <v>7.7309177944559844</v>
      </c>
      <c r="E1844" s="97">
        <v>7.7578593203207626</v>
      </c>
      <c r="F1844" s="102">
        <v>8.2971161639045032</v>
      </c>
      <c r="G1844" s="107">
        <v>3.9703036674742114</v>
      </c>
      <c r="H1844" s="107">
        <v>4.119568676637833</v>
      </c>
      <c r="I1844" s="107">
        <v>4.0725940107956413</v>
      </c>
      <c r="J1844" s="107">
        <v>4.2397853418055638</v>
      </c>
      <c r="K1844" s="107">
        <v>4.7030503953388934</v>
      </c>
    </row>
    <row r="1845" spans="1:11">
      <c r="A1845" s="66" t="s">
        <v>8</v>
      </c>
      <c r="B1845" s="97">
        <v>8.6204020954918423</v>
      </c>
      <c r="C1845" s="97">
        <v>9.5637088534032237</v>
      </c>
      <c r="D1845" s="97" t="s">
        <v>1066</v>
      </c>
      <c r="E1845" s="97" t="s">
        <v>1066</v>
      </c>
      <c r="F1845" s="102" t="s">
        <v>1066</v>
      </c>
      <c r="G1845" s="107">
        <v>0.1539789864234363</v>
      </c>
      <c r="H1845" s="107">
        <v>0.15696527518653747</v>
      </c>
      <c r="I1845" s="107">
        <v>0.13306711411065533</v>
      </c>
      <c r="J1845" s="107">
        <v>0.13818036845325846</v>
      </c>
      <c r="K1845" s="107">
        <v>0.11746048564599565</v>
      </c>
    </row>
    <row r="1846" spans="1:11">
      <c r="A1846" s="66" t="s">
        <v>937</v>
      </c>
      <c r="B1846" s="97">
        <v>38.413712732792177</v>
      </c>
      <c r="C1846" s="97">
        <v>39.534569229050256</v>
      </c>
      <c r="D1846" s="97">
        <v>39.540106522341318</v>
      </c>
      <c r="E1846" s="97">
        <v>42.704738507773477</v>
      </c>
      <c r="F1846" s="102">
        <v>44.722740212949809</v>
      </c>
      <c r="G1846" s="107">
        <v>2.6167364971766824</v>
      </c>
      <c r="H1846" s="107">
        <v>3.4277066918801888</v>
      </c>
      <c r="I1846" s="107">
        <v>4.4167273554793205</v>
      </c>
      <c r="J1846" s="107">
        <v>5.626138912255163</v>
      </c>
      <c r="K1846" s="107">
        <v>6.533335682589505</v>
      </c>
    </row>
    <row r="1847" spans="1:11">
      <c r="A1847" s="66" t="s">
        <v>938</v>
      </c>
      <c r="B1847" s="97">
        <v>4.375144241031113</v>
      </c>
      <c r="C1847" s="97">
        <v>4.8753880500115185</v>
      </c>
      <c r="D1847" s="97">
        <v>5.1276626273753783</v>
      </c>
      <c r="E1847" s="97">
        <v>5.6663520825127822</v>
      </c>
      <c r="F1847" s="102">
        <v>6.3669977675907843</v>
      </c>
      <c r="G1847" s="107">
        <v>1.7320881701009767</v>
      </c>
      <c r="H1847" s="107">
        <v>2.0224426898992651</v>
      </c>
      <c r="I1847" s="107">
        <v>2.2364636310780628</v>
      </c>
      <c r="J1847" s="107">
        <v>2.4943191188003748</v>
      </c>
      <c r="K1847" s="107">
        <v>2.7891046497452492</v>
      </c>
    </row>
    <row r="1848" spans="1:11">
      <c r="A1848" s="66" t="s">
        <v>9</v>
      </c>
      <c r="B1848" s="94">
        <v>14.717930261858664</v>
      </c>
      <c r="C1848" s="94">
        <v>15.348224550140868</v>
      </c>
      <c r="D1848" s="94">
        <v>16.032957502611669</v>
      </c>
      <c r="E1848" s="94">
        <v>16.078269651630006</v>
      </c>
      <c r="F1848" s="145">
        <v>16.477252068115156</v>
      </c>
      <c r="G1848" s="108">
        <v>12.831083920259857</v>
      </c>
      <c r="H1848" s="108">
        <v>13.590367126920023</v>
      </c>
      <c r="I1848" s="108">
        <v>14.245221877029053</v>
      </c>
      <c r="J1848" s="108">
        <v>14.207996534495622</v>
      </c>
      <c r="K1848" s="108">
        <v>14.597214927136278</v>
      </c>
    </row>
    <row r="1849" spans="1:11">
      <c r="A1849" s="66" t="s">
        <v>939</v>
      </c>
      <c r="B1849" s="94">
        <v>2.8192971233235133</v>
      </c>
      <c r="C1849" s="94">
        <v>3.2374481256055576</v>
      </c>
      <c r="D1849" s="94">
        <v>4.0496304609304987</v>
      </c>
      <c r="E1849" s="94">
        <v>6.0521690478067951</v>
      </c>
      <c r="F1849" s="145">
        <v>8.3568645555607048</v>
      </c>
      <c r="G1849" s="108">
        <v>2.6097357983176992</v>
      </c>
      <c r="H1849" s="108">
        <v>2.9817942263291344</v>
      </c>
      <c r="I1849" s="108">
        <v>3.7441436582916747</v>
      </c>
      <c r="J1849" s="108">
        <v>5.6183181832844671</v>
      </c>
      <c r="K1849" s="108">
        <v>7.6787629167192506</v>
      </c>
    </row>
    <row r="1850" spans="1:11">
      <c r="A1850" s="66" t="s">
        <v>940</v>
      </c>
      <c r="B1850" s="94">
        <v>22.081016479260104</v>
      </c>
      <c r="C1850" s="94">
        <v>29.056188829028596</v>
      </c>
      <c r="D1850" s="94">
        <v>27.346581167810569</v>
      </c>
      <c r="E1850" s="94">
        <v>26.972298010475377</v>
      </c>
      <c r="F1850" s="145">
        <v>28.051661881252727</v>
      </c>
      <c r="G1850" s="108">
        <v>22.081016479260104</v>
      </c>
      <c r="H1850" s="108">
        <v>29.056188829028596</v>
      </c>
      <c r="I1850" s="108">
        <v>27.346581167810569</v>
      </c>
      <c r="J1850" s="108">
        <v>26.972298010475377</v>
      </c>
      <c r="K1850" s="108">
        <v>28.051661881252727</v>
      </c>
    </row>
    <row r="1851" spans="1:11">
      <c r="A1851" s="66" t="s">
        <v>10</v>
      </c>
      <c r="B1851" s="94">
        <v>17.219949841762702</v>
      </c>
      <c r="C1851" s="94">
        <v>18.151421853378285</v>
      </c>
      <c r="D1851" s="94">
        <v>17.901820000000004</v>
      </c>
      <c r="E1851" s="94">
        <v>18.585496857228375</v>
      </c>
      <c r="F1851" s="145">
        <v>19.456235532407412</v>
      </c>
      <c r="G1851" s="108">
        <v>7.6427867677793033</v>
      </c>
      <c r="H1851" s="108">
        <v>8.3897412050596465</v>
      </c>
      <c r="I1851" s="108">
        <v>7.9205619354838701</v>
      </c>
      <c r="J1851" s="108">
        <v>8.0407198443579766</v>
      </c>
      <c r="K1851" s="108">
        <v>8.3395688657407412</v>
      </c>
    </row>
    <row r="1852" spans="1:11">
      <c r="A1852" s="66" t="s">
        <v>941</v>
      </c>
      <c r="B1852" s="94" t="s">
        <v>1066</v>
      </c>
      <c r="C1852" s="94">
        <v>15.224314526132591</v>
      </c>
      <c r="D1852" s="94">
        <v>15.337362175796788</v>
      </c>
      <c r="E1852" s="94">
        <v>15.676864233862856</v>
      </c>
      <c r="F1852" s="145">
        <v>17.858732407981122</v>
      </c>
      <c r="G1852" s="108" t="s">
        <v>1066</v>
      </c>
      <c r="H1852" s="108" t="s">
        <v>1066</v>
      </c>
      <c r="I1852" s="108" t="s">
        <v>1066</v>
      </c>
      <c r="J1852" s="108" t="s">
        <v>1066</v>
      </c>
      <c r="K1852" s="108" t="s">
        <v>1066</v>
      </c>
    </row>
    <row r="1853" spans="1:11">
      <c r="A1853" s="66" t="s">
        <v>11</v>
      </c>
      <c r="B1853" s="94">
        <v>22.407250212213512</v>
      </c>
      <c r="C1853" s="94">
        <v>23.987455687602832</v>
      </c>
      <c r="D1853" s="94">
        <v>23.460456247447588</v>
      </c>
      <c r="E1853" s="94">
        <v>22.869994710595442</v>
      </c>
      <c r="F1853" s="145">
        <v>23.91745351520364</v>
      </c>
      <c r="G1853" s="108">
        <v>16.228092075697806</v>
      </c>
      <c r="H1853" s="108">
        <v>17.386880632624873</v>
      </c>
      <c r="I1853" s="108">
        <v>16.868757174090668</v>
      </c>
      <c r="J1853" s="108">
        <v>16.577873050268305</v>
      </c>
      <c r="K1853" s="108">
        <v>17.381706500448345</v>
      </c>
    </row>
    <row r="1854" spans="1:11">
      <c r="A1854" s="66" t="s">
        <v>12</v>
      </c>
      <c r="B1854" s="94">
        <v>14.207917559646672</v>
      </c>
      <c r="C1854" s="94">
        <v>14.778895626649877</v>
      </c>
      <c r="D1854" s="94">
        <v>14.907506040875234</v>
      </c>
      <c r="E1854" s="94">
        <v>14.983715570760355</v>
      </c>
      <c r="F1854" s="145">
        <v>15.421112385510423</v>
      </c>
      <c r="G1854" s="108">
        <v>9.393286101035617</v>
      </c>
      <c r="H1854" s="108">
        <v>9.9518085160780387</v>
      </c>
      <c r="I1854" s="108">
        <v>9.9534712935444336</v>
      </c>
      <c r="J1854" s="108">
        <v>9.9931316233872245</v>
      </c>
      <c r="K1854" s="108">
        <v>10.212030596913007</v>
      </c>
    </row>
    <row r="1855" spans="1:11">
      <c r="A1855" s="66" t="s">
        <v>942</v>
      </c>
      <c r="B1855" s="94">
        <v>17.765091264873284</v>
      </c>
      <c r="C1855" s="94">
        <v>19.663051881246329</v>
      </c>
      <c r="D1855" s="94">
        <v>20.051093283582087</v>
      </c>
      <c r="E1855" s="94">
        <v>21.228795416541445</v>
      </c>
      <c r="F1855" s="145">
        <v>24.444734317942633</v>
      </c>
      <c r="G1855" s="108">
        <v>0.36241118113052717</v>
      </c>
      <c r="H1855" s="108">
        <v>0.51789682539682547</v>
      </c>
      <c r="I1855" s="108">
        <v>0.70980014561339655</v>
      </c>
      <c r="J1855" s="108">
        <v>0.92374790977953469</v>
      </c>
      <c r="K1855" s="108">
        <v>1.1537814223860885</v>
      </c>
    </row>
    <row r="1856" spans="1:11">
      <c r="A1856" s="66" t="s">
        <v>13</v>
      </c>
      <c r="B1856" s="94">
        <v>27.884164232902666</v>
      </c>
      <c r="C1856" s="94">
        <v>29.73346907875845</v>
      </c>
      <c r="D1856" s="94">
        <v>30.640105276266056</v>
      </c>
      <c r="E1856" s="94">
        <v>32.657486936679902</v>
      </c>
      <c r="F1856" s="145">
        <v>32.511318449024202</v>
      </c>
      <c r="G1856" s="108">
        <v>17.340961787055338</v>
      </c>
      <c r="H1856" s="108">
        <v>19.532172159629283</v>
      </c>
      <c r="I1856" s="108">
        <v>20.559633552434512</v>
      </c>
      <c r="J1856" s="108">
        <v>22.68557527081461</v>
      </c>
      <c r="K1856" s="108">
        <v>22.70871779800266</v>
      </c>
    </row>
    <row r="1857" spans="1:11">
      <c r="A1857" s="66" t="s">
        <v>186</v>
      </c>
      <c r="B1857" s="94">
        <v>23.713116285389173</v>
      </c>
      <c r="C1857" s="94">
        <v>23.483921084481494</v>
      </c>
      <c r="D1857" s="94">
        <v>24.707152550757776</v>
      </c>
      <c r="E1857" s="94">
        <v>26.37560291814798</v>
      </c>
      <c r="F1857" s="145">
        <v>27.194371043871566</v>
      </c>
      <c r="G1857" s="108">
        <v>9.1177799290093571</v>
      </c>
      <c r="H1857" s="108">
        <v>10.038320288251796</v>
      </c>
      <c r="I1857" s="108">
        <v>11.02250924236043</v>
      </c>
      <c r="J1857" s="108">
        <v>11.889022825994241</v>
      </c>
      <c r="K1857" s="108">
        <v>12.162891303712161</v>
      </c>
    </row>
    <row r="1858" spans="1:11" ht="14.25">
      <c r="A1858" s="86" t="s">
        <v>1181</v>
      </c>
      <c r="B1858" s="214">
        <v>17.006911564229316</v>
      </c>
      <c r="C1858" s="214">
        <v>18.256360352035635</v>
      </c>
      <c r="D1858" s="214">
        <v>20.748574003541009</v>
      </c>
      <c r="E1858" s="214">
        <v>22.526068941437298</v>
      </c>
      <c r="F1858" s="215">
        <v>25.007910042196158</v>
      </c>
      <c r="G1858" s="216">
        <v>7.3800467911153644</v>
      </c>
      <c r="H1858" s="216">
        <v>8.092489844862218</v>
      </c>
      <c r="I1858" s="216">
        <v>8.5535925466188978</v>
      </c>
      <c r="J1858" s="216">
        <v>9.0920273331375583</v>
      </c>
      <c r="K1858" s="216">
        <v>9.6995849303379256</v>
      </c>
    </row>
    <row r="1859" spans="1:11">
      <c r="A1859" s="62"/>
      <c r="B1859" s="92"/>
      <c r="C1859" s="92"/>
      <c r="D1859" s="92"/>
      <c r="E1859" s="92"/>
      <c r="F1859" s="92"/>
      <c r="G1859" s="92"/>
      <c r="H1859" s="92"/>
      <c r="I1859" s="92"/>
      <c r="J1859" s="92"/>
      <c r="K1859" s="93"/>
    </row>
    <row r="1860" spans="1:11">
      <c r="A1860" s="62"/>
      <c r="B1860" s="92"/>
      <c r="C1860" s="92"/>
      <c r="D1860" s="92"/>
      <c r="E1860" s="92"/>
      <c r="F1860" s="92"/>
      <c r="G1860" s="92"/>
      <c r="H1860" s="92"/>
      <c r="I1860" s="92"/>
      <c r="J1860" s="92"/>
      <c r="K1860" s="93"/>
    </row>
    <row r="1861" spans="1:11">
      <c r="A1861" s="62"/>
      <c r="B1861" s="92"/>
      <c r="C1861" s="92"/>
      <c r="D1861" s="92"/>
      <c r="E1861" s="92"/>
      <c r="F1861" s="92"/>
      <c r="G1861" s="92"/>
      <c r="H1861" s="92"/>
      <c r="I1861" s="92"/>
      <c r="J1861" s="92"/>
      <c r="K1861" s="93"/>
    </row>
    <row r="1862" spans="1:11">
      <c r="A1862" s="921" t="s">
        <v>1039</v>
      </c>
      <c r="B1862" s="921"/>
      <c r="C1862" s="921"/>
      <c r="D1862" s="921"/>
      <c r="E1862" s="921"/>
      <c r="F1862" s="921"/>
      <c r="G1862" s="921"/>
      <c r="H1862" s="921"/>
      <c r="I1862" s="921"/>
      <c r="J1862" s="921"/>
      <c r="K1862" s="921"/>
    </row>
    <row r="1863" spans="1:11">
      <c r="A1863" s="61"/>
      <c r="B1863" s="92"/>
      <c r="C1863" s="92"/>
      <c r="D1863" s="92"/>
      <c r="E1863" s="92"/>
      <c r="F1863" s="92"/>
      <c r="G1863" s="92"/>
      <c r="H1863" s="92"/>
      <c r="I1863" s="92"/>
      <c r="J1863" s="92"/>
      <c r="K1863" s="93"/>
    </row>
    <row r="1864" spans="1:11" ht="15" customHeight="1">
      <c r="A1864" s="66"/>
      <c r="B1864" s="926" t="s">
        <v>434</v>
      </c>
      <c r="C1864" s="926"/>
      <c r="D1864" s="926"/>
      <c r="E1864" s="926"/>
      <c r="F1864" s="927"/>
      <c r="G1864" s="926" t="s">
        <v>435</v>
      </c>
      <c r="H1864" s="926"/>
      <c r="I1864" s="926"/>
      <c r="J1864" s="926"/>
      <c r="K1864" s="926"/>
    </row>
    <row r="1865" spans="1:11">
      <c r="A1865" s="67"/>
      <c r="B1865" s="231">
        <v>39448</v>
      </c>
      <c r="C1865" s="231">
        <v>39814</v>
      </c>
      <c r="D1865" s="231">
        <v>40179</v>
      </c>
      <c r="E1865" s="231">
        <v>40544</v>
      </c>
      <c r="F1865" s="232">
        <v>40909</v>
      </c>
      <c r="G1865" s="231">
        <v>39448</v>
      </c>
      <c r="H1865" s="231">
        <v>39814</v>
      </c>
      <c r="I1865" s="231">
        <v>40179</v>
      </c>
      <c r="J1865" s="231">
        <v>40544</v>
      </c>
      <c r="K1865" s="231">
        <v>40909</v>
      </c>
    </row>
    <row r="1866" spans="1:11">
      <c r="A1866" s="63" t="s">
        <v>37</v>
      </c>
      <c r="B1866" s="108" t="s">
        <v>1066</v>
      </c>
      <c r="C1866" s="108" t="s">
        <v>1066</v>
      </c>
      <c r="D1866" s="108" t="s">
        <v>1066</v>
      </c>
      <c r="E1866" s="108" t="s">
        <v>1066</v>
      </c>
      <c r="F1866" s="206" t="s">
        <v>1066</v>
      </c>
      <c r="G1866" s="107">
        <v>16.718202188677839</v>
      </c>
      <c r="H1866" s="107">
        <v>17.053285285992537</v>
      </c>
      <c r="I1866" s="107">
        <v>16.807393328024329</v>
      </c>
      <c r="J1866" s="107">
        <v>16.486963907867803</v>
      </c>
      <c r="K1866" s="107">
        <v>16.701688668306382</v>
      </c>
    </row>
    <row r="1867" spans="1:11">
      <c r="A1867" s="66" t="s">
        <v>528</v>
      </c>
      <c r="B1867" s="108">
        <v>3.1974565138939015</v>
      </c>
      <c r="C1867" s="108">
        <v>3.2471607337327435</v>
      </c>
      <c r="D1867" s="108">
        <v>3.3559501321189633</v>
      </c>
      <c r="E1867" s="108">
        <v>3.4998442827392156</v>
      </c>
      <c r="F1867" s="206">
        <v>3.4812719983186162</v>
      </c>
      <c r="G1867" s="107" t="s">
        <v>1066</v>
      </c>
      <c r="H1867" s="107" t="s">
        <v>1066</v>
      </c>
      <c r="I1867" s="107" t="s">
        <v>1066</v>
      </c>
      <c r="J1867" s="107" t="s">
        <v>1066</v>
      </c>
      <c r="K1867" s="107" t="s">
        <v>1066</v>
      </c>
    </row>
    <row r="1868" spans="1:11">
      <c r="A1868" s="66" t="s">
        <v>530</v>
      </c>
      <c r="B1868" s="108" t="s">
        <v>1066</v>
      </c>
      <c r="C1868" s="108" t="s">
        <v>1066</v>
      </c>
      <c r="D1868" s="108" t="s">
        <v>1066</v>
      </c>
      <c r="E1868" s="108" t="s">
        <v>1066</v>
      </c>
      <c r="F1868" s="206" t="s">
        <v>1066</v>
      </c>
      <c r="G1868" s="107">
        <v>7.5270493103529024</v>
      </c>
      <c r="H1868" s="107">
        <v>8.1705894355875319</v>
      </c>
      <c r="I1868" s="107">
        <v>9.1128878526611459</v>
      </c>
      <c r="J1868" s="107">
        <v>10.293509554519865</v>
      </c>
      <c r="K1868" s="107">
        <v>11.056165638130924</v>
      </c>
    </row>
    <row r="1869" spans="1:11">
      <c r="A1869" s="66" t="s">
        <v>529</v>
      </c>
      <c r="B1869" s="107" t="s">
        <v>404</v>
      </c>
      <c r="C1869" s="107" t="s">
        <v>404</v>
      </c>
      <c r="D1869" s="107" t="s">
        <v>404</v>
      </c>
      <c r="E1869" s="107" t="s">
        <v>404</v>
      </c>
      <c r="F1869" s="109" t="s">
        <v>404</v>
      </c>
      <c r="G1869" s="108">
        <v>18.193781360982779</v>
      </c>
      <c r="H1869" s="108">
        <v>17.95796269905815</v>
      </c>
      <c r="I1869" s="108">
        <v>18.062202489023864</v>
      </c>
      <c r="J1869" s="108">
        <v>18.403509986124824</v>
      </c>
      <c r="K1869" s="108">
        <v>19.368640065696468</v>
      </c>
    </row>
    <row r="1870" spans="1:11">
      <c r="A1870" s="66" t="s">
        <v>531</v>
      </c>
      <c r="B1870" s="107" t="s">
        <v>404</v>
      </c>
      <c r="C1870" s="107" t="s">
        <v>404</v>
      </c>
      <c r="D1870" s="107" t="s">
        <v>404</v>
      </c>
      <c r="E1870" s="107" t="s">
        <v>404</v>
      </c>
      <c r="F1870" s="109" t="s">
        <v>404</v>
      </c>
      <c r="G1870" s="108" t="s">
        <v>1066</v>
      </c>
      <c r="H1870" s="108" t="s">
        <v>1066</v>
      </c>
      <c r="I1870" s="108" t="s">
        <v>1066</v>
      </c>
      <c r="J1870" s="108" t="s">
        <v>1066</v>
      </c>
      <c r="K1870" s="108" t="s">
        <v>1066</v>
      </c>
    </row>
    <row r="1871" spans="1:11">
      <c r="A1871" s="66" t="s">
        <v>166</v>
      </c>
      <c r="B1871" s="107" t="s">
        <v>1066</v>
      </c>
      <c r="C1871" s="107" t="s">
        <v>1066</v>
      </c>
      <c r="D1871" s="107" t="s">
        <v>1066</v>
      </c>
      <c r="E1871" s="107" t="s">
        <v>1066</v>
      </c>
      <c r="F1871" s="109" t="s">
        <v>1066</v>
      </c>
      <c r="G1871" s="107" t="s">
        <v>1066</v>
      </c>
      <c r="H1871" s="107" t="s">
        <v>1066</v>
      </c>
      <c r="I1871" s="107" t="s">
        <v>1066</v>
      </c>
      <c r="J1871" s="107" t="s">
        <v>1066</v>
      </c>
      <c r="K1871" s="107" t="s">
        <v>1066</v>
      </c>
    </row>
    <row r="1872" spans="1:11">
      <c r="A1872" s="854" t="s">
        <v>167</v>
      </c>
      <c r="B1872" s="107">
        <v>1.5088123534643061</v>
      </c>
      <c r="C1872" s="107">
        <v>1.5885772049532478</v>
      </c>
      <c r="D1872" s="107">
        <v>1.6598396793587176</v>
      </c>
      <c r="E1872" s="107">
        <v>1.7547415609793482</v>
      </c>
      <c r="F1872" s="109">
        <v>1.8435718571857185</v>
      </c>
      <c r="G1872" s="107">
        <v>0.12276659390411512</v>
      </c>
      <c r="H1872" s="107">
        <v>0.12374694633981974</v>
      </c>
      <c r="I1872" s="107">
        <v>0.10344689378757514</v>
      </c>
      <c r="J1872" s="107">
        <v>0.12046438560864402</v>
      </c>
      <c r="K1872" s="107">
        <v>0.12304980498049803</v>
      </c>
    </row>
    <row r="1873" spans="1:11">
      <c r="A1873" s="66" t="s">
        <v>745</v>
      </c>
      <c r="B1873" s="107" t="s">
        <v>1066</v>
      </c>
      <c r="C1873" s="107" t="s">
        <v>1066</v>
      </c>
      <c r="D1873" s="107" t="s">
        <v>1066</v>
      </c>
      <c r="E1873" s="107" t="s">
        <v>1066</v>
      </c>
      <c r="F1873" s="109" t="s">
        <v>1066</v>
      </c>
      <c r="G1873" s="107">
        <v>17.748763095260408</v>
      </c>
      <c r="H1873" s="107">
        <v>18.19875907415722</v>
      </c>
      <c r="I1873" s="107">
        <v>19.959218430162831</v>
      </c>
      <c r="J1873" s="107">
        <v>21.089612377155323</v>
      </c>
      <c r="K1873" s="107">
        <v>22.001508365798298</v>
      </c>
    </row>
    <row r="1874" spans="1:11">
      <c r="A1874" s="66" t="s">
        <v>994</v>
      </c>
      <c r="B1874" s="107">
        <v>8.5256594819631687E-3</v>
      </c>
      <c r="C1874" s="107">
        <v>8.3453911319335938E-2</v>
      </c>
      <c r="D1874" s="107">
        <v>9.4373363279529221E-2</v>
      </c>
      <c r="E1874" s="107">
        <v>0.12339209356890911</v>
      </c>
      <c r="F1874" s="109">
        <v>0</v>
      </c>
      <c r="G1874" s="107">
        <v>1.217908218789026</v>
      </c>
      <c r="H1874" s="107">
        <v>0.99392898266656393</v>
      </c>
      <c r="I1874" s="107">
        <v>0.87158772565159026</v>
      </c>
      <c r="J1874" s="107">
        <v>0.79656092676647561</v>
      </c>
      <c r="K1874" s="107">
        <v>1.2413662008937569</v>
      </c>
    </row>
    <row r="1875" spans="1:11">
      <c r="A1875" s="66" t="s">
        <v>127</v>
      </c>
      <c r="B1875" s="107" t="s">
        <v>1066</v>
      </c>
      <c r="C1875" s="107" t="s">
        <v>1066</v>
      </c>
      <c r="D1875" s="107" t="s">
        <v>1066</v>
      </c>
      <c r="E1875" s="107" t="s">
        <v>1066</v>
      </c>
      <c r="F1875" s="109" t="s">
        <v>1066</v>
      </c>
      <c r="G1875" s="107">
        <v>3.4411456984250326</v>
      </c>
      <c r="H1875" s="107">
        <v>3.6040810219102504</v>
      </c>
      <c r="I1875" s="107">
        <v>3.6583237836603422</v>
      </c>
      <c r="J1875" s="107">
        <v>3.518073978515198</v>
      </c>
      <c r="K1875" s="107">
        <v>3.5940657685656121</v>
      </c>
    </row>
    <row r="1876" spans="1:11">
      <c r="A1876" s="66" t="s">
        <v>8</v>
      </c>
      <c r="B1876" s="107" t="s">
        <v>1066</v>
      </c>
      <c r="C1876" s="107" t="s">
        <v>1066</v>
      </c>
      <c r="D1876" s="107" t="s">
        <v>1066</v>
      </c>
      <c r="E1876" s="107" t="s">
        <v>1066</v>
      </c>
      <c r="F1876" s="109" t="s">
        <v>1066</v>
      </c>
      <c r="G1876" s="107">
        <v>8.4664231090684066</v>
      </c>
      <c r="H1876" s="107">
        <v>9.4067435782166875</v>
      </c>
      <c r="I1876" s="107" t="s">
        <v>1066</v>
      </c>
      <c r="J1876" s="107" t="s">
        <v>1066</v>
      </c>
      <c r="K1876" s="107" t="s">
        <v>1066</v>
      </c>
    </row>
    <row r="1877" spans="1:11">
      <c r="A1877" s="66" t="s">
        <v>937</v>
      </c>
      <c r="B1877" s="107" t="s">
        <v>404</v>
      </c>
      <c r="C1877" s="107" t="s">
        <v>404</v>
      </c>
      <c r="D1877" s="107" t="s">
        <v>404</v>
      </c>
      <c r="E1877" s="107" t="s">
        <v>404</v>
      </c>
      <c r="F1877" s="109" t="s">
        <v>404</v>
      </c>
      <c r="G1877" s="107">
        <v>35.796976235615503</v>
      </c>
      <c r="H1877" s="107">
        <v>36.106862537170066</v>
      </c>
      <c r="I1877" s="107">
        <v>35.123379173680512</v>
      </c>
      <c r="J1877" s="107">
        <v>37.078599591470265</v>
      </c>
      <c r="K1877" s="107">
        <v>38.189404535075575</v>
      </c>
    </row>
    <row r="1878" spans="1:11">
      <c r="A1878" s="66" t="s">
        <v>938</v>
      </c>
      <c r="B1878" s="107" t="s">
        <v>404</v>
      </c>
      <c r="C1878" s="107" t="s">
        <v>404</v>
      </c>
      <c r="D1878" s="107" t="s">
        <v>404</v>
      </c>
      <c r="E1878" s="107" t="s">
        <v>404</v>
      </c>
      <c r="F1878" s="109" t="s">
        <v>404</v>
      </c>
      <c r="G1878" s="107">
        <v>2.6430560709301369</v>
      </c>
      <c r="H1878" s="107">
        <v>2.8529453601122539</v>
      </c>
      <c r="I1878" s="107">
        <v>2.8911989962973168</v>
      </c>
      <c r="J1878" s="107">
        <v>3.1720329637124083</v>
      </c>
      <c r="K1878" s="107">
        <v>3.5778931178455351</v>
      </c>
    </row>
    <row r="1879" spans="1:11">
      <c r="A1879" s="66" t="s">
        <v>9</v>
      </c>
      <c r="B1879" s="108">
        <v>1.8868463415988062</v>
      </c>
      <c r="C1879" s="108">
        <v>1.7578574232208433</v>
      </c>
      <c r="D1879" s="108">
        <v>1.78773562558262</v>
      </c>
      <c r="E1879" s="108">
        <v>1.870273284066192</v>
      </c>
      <c r="F1879" s="206">
        <v>1.8800369741281215</v>
      </c>
      <c r="G1879" s="107" t="s">
        <v>404</v>
      </c>
      <c r="H1879" s="107" t="s">
        <v>404</v>
      </c>
      <c r="I1879" s="107" t="s">
        <v>404</v>
      </c>
      <c r="J1879" s="107" t="s">
        <v>404</v>
      </c>
      <c r="K1879" s="107" t="s">
        <v>404</v>
      </c>
    </row>
    <row r="1880" spans="1:11">
      <c r="A1880" s="66" t="s">
        <v>939</v>
      </c>
      <c r="B1880" s="108" t="s">
        <v>1066</v>
      </c>
      <c r="C1880" s="108" t="s">
        <v>1066</v>
      </c>
      <c r="D1880" s="108" t="s">
        <v>1066</v>
      </c>
      <c r="E1880" s="108" t="s">
        <v>1066</v>
      </c>
      <c r="F1880" s="206" t="s">
        <v>1066</v>
      </c>
      <c r="G1880" s="107">
        <v>0.2095613250058144</v>
      </c>
      <c r="H1880" s="107">
        <v>0.25565389927642296</v>
      </c>
      <c r="I1880" s="107">
        <v>0.30548680263882438</v>
      </c>
      <c r="J1880" s="107">
        <v>0.43385086452232635</v>
      </c>
      <c r="K1880" s="107">
        <v>0.67810160209971071</v>
      </c>
    </row>
    <row r="1881" spans="1:11">
      <c r="A1881" s="66" t="s">
        <v>940</v>
      </c>
      <c r="B1881" s="108" t="s">
        <v>404</v>
      </c>
      <c r="C1881" s="108" t="s">
        <v>404</v>
      </c>
      <c r="D1881" s="108" t="s">
        <v>404</v>
      </c>
      <c r="E1881" s="108" t="s">
        <v>404</v>
      </c>
      <c r="F1881" s="206" t="s">
        <v>404</v>
      </c>
      <c r="G1881" s="107">
        <v>0.68796114173846401</v>
      </c>
      <c r="H1881" s="107">
        <v>0.88557886095293259</v>
      </c>
      <c r="I1881" s="107">
        <v>0.88197675272064457</v>
      </c>
      <c r="J1881" s="107">
        <v>0.86891048134945137</v>
      </c>
      <c r="K1881" s="107">
        <v>1.1146417165084779</v>
      </c>
    </row>
    <row r="1882" spans="1:11">
      <c r="A1882" s="66" t="s">
        <v>10</v>
      </c>
      <c r="B1882" s="107" t="s">
        <v>1066</v>
      </c>
      <c r="C1882" s="107" t="s">
        <v>1066</v>
      </c>
      <c r="D1882" s="107" t="s">
        <v>1066</v>
      </c>
      <c r="E1882" s="107" t="s">
        <v>1066</v>
      </c>
      <c r="F1882" s="109" t="s">
        <v>1066</v>
      </c>
      <c r="G1882" s="108">
        <v>9.5771630739833995</v>
      </c>
      <c r="H1882" s="108">
        <v>9.7616806483186398</v>
      </c>
      <c r="I1882" s="108">
        <v>9.981258064516128</v>
      </c>
      <c r="J1882" s="108">
        <v>10.544777012870398</v>
      </c>
      <c r="K1882" s="108">
        <v>11.116666666666667</v>
      </c>
    </row>
    <row r="1883" spans="1:11">
      <c r="A1883" s="66" t="s">
        <v>941</v>
      </c>
      <c r="B1883" s="107" t="s">
        <v>1066</v>
      </c>
      <c r="C1883" s="107" t="s">
        <v>1066</v>
      </c>
      <c r="D1883" s="107" t="s">
        <v>1066</v>
      </c>
      <c r="E1883" s="107" t="s">
        <v>1066</v>
      </c>
      <c r="F1883" s="109" t="s">
        <v>1066</v>
      </c>
      <c r="G1883" s="108" t="s">
        <v>1066</v>
      </c>
      <c r="H1883" s="108" t="s">
        <v>1066</v>
      </c>
      <c r="I1883" s="108" t="s">
        <v>1066</v>
      </c>
      <c r="J1883" s="108" t="s">
        <v>1066</v>
      </c>
      <c r="K1883" s="108" t="s">
        <v>1066</v>
      </c>
    </row>
    <row r="1884" spans="1:11">
      <c r="A1884" s="66" t="s">
        <v>11</v>
      </c>
      <c r="B1884" s="108">
        <v>0.78019673440854842</v>
      </c>
      <c r="C1884" s="108">
        <v>0.99813574002105743</v>
      </c>
      <c r="D1884" s="108">
        <v>1.0187171295187969</v>
      </c>
      <c r="E1884" s="108">
        <v>1.0055902196869855</v>
      </c>
      <c r="F1884" s="206">
        <v>0.92965367020226153</v>
      </c>
      <c r="G1884" s="108">
        <v>5.3989614021071555</v>
      </c>
      <c r="H1884" s="108">
        <v>5.6346372420543558</v>
      </c>
      <c r="I1884" s="108">
        <v>5.5729819438381245</v>
      </c>
      <c r="J1884" s="108">
        <v>5.286531440640152</v>
      </c>
      <c r="K1884" s="108">
        <v>5.6060933445530319</v>
      </c>
    </row>
    <row r="1885" spans="1:11">
      <c r="A1885" s="66" t="s">
        <v>12</v>
      </c>
      <c r="B1885" s="107" t="s">
        <v>1066</v>
      </c>
      <c r="C1885" s="107" t="s">
        <v>1066</v>
      </c>
      <c r="D1885" s="107" t="s">
        <v>1066</v>
      </c>
      <c r="E1885" s="107" t="s">
        <v>1066</v>
      </c>
      <c r="F1885" s="109" t="s">
        <v>1066</v>
      </c>
      <c r="G1885" s="108">
        <v>4.8146314586110561</v>
      </c>
      <c r="H1885" s="108">
        <v>4.8270871105718385</v>
      </c>
      <c r="I1885" s="108">
        <v>4.9540347473308</v>
      </c>
      <c r="J1885" s="108">
        <v>4.9905839473731302</v>
      </c>
      <c r="K1885" s="108">
        <v>5.2090817885974188</v>
      </c>
    </row>
    <row r="1886" spans="1:11">
      <c r="A1886" s="66" t="s">
        <v>942</v>
      </c>
      <c r="B1886" s="107" t="s">
        <v>1066</v>
      </c>
      <c r="C1886" s="107" t="s">
        <v>1066</v>
      </c>
      <c r="D1886" s="107" t="s">
        <v>1066</v>
      </c>
      <c r="E1886" s="107" t="s">
        <v>1066</v>
      </c>
      <c r="F1886" s="109" t="s">
        <v>1066</v>
      </c>
      <c r="G1886" s="108">
        <v>17.402680083742755</v>
      </c>
      <c r="H1886" s="108">
        <v>19.145155055849504</v>
      </c>
      <c r="I1886" s="108">
        <v>19.341293137968691</v>
      </c>
      <c r="J1886" s="108">
        <v>20.305047506761909</v>
      </c>
      <c r="K1886" s="108">
        <v>23.290952895556547</v>
      </c>
    </row>
    <row r="1887" spans="1:11">
      <c r="A1887" s="66" t="s">
        <v>13</v>
      </c>
      <c r="B1887" s="108">
        <v>2.7352999514387135</v>
      </c>
      <c r="C1887" s="108">
        <v>2.597224838590646</v>
      </c>
      <c r="D1887" s="108">
        <v>2.5500550277157941</v>
      </c>
      <c r="E1887" s="108">
        <v>2.3267707134384819</v>
      </c>
      <c r="F1887" s="206">
        <v>2.1640073002962485</v>
      </c>
      <c r="G1887" s="108">
        <v>7.8079024944086122</v>
      </c>
      <c r="H1887" s="108">
        <v>7.604072080538522</v>
      </c>
      <c r="I1887" s="108">
        <v>7.5304166961157497</v>
      </c>
      <c r="J1887" s="108">
        <v>7.6451409524268072</v>
      </c>
      <c r="K1887" s="108">
        <v>7.6385933507252899</v>
      </c>
    </row>
    <row r="1888" spans="1:11">
      <c r="A1888" s="66" t="s">
        <v>186</v>
      </c>
      <c r="B1888" s="108" t="s">
        <v>1066</v>
      </c>
      <c r="C1888" s="108" t="s">
        <v>1066</v>
      </c>
      <c r="D1888" s="108" t="s">
        <v>1066</v>
      </c>
      <c r="E1888" s="108" t="s">
        <v>1066</v>
      </c>
      <c r="F1888" s="206" t="s">
        <v>1066</v>
      </c>
      <c r="G1888" s="108">
        <v>14.59533635637982</v>
      </c>
      <c r="H1888" s="108">
        <v>13.4456007962297</v>
      </c>
      <c r="I1888" s="108">
        <v>13.684643308397344</v>
      </c>
      <c r="J1888" s="108">
        <v>14.486580092153737</v>
      </c>
      <c r="K1888" s="108">
        <v>15.031479740159408</v>
      </c>
    </row>
    <row r="1889" spans="1:11" ht="14.25">
      <c r="A1889" s="86" t="s">
        <v>1181</v>
      </c>
      <c r="B1889" s="216">
        <v>1.7386446760265113</v>
      </c>
      <c r="C1889" s="216">
        <v>1.6936002410167217</v>
      </c>
      <c r="D1889" s="216">
        <v>1.6569602892313258</v>
      </c>
      <c r="E1889" s="216">
        <v>1.6398568146708905</v>
      </c>
      <c r="F1889" s="218">
        <v>1.6014155455730623</v>
      </c>
      <c r="G1889" s="216">
        <v>10.109867317305188</v>
      </c>
      <c r="H1889" s="216">
        <v>10.027889389501178</v>
      </c>
      <c r="I1889" s="216">
        <v>10.306766441830614</v>
      </c>
      <c r="J1889" s="216">
        <v>10.642226832804576</v>
      </c>
      <c r="K1889" s="216">
        <v>11.290630061659504</v>
      </c>
    </row>
    <row r="1890" spans="1:11" ht="14.25" customHeight="1">
      <c r="A1890" s="922" t="s">
        <v>354</v>
      </c>
      <c r="B1890" s="923"/>
      <c r="C1890" s="923"/>
      <c r="D1890" s="923"/>
      <c r="E1890" s="923"/>
      <c r="F1890" s="923"/>
      <c r="G1890" s="923"/>
      <c r="H1890" s="923"/>
      <c r="I1890" s="923"/>
      <c r="J1890" s="923"/>
      <c r="K1890" s="923"/>
    </row>
    <row r="1891" spans="1:11" ht="14.25" customHeight="1">
      <c r="A1891" s="928" t="s">
        <v>1187</v>
      </c>
      <c r="B1891" s="929"/>
      <c r="C1891" s="929"/>
      <c r="D1891" s="929"/>
      <c r="E1891" s="929"/>
      <c r="F1891" s="929"/>
      <c r="G1891" s="929"/>
      <c r="H1891" s="929"/>
      <c r="I1891" s="929"/>
      <c r="J1891" s="929"/>
      <c r="K1891" s="929"/>
    </row>
    <row r="1892" spans="1:11">
      <c r="A1892" s="99"/>
      <c r="B1892" s="92"/>
      <c r="C1892" s="92"/>
      <c r="D1892" s="92"/>
      <c r="E1892" s="92"/>
      <c r="F1892" s="92"/>
      <c r="G1892" s="92"/>
      <c r="H1892" s="92"/>
      <c r="I1892" s="92"/>
      <c r="J1892" s="92"/>
      <c r="K1892" s="93"/>
    </row>
    <row r="1893" spans="1:11">
      <c r="A1893" s="99"/>
      <c r="B1893" s="92"/>
      <c r="C1893" s="92"/>
      <c r="D1893" s="92"/>
      <c r="E1893" s="92"/>
      <c r="F1893" s="92"/>
      <c r="G1893" s="92"/>
      <c r="H1893" s="92"/>
      <c r="I1893" s="92"/>
      <c r="J1893" s="92"/>
      <c r="K1893" s="93"/>
    </row>
    <row r="1894" spans="1:11">
      <c r="A1894" s="62"/>
      <c r="B1894" s="92"/>
      <c r="C1894" s="92"/>
      <c r="D1894" s="92"/>
      <c r="E1894" s="92"/>
      <c r="F1894" s="92"/>
      <c r="G1894" s="92"/>
      <c r="H1894" s="92"/>
      <c r="I1894" s="92"/>
      <c r="J1894" s="92"/>
      <c r="K1894" s="93"/>
    </row>
    <row r="1895" spans="1:11">
      <c r="A1895" s="62"/>
      <c r="B1895" s="92"/>
      <c r="C1895" s="92"/>
      <c r="D1895" s="92"/>
      <c r="E1895" s="92"/>
      <c r="F1895" s="92"/>
      <c r="G1895" s="92"/>
      <c r="H1895" s="92"/>
      <c r="I1895" s="92"/>
      <c r="J1895" s="92"/>
      <c r="K1895" s="93"/>
    </row>
    <row r="1896" spans="1:11">
      <c r="A1896" s="921" t="s">
        <v>369</v>
      </c>
      <c r="B1896" s="921"/>
      <c r="C1896" s="921"/>
      <c r="D1896" s="921"/>
      <c r="E1896" s="921"/>
      <c r="F1896" s="921"/>
      <c r="G1896" s="921"/>
      <c r="H1896" s="921"/>
      <c r="I1896" s="921"/>
      <c r="J1896" s="921"/>
      <c r="K1896" s="921"/>
    </row>
    <row r="1897" spans="1:11" ht="15">
      <c r="A1897" s="930" t="s">
        <v>49</v>
      </c>
      <c r="B1897" s="931"/>
      <c r="C1897" s="931"/>
      <c r="D1897" s="931"/>
      <c r="E1897" s="931"/>
      <c r="F1897" s="931"/>
      <c r="G1897" s="931"/>
      <c r="H1897" s="931"/>
      <c r="I1897" s="931"/>
      <c r="J1897" s="931"/>
      <c r="K1897" s="931"/>
    </row>
    <row r="1898" spans="1:11" ht="14.25">
      <c r="A1898" s="64" t="s">
        <v>35</v>
      </c>
      <c r="B1898" s="92"/>
      <c r="C1898" s="92"/>
      <c r="D1898" s="92"/>
      <c r="E1898" s="92"/>
      <c r="F1898" s="92"/>
      <c r="G1898" s="92"/>
      <c r="H1898" s="92"/>
      <c r="I1898" s="92"/>
      <c r="J1898" s="92"/>
      <c r="K1898" s="93"/>
    </row>
    <row r="1899" spans="1:11">
      <c r="A1899" s="61"/>
      <c r="B1899" s="253"/>
      <c r="C1899" s="253"/>
      <c r="D1899" s="253"/>
      <c r="E1899" s="253"/>
      <c r="F1899" s="253"/>
      <c r="G1899" s="253"/>
      <c r="H1899" s="253"/>
      <c r="I1899" s="253"/>
      <c r="J1899" s="253"/>
      <c r="K1899" s="253"/>
    </row>
    <row r="1900" spans="1:11" ht="15" customHeight="1">
      <c r="A1900" s="63"/>
      <c r="B1900" s="893" t="s">
        <v>1017</v>
      </c>
      <c r="C1900" s="893"/>
      <c r="D1900" s="893"/>
      <c r="E1900" s="893"/>
      <c r="F1900" s="894"/>
      <c r="G1900" s="893" t="s">
        <v>513</v>
      </c>
      <c r="H1900" s="893"/>
      <c r="I1900" s="893"/>
      <c r="J1900" s="893"/>
      <c r="K1900" s="893"/>
    </row>
    <row r="1901" spans="1:11">
      <c r="A1901" s="67"/>
      <c r="B1901" s="231">
        <v>39448</v>
      </c>
      <c r="C1901" s="231">
        <v>39814</v>
      </c>
      <c r="D1901" s="231">
        <v>40179</v>
      </c>
      <c r="E1901" s="231">
        <v>40544</v>
      </c>
      <c r="F1901" s="232">
        <v>40909</v>
      </c>
      <c r="G1901" s="231">
        <v>39448</v>
      </c>
      <c r="H1901" s="231">
        <v>39814</v>
      </c>
      <c r="I1901" s="231">
        <v>40179</v>
      </c>
      <c r="J1901" s="231">
        <v>40544</v>
      </c>
      <c r="K1901" s="231">
        <v>40909</v>
      </c>
    </row>
    <row r="1902" spans="1:11">
      <c r="A1902" s="63" t="s">
        <v>37</v>
      </c>
      <c r="B1902" s="95">
        <v>54.817800999999996</v>
      </c>
      <c r="C1902" s="95">
        <v>58.224017999999994</v>
      </c>
      <c r="D1902" s="95">
        <v>58.118065999999999</v>
      </c>
      <c r="E1902" s="95">
        <v>58.394728000000001</v>
      </c>
      <c r="F1902" s="220">
        <v>60.975927999999996</v>
      </c>
      <c r="G1902" s="95" t="s">
        <v>404</v>
      </c>
      <c r="H1902" s="95" t="s">
        <v>404</v>
      </c>
      <c r="I1902" s="95" t="s">
        <v>404</v>
      </c>
      <c r="J1902" s="95" t="s">
        <v>404</v>
      </c>
      <c r="K1902" s="95" t="s">
        <v>404</v>
      </c>
    </row>
    <row r="1903" spans="1:11">
      <c r="A1903" s="66" t="s">
        <v>528</v>
      </c>
      <c r="B1903" s="95">
        <v>18.724087999999998</v>
      </c>
      <c r="C1903" s="95">
        <v>19.258483999999999</v>
      </c>
      <c r="D1903" s="95">
        <v>19.447941</v>
      </c>
      <c r="E1903" s="95">
        <v>20.005188</v>
      </c>
      <c r="F1903" s="220">
        <v>20.647078</v>
      </c>
      <c r="G1903" s="95">
        <v>11.439499999999999</v>
      </c>
      <c r="H1903" s="95">
        <v>11.3155</v>
      </c>
      <c r="I1903" s="95">
        <v>11.6595</v>
      </c>
      <c r="J1903" s="95">
        <v>12.4466</v>
      </c>
      <c r="K1903" s="95">
        <v>12.114882</v>
      </c>
    </row>
    <row r="1904" spans="1:11">
      <c r="A1904" s="66" t="s">
        <v>530</v>
      </c>
      <c r="B1904" s="95">
        <v>222.5</v>
      </c>
      <c r="C1904" s="95">
        <v>237.16701799999998</v>
      </c>
      <c r="D1904" s="95">
        <v>295.28048200000001</v>
      </c>
      <c r="E1904" s="95">
        <v>324.75236100000001</v>
      </c>
      <c r="F1904" s="220">
        <v>335.55766499999999</v>
      </c>
      <c r="G1904" s="95">
        <v>0.94339099999999998</v>
      </c>
      <c r="H1904" s="95">
        <v>1.2737349999999998</v>
      </c>
      <c r="I1904" s="95">
        <v>1.660914</v>
      </c>
      <c r="J1904" s="95">
        <v>2.2574839999999998</v>
      </c>
      <c r="K1904" s="95">
        <v>2.6492049999999998</v>
      </c>
    </row>
    <row r="1905" spans="1:11">
      <c r="A1905" s="66" t="s">
        <v>529</v>
      </c>
      <c r="B1905" s="13" t="s">
        <v>1066</v>
      </c>
      <c r="C1905" s="13" t="s">
        <v>1066</v>
      </c>
      <c r="D1905" s="13" t="s">
        <v>1066</v>
      </c>
      <c r="E1905" s="13" t="s">
        <v>1066</v>
      </c>
      <c r="F1905" s="17" t="s">
        <v>1066</v>
      </c>
      <c r="G1905" s="95" t="s">
        <v>1066</v>
      </c>
      <c r="H1905" s="95" t="s">
        <v>1066</v>
      </c>
      <c r="I1905" s="95" t="s">
        <v>1066</v>
      </c>
      <c r="J1905" s="95" t="s">
        <v>1066</v>
      </c>
      <c r="K1905" s="95" t="s">
        <v>1066</v>
      </c>
    </row>
    <row r="1906" spans="1:11">
      <c r="A1906" s="66" t="s">
        <v>531</v>
      </c>
      <c r="B1906" s="13">
        <v>1800.3889999999999</v>
      </c>
      <c r="C1906" s="13">
        <v>2065.944</v>
      </c>
      <c r="D1906" s="13">
        <v>2415.3089999999997</v>
      </c>
      <c r="E1906" s="13">
        <v>2949.049771</v>
      </c>
      <c r="F1906" s="17">
        <v>3534.1473259999998</v>
      </c>
      <c r="G1906" s="95" t="s">
        <v>404</v>
      </c>
      <c r="H1906" s="95" t="s">
        <v>404</v>
      </c>
      <c r="I1906" s="95" t="s">
        <v>404</v>
      </c>
      <c r="J1906" s="95" t="s">
        <v>404</v>
      </c>
      <c r="K1906" s="95" t="s">
        <v>404</v>
      </c>
    </row>
    <row r="1907" spans="1:11">
      <c r="A1907" s="66" t="s">
        <v>166</v>
      </c>
      <c r="B1907" s="35">
        <v>93.59411999999999</v>
      </c>
      <c r="C1907" s="35">
        <v>95.144649999999999</v>
      </c>
      <c r="D1907" s="35">
        <v>96.066018</v>
      </c>
      <c r="E1907" s="35">
        <v>92.739435</v>
      </c>
      <c r="F1907" s="221">
        <v>92.608542999999997</v>
      </c>
      <c r="G1907" s="96">
        <v>30.702990999999997</v>
      </c>
      <c r="H1907" s="96">
        <v>30.745446999999999</v>
      </c>
      <c r="I1907" s="96">
        <v>37.257531</v>
      </c>
      <c r="J1907" s="96">
        <v>33.089376999999999</v>
      </c>
      <c r="K1907" s="96">
        <v>26.721558999999999</v>
      </c>
    </row>
    <row r="1908" spans="1:11">
      <c r="A1908" s="854" t="s">
        <v>167</v>
      </c>
      <c r="B1908" s="96">
        <v>125.71413899999999</v>
      </c>
      <c r="C1908" s="96">
        <v>129.59506400000001</v>
      </c>
      <c r="D1908" s="96">
        <v>130.085814</v>
      </c>
      <c r="E1908" s="96">
        <v>132.700549</v>
      </c>
      <c r="F1908" s="221">
        <v>135.34413599999999</v>
      </c>
      <c r="G1908" s="96">
        <v>79.889404999999996</v>
      </c>
      <c r="H1908" s="96">
        <v>85.954578999999995</v>
      </c>
      <c r="I1908" s="96">
        <v>95.125524999999996</v>
      </c>
      <c r="J1908" s="96">
        <v>96.475380000000001</v>
      </c>
      <c r="K1908" s="96">
        <v>97.990021999999996</v>
      </c>
    </row>
    <row r="1909" spans="1:11">
      <c r="A1909" s="66" t="s">
        <v>745</v>
      </c>
      <c r="B1909" s="148" t="s">
        <v>1066</v>
      </c>
      <c r="C1909" s="148" t="s">
        <v>1066</v>
      </c>
      <c r="D1909" s="148" t="s">
        <v>1066</v>
      </c>
      <c r="E1909" s="148" t="s">
        <v>1066</v>
      </c>
      <c r="F1909" s="150" t="s">
        <v>1066</v>
      </c>
      <c r="G1909" s="96" t="s">
        <v>1066</v>
      </c>
      <c r="H1909" s="96" t="s">
        <v>1066</v>
      </c>
      <c r="I1909" s="96" t="s">
        <v>1066</v>
      </c>
      <c r="J1909" s="96" t="s">
        <v>1066</v>
      </c>
      <c r="K1909" s="96" t="s">
        <v>1066</v>
      </c>
    </row>
    <row r="1910" spans="1:11">
      <c r="A1910" s="66" t="s">
        <v>994</v>
      </c>
      <c r="B1910" s="96">
        <v>162.36078499999999</v>
      </c>
      <c r="C1910" s="96">
        <v>200.56223399999999</v>
      </c>
      <c r="D1910" s="96">
        <v>245.95576399999999</v>
      </c>
      <c r="E1910" s="96">
        <v>296.404448</v>
      </c>
      <c r="F1910" s="221">
        <v>351.19147699999996</v>
      </c>
      <c r="G1910" s="96" t="s">
        <v>1066</v>
      </c>
      <c r="H1910" s="96" t="s">
        <v>1066</v>
      </c>
      <c r="I1910" s="96">
        <v>5.4288349999999994</v>
      </c>
      <c r="J1910" s="96">
        <v>10.502098999999999</v>
      </c>
      <c r="K1910" s="96">
        <v>12.444467</v>
      </c>
    </row>
    <row r="1911" spans="1:11">
      <c r="A1911" s="66" t="s">
        <v>127</v>
      </c>
      <c r="B1911" s="96">
        <v>47.025999999999996</v>
      </c>
      <c r="C1911" s="96">
        <v>44.820856999999997</v>
      </c>
      <c r="D1911" s="96">
        <v>49.714804000000001</v>
      </c>
      <c r="E1911" s="96">
        <v>53.281791999999996</v>
      </c>
      <c r="F1911" s="221">
        <v>60.041933</v>
      </c>
      <c r="G1911" s="96">
        <v>8.2080000000000002</v>
      </c>
      <c r="H1911" s="96">
        <v>10.626913</v>
      </c>
      <c r="I1911" s="96">
        <v>12.362333999999999</v>
      </c>
      <c r="J1911" s="96">
        <v>14.202904</v>
      </c>
      <c r="K1911" s="96">
        <v>18.803775999999999</v>
      </c>
    </row>
    <row r="1912" spans="1:11">
      <c r="A1912" s="66" t="s">
        <v>8</v>
      </c>
      <c r="B1912" s="96">
        <v>472.82</v>
      </c>
      <c r="C1912" s="96">
        <v>346.4</v>
      </c>
      <c r="D1912" s="96">
        <v>349.03999999999996</v>
      </c>
      <c r="E1912" s="96">
        <v>351.83</v>
      </c>
      <c r="F1912" s="221" t="s">
        <v>1066</v>
      </c>
      <c r="G1912" s="96">
        <v>105.026</v>
      </c>
      <c r="H1912" s="96">
        <v>129.88800000000001</v>
      </c>
      <c r="I1912" s="96">
        <v>151.738</v>
      </c>
      <c r="J1912" s="96">
        <v>174.96699999999998</v>
      </c>
      <c r="K1912" s="96" t="s">
        <v>1066</v>
      </c>
    </row>
    <row r="1913" spans="1:11">
      <c r="A1913" s="66" t="s">
        <v>937</v>
      </c>
      <c r="B1913" s="96" t="s">
        <v>1066</v>
      </c>
      <c r="C1913" s="96" t="s">
        <v>1066</v>
      </c>
      <c r="D1913" s="96" t="s">
        <v>1066</v>
      </c>
      <c r="E1913" s="96" t="s">
        <v>1066</v>
      </c>
      <c r="F1913" s="221" t="s">
        <v>1066</v>
      </c>
      <c r="G1913" s="96">
        <v>13.039259999999999</v>
      </c>
      <c r="H1913" s="96">
        <v>14.467825999999999</v>
      </c>
      <c r="I1913" s="96">
        <v>16.511225</v>
      </c>
      <c r="J1913" s="96">
        <v>18.338598999999999</v>
      </c>
      <c r="K1913" s="96">
        <v>21.443133</v>
      </c>
    </row>
    <row r="1914" spans="1:11">
      <c r="A1914" s="66" t="s">
        <v>938</v>
      </c>
      <c r="B1914" s="96">
        <v>82.177776999999992</v>
      </c>
      <c r="C1914" s="96">
        <v>82.925359</v>
      </c>
      <c r="D1914" s="96">
        <v>97.562069999999991</v>
      </c>
      <c r="E1914" s="96">
        <v>110.253197</v>
      </c>
      <c r="F1914" s="221">
        <v>118.708203</v>
      </c>
      <c r="G1914" s="96" t="s">
        <v>1066</v>
      </c>
      <c r="H1914" s="96" t="s">
        <v>1066</v>
      </c>
      <c r="I1914" s="96" t="s">
        <v>1066</v>
      </c>
      <c r="J1914" s="96" t="s">
        <v>1066</v>
      </c>
      <c r="K1914" s="96" t="s">
        <v>1066</v>
      </c>
    </row>
    <row r="1915" spans="1:11">
      <c r="A1915" s="66" t="s">
        <v>9</v>
      </c>
      <c r="B1915" s="95">
        <v>30.974110999999997</v>
      </c>
      <c r="C1915" s="95">
        <v>30.240703999999997</v>
      </c>
      <c r="D1915" s="95">
        <v>30.256678999999998</v>
      </c>
      <c r="E1915" s="95">
        <v>30.308788999999997</v>
      </c>
      <c r="F1915" s="220">
        <v>30.510465999999997</v>
      </c>
      <c r="G1915" s="95">
        <v>18.249655999999998</v>
      </c>
      <c r="H1915" s="95">
        <v>24.065517</v>
      </c>
      <c r="I1915" s="95">
        <v>23.822644</v>
      </c>
      <c r="J1915" s="95">
        <v>24.010662</v>
      </c>
      <c r="K1915" s="95">
        <v>24.305880999999999</v>
      </c>
    </row>
    <row r="1916" spans="1:11">
      <c r="A1916" s="66" t="s">
        <v>939</v>
      </c>
      <c r="B1916" s="95">
        <v>119.24229299999999</v>
      </c>
      <c r="C1916" s="95">
        <v>126.03275699999999</v>
      </c>
      <c r="D1916" s="95">
        <v>144.41879799999998</v>
      </c>
      <c r="E1916" s="95">
        <v>200.16983399999998</v>
      </c>
      <c r="F1916" s="220">
        <v>239.54530099999999</v>
      </c>
      <c r="G1916" s="95">
        <v>0.61195299999999997</v>
      </c>
      <c r="H1916" s="95">
        <v>2.04223</v>
      </c>
      <c r="I1916" s="95">
        <v>6.5847349999999993</v>
      </c>
      <c r="J1916" s="95">
        <v>37.271735999999997</v>
      </c>
      <c r="K1916" s="95">
        <v>48.052177999999998</v>
      </c>
    </row>
    <row r="1917" spans="1:11">
      <c r="A1917" s="66" t="s">
        <v>940</v>
      </c>
      <c r="B1917" s="95">
        <v>12.366441</v>
      </c>
      <c r="C1917" s="95">
        <v>13.712904999999999</v>
      </c>
      <c r="D1917" s="95">
        <v>12.162407</v>
      </c>
      <c r="E1917" s="95">
        <v>14.261992999999999</v>
      </c>
      <c r="F1917" s="220">
        <v>16.440258</v>
      </c>
      <c r="G1917" s="95" t="s">
        <v>404</v>
      </c>
      <c r="H1917" s="95" t="s">
        <v>404</v>
      </c>
      <c r="I1917" s="95" t="s">
        <v>404</v>
      </c>
      <c r="J1917" s="95" t="s">
        <v>404</v>
      </c>
      <c r="K1917" s="95" t="s">
        <v>404</v>
      </c>
    </row>
    <row r="1918" spans="1:11">
      <c r="A1918" s="66" t="s">
        <v>10</v>
      </c>
      <c r="B1918" s="95">
        <v>9.6250350000000005</v>
      </c>
      <c r="C1918" s="95">
        <v>8.9589719999999993</v>
      </c>
      <c r="D1918" s="95">
        <v>9.8411639999999991</v>
      </c>
      <c r="E1918" s="95">
        <v>10.205440999999999</v>
      </c>
      <c r="F1918" s="220">
        <v>10.585599</v>
      </c>
      <c r="G1918" s="95">
        <v>14.7059</v>
      </c>
      <c r="H1918" s="95">
        <v>15.3293</v>
      </c>
      <c r="I1918" s="95">
        <v>18.318445999999998</v>
      </c>
      <c r="J1918" s="95">
        <v>20.438542999999999</v>
      </c>
      <c r="K1918" s="95">
        <v>19.820347999999999</v>
      </c>
    </row>
    <row r="1919" spans="1:11">
      <c r="A1919" s="66" t="s">
        <v>941</v>
      </c>
      <c r="B1919" s="95" t="s">
        <v>1066</v>
      </c>
      <c r="C1919" s="95" t="s">
        <v>1066</v>
      </c>
      <c r="D1919" s="95" t="s">
        <v>1066</v>
      </c>
      <c r="E1919" s="95" t="s">
        <v>1066</v>
      </c>
      <c r="F1919" s="220" t="s">
        <v>1066</v>
      </c>
      <c r="G1919" s="95" t="s">
        <v>1066</v>
      </c>
      <c r="H1919" s="95" t="s">
        <v>1066</v>
      </c>
      <c r="I1919" s="95" t="s">
        <v>1066</v>
      </c>
      <c r="J1919" s="95" t="s">
        <v>1066</v>
      </c>
      <c r="K1919" s="95" t="s">
        <v>1066</v>
      </c>
    </row>
    <row r="1920" spans="1:11">
      <c r="A1920" s="66" t="s">
        <v>11</v>
      </c>
      <c r="B1920" s="95">
        <v>11.613</v>
      </c>
      <c r="C1920" s="95">
        <v>11.725</v>
      </c>
      <c r="D1920" s="95">
        <v>11.331</v>
      </c>
      <c r="E1920" s="95">
        <v>11.865</v>
      </c>
      <c r="F1920" s="220">
        <v>12.033999999999999</v>
      </c>
      <c r="G1920" s="95" t="s">
        <v>404</v>
      </c>
      <c r="H1920" s="95" t="s">
        <v>404</v>
      </c>
      <c r="I1920" s="95" t="s">
        <v>404</v>
      </c>
      <c r="J1920" s="95" t="s">
        <v>404</v>
      </c>
      <c r="K1920" s="95" t="s">
        <v>404</v>
      </c>
    </row>
    <row r="1921" spans="1:11">
      <c r="A1921" s="66" t="s">
        <v>12</v>
      </c>
      <c r="B1921" s="95">
        <v>12.097199999999999</v>
      </c>
      <c r="C1921" s="95">
        <v>12.5945</v>
      </c>
      <c r="D1921" s="95">
        <v>13.2036</v>
      </c>
      <c r="E1921" s="95">
        <v>14.0527</v>
      </c>
      <c r="F1921" s="220">
        <v>14.6228</v>
      </c>
      <c r="G1921" s="95">
        <v>5.1460999999999997</v>
      </c>
      <c r="H1921" s="95">
        <v>5.0057</v>
      </c>
      <c r="I1921" s="95">
        <v>5.0243000000000002</v>
      </c>
      <c r="J1921" s="95">
        <v>3.0069999999999997</v>
      </c>
      <c r="K1921" s="95">
        <v>1.5327</v>
      </c>
    </row>
    <row r="1922" spans="1:11">
      <c r="A1922" s="66" t="s">
        <v>942</v>
      </c>
      <c r="B1922" s="95">
        <v>98.695171999999999</v>
      </c>
      <c r="C1922" s="95">
        <v>103.19252899999999</v>
      </c>
      <c r="D1922" s="95">
        <v>110.949916</v>
      </c>
      <c r="E1922" s="95">
        <v>127.05298599999999</v>
      </c>
      <c r="F1922" s="220">
        <v>138.936182</v>
      </c>
      <c r="G1922" s="95" t="s">
        <v>404</v>
      </c>
      <c r="H1922" s="95" t="s">
        <v>404</v>
      </c>
      <c r="I1922" s="95" t="s">
        <v>404</v>
      </c>
      <c r="J1922" s="95" t="s">
        <v>404</v>
      </c>
      <c r="K1922" s="95" t="s">
        <v>404</v>
      </c>
    </row>
    <row r="1923" spans="1:11">
      <c r="A1923" s="66" t="s">
        <v>13</v>
      </c>
      <c r="B1923" s="95">
        <v>168.28</v>
      </c>
      <c r="C1923" s="95">
        <v>162.208</v>
      </c>
      <c r="D1923" s="95">
        <v>165.065</v>
      </c>
      <c r="E1923" s="95">
        <v>165.1</v>
      </c>
      <c r="F1923" s="220">
        <v>168.99299999999999</v>
      </c>
      <c r="G1923" s="95" t="s">
        <v>1066</v>
      </c>
      <c r="H1923" s="95" t="s">
        <v>1066</v>
      </c>
      <c r="I1923" s="95" t="s">
        <v>1066</v>
      </c>
      <c r="J1923" s="95" t="s">
        <v>1066</v>
      </c>
      <c r="K1923" s="95" t="s">
        <v>1066</v>
      </c>
    </row>
    <row r="1924" spans="1:11">
      <c r="A1924" s="66" t="s">
        <v>186</v>
      </c>
      <c r="B1924" s="95">
        <v>952.4</v>
      </c>
      <c r="C1924" s="95">
        <v>855.19999999999993</v>
      </c>
      <c r="D1924" s="95">
        <v>795.09999999999991</v>
      </c>
      <c r="E1924" s="95">
        <v>805.19999999999993</v>
      </c>
      <c r="F1924" s="220">
        <v>827.4</v>
      </c>
      <c r="G1924" s="95" t="s">
        <v>1066</v>
      </c>
      <c r="H1924" s="95" t="s">
        <v>1066</v>
      </c>
      <c r="I1924" s="95" t="s">
        <v>1066</v>
      </c>
      <c r="J1924" s="95" t="s">
        <v>1066</v>
      </c>
      <c r="K1924" s="95" t="s">
        <v>1066</v>
      </c>
    </row>
    <row r="1925" spans="1:11" ht="14.25">
      <c r="A1925" s="86" t="s">
        <v>52</v>
      </c>
      <c r="B1925" s="222">
        <v>4495.4169620000002</v>
      </c>
      <c r="C1925" s="222">
        <v>4603.9070510000001</v>
      </c>
      <c r="D1925" s="222">
        <v>5048.9085230000001</v>
      </c>
      <c r="E1925" s="222">
        <v>5767.6282119999996</v>
      </c>
      <c r="F1925" s="223">
        <v>6168.2898949999999</v>
      </c>
      <c r="G1925" s="222">
        <v>287.96215600000005</v>
      </c>
      <c r="H1925" s="222">
        <v>330.71474699999999</v>
      </c>
      <c r="I1925" s="222">
        <v>385.493989</v>
      </c>
      <c r="J1925" s="222">
        <v>447.00738399999994</v>
      </c>
      <c r="K1925" s="222">
        <v>285.87815099999995</v>
      </c>
    </row>
    <row r="1926" spans="1:11">
      <c r="A1926" s="87"/>
      <c r="B1926" s="251"/>
      <c r="C1926" s="251"/>
      <c r="D1926" s="251"/>
      <c r="E1926" s="251"/>
      <c r="F1926" s="251"/>
      <c r="G1926" s="251"/>
      <c r="H1926" s="251"/>
      <c r="I1926" s="251"/>
      <c r="J1926" s="251"/>
      <c r="K1926" s="251"/>
    </row>
    <row r="1927" spans="1:11">
      <c r="A1927" s="62"/>
      <c r="B1927" s="92"/>
      <c r="C1927" s="92"/>
      <c r="D1927" s="92"/>
      <c r="E1927" s="92"/>
      <c r="F1927" s="92"/>
      <c r="G1927" s="92"/>
      <c r="H1927" s="92"/>
      <c r="I1927" s="92"/>
      <c r="J1927" s="93"/>
      <c r="K1927" s="217"/>
    </row>
    <row r="1928" spans="1:11">
      <c r="A1928" s="62"/>
      <c r="B1928" s="92"/>
      <c r="C1928" s="92"/>
      <c r="D1928" s="92"/>
      <c r="E1928" s="92"/>
      <c r="F1928" s="92"/>
      <c r="G1928" s="92"/>
      <c r="H1928" s="92"/>
      <c r="I1928" s="92"/>
      <c r="J1928" s="92"/>
      <c r="K1928" s="93"/>
    </row>
    <row r="1929" spans="1:11">
      <c r="A1929" s="921" t="s">
        <v>695</v>
      </c>
      <c r="B1929" s="921"/>
      <c r="C1929" s="921"/>
      <c r="D1929" s="921"/>
      <c r="E1929" s="921"/>
      <c r="F1929" s="921"/>
      <c r="G1929" s="921"/>
      <c r="H1929" s="921"/>
      <c r="I1929" s="921"/>
      <c r="J1929" s="921"/>
      <c r="K1929" s="921"/>
    </row>
    <row r="1930" spans="1:11">
      <c r="A1930" s="62"/>
      <c r="B1930" s="92"/>
      <c r="C1930" s="92"/>
      <c r="D1930" s="92"/>
      <c r="E1930" s="92"/>
      <c r="F1930" s="92"/>
      <c r="G1930" s="92"/>
      <c r="H1930" s="92"/>
      <c r="I1930" s="92"/>
      <c r="J1930" s="92"/>
      <c r="K1930" s="93"/>
    </row>
    <row r="1931" spans="1:11" ht="15" customHeight="1">
      <c r="A1931" s="63"/>
      <c r="B1931" s="893" t="s">
        <v>199</v>
      </c>
      <c r="C1931" s="893"/>
      <c r="D1931" s="893"/>
      <c r="E1931" s="893"/>
      <c r="F1931" s="894"/>
      <c r="G1931" s="926" t="s">
        <v>1015</v>
      </c>
      <c r="H1931" s="926"/>
      <c r="I1931" s="926"/>
      <c r="J1931" s="926"/>
      <c r="K1931" s="926"/>
    </row>
    <row r="1932" spans="1:11">
      <c r="A1932" s="67"/>
      <c r="B1932" s="231">
        <v>39448</v>
      </c>
      <c r="C1932" s="231">
        <v>39814</v>
      </c>
      <c r="D1932" s="231">
        <v>40179</v>
      </c>
      <c r="E1932" s="231">
        <v>40544</v>
      </c>
      <c r="F1932" s="232">
        <v>40909</v>
      </c>
      <c r="G1932" s="231">
        <v>39448</v>
      </c>
      <c r="H1932" s="231">
        <v>39814</v>
      </c>
      <c r="I1932" s="231">
        <v>40179</v>
      </c>
      <c r="J1932" s="231">
        <v>40544</v>
      </c>
      <c r="K1932" s="231">
        <v>40909</v>
      </c>
    </row>
    <row r="1933" spans="1:11">
      <c r="A1933" s="63" t="s">
        <v>37</v>
      </c>
      <c r="B1933" s="745">
        <v>54.817801000000003</v>
      </c>
      <c r="C1933" s="745">
        <v>58.224018000000001</v>
      </c>
      <c r="D1933" s="745">
        <v>58.118065999999999</v>
      </c>
      <c r="E1933" s="745">
        <v>58.394728000000001</v>
      </c>
      <c r="F1933" s="746">
        <v>60.975927999999996</v>
      </c>
      <c r="G1933" s="207">
        <v>35.337769999999999</v>
      </c>
      <c r="H1933" s="207">
        <v>37.934018999999999</v>
      </c>
      <c r="I1933" s="207">
        <v>36.578899</v>
      </c>
      <c r="J1933" s="207">
        <v>37.245325000000001</v>
      </c>
      <c r="K1933" s="207">
        <v>38.985261000000001</v>
      </c>
    </row>
    <row r="1934" spans="1:11">
      <c r="A1934" s="66" t="s">
        <v>528</v>
      </c>
      <c r="B1934" s="745">
        <v>18.724088000000002</v>
      </c>
      <c r="C1934" s="745">
        <v>19.258483999999999</v>
      </c>
      <c r="D1934" s="745">
        <v>19.447941</v>
      </c>
      <c r="E1934" s="745">
        <v>20.005187999999997</v>
      </c>
      <c r="F1934" s="746">
        <v>20.647078</v>
      </c>
      <c r="G1934" s="108">
        <v>14.698995</v>
      </c>
      <c r="H1934" s="108">
        <v>14.992191999999999</v>
      </c>
      <c r="I1934" s="108">
        <v>15.132401999999999</v>
      </c>
      <c r="J1934" s="108">
        <v>15.706963999999999</v>
      </c>
      <c r="K1934" s="108">
        <v>16.196774999999999</v>
      </c>
    </row>
    <row r="1935" spans="1:11">
      <c r="A1935" s="66" t="s">
        <v>530</v>
      </c>
      <c r="B1935" s="745">
        <v>345.73039699999998</v>
      </c>
      <c r="C1935" s="745">
        <v>373.76374299999998</v>
      </c>
      <c r="D1935" s="745">
        <v>398.20070799999996</v>
      </c>
      <c r="E1935" s="745">
        <v>402.46762200000001</v>
      </c>
      <c r="F1935" s="746">
        <v>429.58131699999996</v>
      </c>
      <c r="G1935" s="108">
        <v>207.93736699999999</v>
      </c>
      <c r="H1935" s="108">
        <v>221.47421699999998</v>
      </c>
      <c r="I1935" s="108">
        <v>226.10039399999999</v>
      </c>
      <c r="J1935" s="108">
        <v>233.32559899999998</v>
      </c>
      <c r="K1935" s="108">
        <v>263.69365599999998</v>
      </c>
    </row>
    <row r="1936" spans="1:11">
      <c r="A1936" s="66" t="s">
        <v>529</v>
      </c>
      <c r="B1936" s="745">
        <v>94.182000000000002</v>
      </c>
      <c r="C1936" s="745">
        <v>96.105999999999995</v>
      </c>
      <c r="D1936" s="745">
        <v>98.370221999999984</v>
      </c>
      <c r="E1936" s="745">
        <v>102.09616399999999</v>
      </c>
      <c r="F1936" s="746">
        <v>102.03902699999999</v>
      </c>
      <c r="G1936" s="207">
        <v>21.5</v>
      </c>
      <c r="H1936" s="207">
        <v>22.3</v>
      </c>
      <c r="I1936" s="207">
        <v>23.9</v>
      </c>
      <c r="J1936" s="207">
        <v>23.3</v>
      </c>
      <c r="K1936" s="207">
        <v>23.599999999999998</v>
      </c>
    </row>
    <row r="1937" spans="1:11">
      <c r="A1937" s="66" t="s">
        <v>531</v>
      </c>
      <c r="B1937" s="745">
        <v>1800.3889999999999</v>
      </c>
      <c r="C1937" s="745">
        <v>2065.944</v>
      </c>
      <c r="D1937" s="745">
        <v>2415.3089999999997</v>
      </c>
      <c r="E1937" s="745">
        <v>2949.049771</v>
      </c>
      <c r="F1937" s="746">
        <v>3534.1473260000002</v>
      </c>
      <c r="G1937" s="207">
        <v>1658.06</v>
      </c>
      <c r="H1937" s="207">
        <v>1880.3879999999999</v>
      </c>
      <c r="I1937" s="207">
        <v>2185.6559999999999</v>
      </c>
      <c r="J1937" s="207">
        <v>2663.5908329999997</v>
      </c>
      <c r="K1937" s="207">
        <v>3203.0520710000001</v>
      </c>
    </row>
    <row r="1938" spans="1:11">
      <c r="A1938" s="66" t="s">
        <v>166</v>
      </c>
      <c r="B1938" s="747">
        <v>85.474291999999991</v>
      </c>
      <c r="C1938" s="747">
        <v>86.954481999999999</v>
      </c>
      <c r="D1938" s="747">
        <v>84.863868999999994</v>
      </c>
      <c r="E1938" s="747">
        <v>83.00529499999999</v>
      </c>
      <c r="F1938" s="748">
        <v>82.313042999999993</v>
      </c>
      <c r="G1938" s="362">
        <v>65.955032000000003</v>
      </c>
      <c r="H1938" s="362">
        <v>70.771194999999992</v>
      </c>
      <c r="I1938" s="362">
        <v>71.054433000000003</v>
      </c>
      <c r="J1938" s="362">
        <v>69.091439999999992</v>
      </c>
      <c r="K1938" s="362">
        <v>80.109813000000003</v>
      </c>
    </row>
    <row r="1939" spans="1:11">
      <c r="A1939" s="854" t="s">
        <v>167</v>
      </c>
      <c r="B1939" s="749">
        <v>122.87930299999999</v>
      </c>
      <c r="C1939" s="749">
        <v>125.987253</v>
      </c>
      <c r="D1939" s="749">
        <v>127.755028</v>
      </c>
      <c r="E1939" s="749">
        <v>130.096632</v>
      </c>
      <c r="F1939" s="748">
        <v>133.18808000000001</v>
      </c>
      <c r="G1939" s="202">
        <v>100.66716799999999</v>
      </c>
      <c r="H1939" s="202">
        <v>101.761815</v>
      </c>
      <c r="I1939" s="202">
        <v>102.413713</v>
      </c>
      <c r="J1939" s="202">
        <v>103.957375</v>
      </c>
      <c r="K1939" s="202">
        <v>105.593538</v>
      </c>
    </row>
    <row r="1940" spans="1:11">
      <c r="A1940" s="66" t="s">
        <v>745</v>
      </c>
      <c r="B1940" s="749">
        <v>14.045</v>
      </c>
      <c r="C1940" s="749">
        <v>14.497</v>
      </c>
      <c r="D1940" s="749">
        <v>15.45</v>
      </c>
      <c r="E1940" s="749">
        <v>16.483999999999998</v>
      </c>
      <c r="F1940" s="748">
        <v>17.436999999999998</v>
      </c>
      <c r="G1940" s="202" t="s">
        <v>1066</v>
      </c>
      <c r="H1940" s="202" t="s">
        <v>1066</v>
      </c>
      <c r="I1940" s="202" t="s">
        <v>1066</v>
      </c>
      <c r="J1940" s="202" t="s">
        <v>1066</v>
      </c>
      <c r="K1940" s="202" t="s">
        <v>1066</v>
      </c>
    </row>
    <row r="1941" spans="1:11">
      <c r="A1941" s="66" t="s">
        <v>994</v>
      </c>
      <c r="B1941" s="749">
        <v>162.36078499999999</v>
      </c>
      <c r="C1941" s="749">
        <v>200.56223399999999</v>
      </c>
      <c r="D1941" s="749">
        <v>245.95576399999999</v>
      </c>
      <c r="E1941" s="749">
        <v>296.40444799999995</v>
      </c>
      <c r="F1941" s="748">
        <v>351.19147699999996</v>
      </c>
      <c r="G1941" s="202">
        <v>137.431308</v>
      </c>
      <c r="H1941" s="202">
        <v>181.97165200000001</v>
      </c>
      <c r="I1941" s="202">
        <v>227.84430799999998</v>
      </c>
      <c r="J1941" s="202">
        <v>278.28283899999997</v>
      </c>
      <c r="K1941" s="202">
        <v>331.19671999999997</v>
      </c>
    </row>
    <row r="1942" spans="1:11">
      <c r="A1942" s="66" t="s">
        <v>127</v>
      </c>
      <c r="B1942" s="749">
        <v>73.048000000000002</v>
      </c>
      <c r="C1942" s="749">
        <v>68.214350999999994</v>
      </c>
      <c r="D1942" s="749">
        <v>70.038424999999989</v>
      </c>
      <c r="E1942" s="749">
        <v>67.355236999999988</v>
      </c>
      <c r="F1942" s="748">
        <v>68.180098999999998</v>
      </c>
      <c r="G1942" s="202">
        <v>37.064</v>
      </c>
      <c r="H1942" s="202">
        <v>33.185058999999995</v>
      </c>
      <c r="I1942" s="202">
        <v>36.173671999999996</v>
      </c>
      <c r="J1942" s="202">
        <v>37.550467999999995</v>
      </c>
      <c r="K1942" s="202">
        <v>39.707205999999999</v>
      </c>
    </row>
    <row r="1943" spans="1:11">
      <c r="A1943" s="66" t="s">
        <v>8</v>
      </c>
      <c r="B1943" s="749">
        <v>726.82999999999993</v>
      </c>
      <c r="C1943" s="749">
        <v>734.32999999999993</v>
      </c>
      <c r="D1943" s="749">
        <v>741.72</v>
      </c>
      <c r="E1943" s="857" t="s">
        <v>1066</v>
      </c>
      <c r="F1943" s="863" t="s">
        <v>1066</v>
      </c>
      <c r="G1943" s="202">
        <v>409</v>
      </c>
      <c r="H1943" s="202">
        <v>412</v>
      </c>
      <c r="I1943" s="202">
        <v>413</v>
      </c>
      <c r="J1943" s="202">
        <v>415</v>
      </c>
      <c r="K1943" s="202" t="s">
        <v>1066</v>
      </c>
    </row>
    <row r="1944" spans="1:11">
      <c r="A1944" s="66" t="s">
        <v>937</v>
      </c>
      <c r="B1944" s="749">
        <v>216.131924</v>
      </c>
      <c r="C1944" s="749">
        <v>233.65505899999999</v>
      </c>
      <c r="D1944" s="749">
        <v>244.94097199999999</v>
      </c>
      <c r="E1944" s="749">
        <v>263.01234099999999</v>
      </c>
      <c r="F1944" s="746">
        <v>261.48459000000003</v>
      </c>
      <c r="G1944" s="202">
        <v>119.896829</v>
      </c>
      <c r="H1944" s="202">
        <v>126.665859</v>
      </c>
      <c r="I1944" s="202">
        <v>128.35618600000001</v>
      </c>
      <c r="J1944" s="202">
        <v>140.873648</v>
      </c>
      <c r="K1944" s="202">
        <v>145.253365</v>
      </c>
    </row>
    <row r="1945" spans="1:11">
      <c r="A1945" s="66" t="s">
        <v>938</v>
      </c>
      <c r="B1945" s="749">
        <v>82.177776999999992</v>
      </c>
      <c r="C1945" s="749">
        <v>82.925359</v>
      </c>
      <c r="D1945" s="749">
        <v>97.562069999999991</v>
      </c>
      <c r="E1945" s="749">
        <v>110.253197</v>
      </c>
      <c r="F1945" s="746">
        <v>118.708201</v>
      </c>
      <c r="G1945" s="202">
        <v>56.93627</v>
      </c>
      <c r="H1945" s="202">
        <v>60.828409999999998</v>
      </c>
      <c r="I1945" s="202">
        <v>75.165014999999997</v>
      </c>
      <c r="J1945" s="202">
        <v>85.602897999999996</v>
      </c>
      <c r="K1945" s="202">
        <v>93.339106000000001</v>
      </c>
    </row>
    <row r="1946" spans="1:11">
      <c r="A1946" s="66" t="s">
        <v>9</v>
      </c>
      <c r="B1946" s="745">
        <v>30.974110999999997</v>
      </c>
      <c r="C1946" s="745">
        <v>30.240704000000001</v>
      </c>
      <c r="D1946" s="745">
        <v>30.256678999999998</v>
      </c>
      <c r="E1946" s="745">
        <v>30.308788999999997</v>
      </c>
      <c r="F1946" s="746">
        <v>30.510465999999997</v>
      </c>
      <c r="G1946" s="207">
        <v>25.211410999999998</v>
      </c>
      <c r="H1946" s="207">
        <v>24.390941999999999</v>
      </c>
      <c r="I1946" s="207">
        <v>24.412720999999998</v>
      </c>
      <c r="J1946" s="207">
        <v>24.444920999999997</v>
      </c>
      <c r="K1946" s="207">
        <v>24.662620999999998</v>
      </c>
    </row>
    <row r="1947" spans="1:11">
      <c r="A1947" s="66" t="s">
        <v>939</v>
      </c>
      <c r="B1947" s="745">
        <v>118.63034</v>
      </c>
      <c r="C1947" s="745">
        <v>123.990527</v>
      </c>
      <c r="D1947" s="745">
        <v>137.83406299999999</v>
      </c>
      <c r="E1947" s="745">
        <v>162.89809799999998</v>
      </c>
      <c r="F1947" s="746">
        <v>191.493123</v>
      </c>
      <c r="G1947" s="207">
        <v>109.334542</v>
      </c>
      <c r="H1947" s="207">
        <v>115.389984</v>
      </c>
      <c r="I1947" s="207">
        <v>127.78665799999999</v>
      </c>
      <c r="J1947" s="207">
        <v>147.87230299999999</v>
      </c>
      <c r="K1947" s="207">
        <v>169.01049599999999</v>
      </c>
    </row>
    <row r="1948" spans="1:11">
      <c r="A1948" s="66" t="s">
        <v>940</v>
      </c>
      <c r="B1948" s="745">
        <v>14.296198</v>
      </c>
      <c r="C1948" s="745">
        <v>15.728960999999998</v>
      </c>
      <c r="D1948" s="745">
        <v>12.162407</v>
      </c>
      <c r="E1948" s="745">
        <v>14.261992999999999</v>
      </c>
      <c r="F1948" s="746">
        <v>16.440258</v>
      </c>
      <c r="G1948" s="207">
        <v>12.366441</v>
      </c>
      <c r="H1948" s="207">
        <v>13.712904999999999</v>
      </c>
      <c r="I1948" s="207">
        <v>12.162407</v>
      </c>
      <c r="J1948" s="207">
        <v>14.261992999999999</v>
      </c>
      <c r="K1948" s="207">
        <v>16.440258</v>
      </c>
    </row>
    <row r="1949" spans="1:11">
      <c r="A1949" s="66" t="s">
        <v>10</v>
      </c>
      <c r="B1949" s="745">
        <v>15.903034999999999</v>
      </c>
      <c r="C1949" s="745">
        <v>15.661971999999999</v>
      </c>
      <c r="D1949" s="745">
        <v>17.361850999999998</v>
      </c>
      <c r="E1949" s="745">
        <v>17.584722999999997</v>
      </c>
      <c r="F1949" s="746">
        <v>18.283853000000001</v>
      </c>
      <c r="G1949" s="207">
        <v>9.6250350000000005</v>
      </c>
      <c r="H1949" s="207">
        <v>8.9589719999999993</v>
      </c>
      <c r="I1949" s="207">
        <v>9.8411639999999991</v>
      </c>
      <c r="J1949" s="207">
        <v>10.205440999999999</v>
      </c>
      <c r="K1949" s="207">
        <v>10.585599</v>
      </c>
    </row>
    <row r="1950" spans="1:11">
      <c r="A1950" s="66" t="s">
        <v>941</v>
      </c>
      <c r="B1950" s="745" t="s">
        <v>1066</v>
      </c>
      <c r="C1950" s="745" t="s">
        <v>1066</v>
      </c>
      <c r="D1950" s="745" t="s">
        <v>1066</v>
      </c>
      <c r="E1950" s="745" t="s">
        <v>1066</v>
      </c>
      <c r="F1950" s="746" t="s">
        <v>1066</v>
      </c>
      <c r="G1950" s="207" t="s">
        <v>1066</v>
      </c>
      <c r="H1950" s="207" t="s">
        <v>1066</v>
      </c>
      <c r="I1950" s="207" t="s">
        <v>1066</v>
      </c>
      <c r="J1950" s="207" t="s">
        <v>1066</v>
      </c>
      <c r="K1950" s="207" t="s">
        <v>1066</v>
      </c>
    </row>
    <row r="1951" spans="1:11">
      <c r="A1951" s="66" t="s">
        <v>11</v>
      </c>
      <c r="B1951" s="745">
        <v>20.77</v>
      </c>
      <c r="C1951" s="745">
        <v>21.603000000000002</v>
      </c>
      <c r="D1951" s="745">
        <v>21.311</v>
      </c>
      <c r="E1951" s="745">
        <v>21.808</v>
      </c>
      <c r="F1951" s="746">
        <v>22.095999999999997</v>
      </c>
      <c r="G1951" s="207">
        <v>9.3859999999999992</v>
      </c>
      <c r="H1951" s="207">
        <v>9.7119999999999997</v>
      </c>
      <c r="I1951" s="207">
        <v>9.8699999999999992</v>
      </c>
      <c r="J1951" s="207">
        <v>10.321</v>
      </c>
      <c r="K1951" s="207">
        <v>10.593999999999999</v>
      </c>
    </row>
    <row r="1952" spans="1:11">
      <c r="A1952" s="66" t="s">
        <v>12</v>
      </c>
      <c r="B1952" s="745">
        <v>12.1614</v>
      </c>
      <c r="C1952" s="745">
        <v>12.7028</v>
      </c>
      <c r="D1952" s="745">
        <v>13.366399999999999</v>
      </c>
      <c r="E1952" s="745">
        <v>14.0603</v>
      </c>
      <c r="F1952" s="746">
        <v>14.6311</v>
      </c>
      <c r="G1952" s="207">
        <v>7.6067</v>
      </c>
      <c r="H1952" s="207">
        <v>7.9009999999999998</v>
      </c>
      <c r="I1952" s="207">
        <v>8.2317</v>
      </c>
      <c r="J1952" s="207">
        <v>8.5587</v>
      </c>
      <c r="K1952" s="207">
        <v>8.8650000000000002</v>
      </c>
    </row>
    <row r="1953" spans="1:11">
      <c r="A1953" s="66" t="s">
        <v>942</v>
      </c>
      <c r="B1953" s="745">
        <v>103.94550899999999</v>
      </c>
      <c r="C1953" s="745">
        <v>109.05456099999999</v>
      </c>
      <c r="D1953" s="745">
        <v>116.87258599999998</v>
      </c>
      <c r="E1953" s="745">
        <v>133.240735</v>
      </c>
      <c r="F1953" s="746">
        <v>145.60518999999999</v>
      </c>
      <c r="G1953" s="207">
        <v>60.551483999999995</v>
      </c>
      <c r="H1953" s="207">
        <v>64.661946999999998</v>
      </c>
      <c r="I1953" s="207">
        <v>69.916461999999996</v>
      </c>
      <c r="J1953" s="207">
        <v>81.879925999999998</v>
      </c>
      <c r="K1953" s="207">
        <v>91.263041999999999</v>
      </c>
    </row>
    <row r="1954" spans="1:11">
      <c r="A1954" s="66" t="s">
        <v>13</v>
      </c>
      <c r="B1954" s="745">
        <v>144.773</v>
      </c>
      <c r="C1954" s="745">
        <v>140.18299999999999</v>
      </c>
      <c r="D1954" s="745">
        <v>142.64600000000002</v>
      </c>
      <c r="E1954" s="745">
        <v>143</v>
      </c>
      <c r="F1954" s="746">
        <v>147.32</v>
      </c>
      <c r="G1954" s="207">
        <v>76.271000000000001</v>
      </c>
      <c r="H1954" s="207">
        <v>79.27</v>
      </c>
      <c r="I1954" s="207">
        <v>84.641999999999996</v>
      </c>
      <c r="J1954" s="207">
        <v>86.325000000000003</v>
      </c>
      <c r="K1954" s="207">
        <v>88.552999999999997</v>
      </c>
    </row>
    <row r="1955" spans="1:11">
      <c r="A1955" s="66" t="s">
        <v>186</v>
      </c>
      <c r="B1955" s="745">
        <v>1556.8</v>
      </c>
      <c r="C1955" s="745">
        <v>1386.3999999999999</v>
      </c>
      <c r="D1955" s="745">
        <v>1138.5999999999999</v>
      </c>
      <c r="E1955" s="745">
        <v>1161.1999999999998</v>
      </c>
      <c r="F1955" s="746">
        <v>1196.3999999999999</v>
      </c>
      <c r="G1955" s="207">
        <v>276.3</v>
      </c>
      <c r="H1955" s="207">
        <v>278.8</v>
      </c>
      <c r="I1955" s="207">
        <v>281.3</v>
      </c>
      <c r="J1955" s="207">
        <v>286</v>
      </c>
      <c r="K1955" s="207">
        <v>290.8</v>
      </c>
    </row>
    <row r="1956" spans="1:11" ht="14.25">
      <c r="A1956" s="86" t="s">
        <v>52</v>
      </c>
      <c r="B1956" s="222">
        <v>5815.0439599999991</v>
      </c>
      <c r="C1956" s="222">
        <v>6015.9875079999993</v>
      </c>
      <c r="D1956" s="222">
        <v>6248.1430509999991</v>
      </c>
      <c r="E1956" s="222">
        <v>6196.9872609999984</v>
      </c>
      <c r="F1956" s="223">
        <v>6962.6731559999989</v>
      </c>
      <c r="G1956" s="224">
        <v>3451.1373520000002</v>
      </c>
      <c r="H1956" s="224">
        <v>3767.0701679999997</v>
      </c>
      <c r="I1956" s="224">
        <v>4169.5381339999994</v>
      </c>
      <c r="J1956" s="224">
        <v>4773.3966729999993</v>
      </c>
      <c r="K1956" s="224">
        <v>5051.5015269999994</v>
      </c>
    </row>
    <row r="1957" spans="1:11">
      <c r="A1957" s="62"/>
      <c r="B1957" s="92"/>
      <c r="C1957" s="92"/>
      <c r="D1957" s="92"/>
      <c r="E1957" s="92"/>
      <c r="F1957" s="92"/>
      <c r="G1957" s="92"/>
      <c r="H1957" s="92"/>
      <c r="I1957" s="92"/>
      <c r="J1957" s="92"/>
      <c r="K1957" s="93"/>
    </row>
    <row r="1958" spans="1:11">
      <c r="A1958" s="62"/>
      <c r="B1958" s="92"/>
      <c r="C1958" s="92"/>
      <c r="D1958" s="92"/>
      <c r="E1958" s="92"/>
      <c r="F1958" s="92"/>
      <c r="G1958" s="92"/>
      <c r="H1958" s="92"/>
      <c r="I1958" s="92"/>
      <c r="J1958" s="92"/>
      <c r="K1958" s="93"/>
    </row>
    <row r="1959" spans="1:11">
      <c r="A1959" s="62"/>
      <c r="B1959" s="92"/>
      <c r="C1959" s="92"/>
      <c r="D1959" s="92"/>
      <c r="E1959" s="92"/>
      <c r="F1959" s="92"/>
      <c r="G1959" s="92"/>
      <c r="H1959" s="92"/>
      <c r="I1959" s="92"/>
      <c r="J1959" s="92"/>
      <c r="K1959" s="93"/>
    </row>
    <row r="1960" spans="1:11">
      <c r="A1960" s="62"/>
      <c r="B1960" s="92"/>
      <c r="C1960" s="92"/>
      <c r="D1960" s="92"/>
      <c r="E1960" s="92"/>
      <c r="F1960" s="92"/>
      <c r="G1960" s="92"/>
      <c r="H1960" s="92"/>
      <c r="I1960" s="92"/>
      <c r="J1960" s="92"/>
      <c r="K1960" s="93"/>
    </row>
    <row r="1961" spans="1:11">
      <c r="A1961" s="921" t="s">
        <v>695</v>
      </c>
      <c r="B1961" s="921"/>
      <c r="C1961" s="921"/>
      <c r="D1961" s="921"/>
      <c r="E1961" s="921"/>
      <c r="F1961" s="921"/>
      <c r="G1961" s="921"/>
      <c r="H1961" s="921"/>
      <c r="I1961" s="921"/>
      <c r="J1961" s="921"/>
      <c r="K1961" s="921"/>
    </row>
    <row r="1962" spans="1:11">
      <c r="A1962" s="62"/>
      <c r="B1962" s="92"/>
      <c r="C1962" s="92"/>
      <c r="D1962" s="92"/>
      <c r="E1962" s="92"/>
      <c r="F1962" s="92"/>
      <c r="G1962" s="92"/>
      <c r="H1962" s="92"/>
      <c r="I1962" s="92"/>
      <c r="J1962" s="92"/>
      <c r="K1962" s="93"/>
    </row>
    <row r="1963" spans="1:11" ht="15" customHeight="1">
      <c r="A1963" s="63"/>
      <c r="B1963" s="926" t="s">
        <v>313</v>
      </c>
      <c r="C1963" s="926"/>
      <c r="D1963" s="926"/>
      <c r="E1963" s="926"/>
      <c r="F1963" s="927"/>
      <c r="G1963" s="926" t="s">
        <v>314</v>
      </c>
      <c r="H1963" s="926"/>
      <c r="I1963" s="926"/>
      <c r="J1963" s="926"/>
      <c r="K1963" s="926"/>
    </row>
    <row r="1964" spans="1:11">
      <c r="A1964" s="67"/>
      <c r="B1964" s="231">
        <v>39448</v>
      </c>
      <c r="C1964" s="231">
        <v>39814</v>
      </c>
      <c r="D1964" s="231">
        <v>40179</v>
      </c>
      <c r="E1964" s="231">
        <v>40544</v>
      </c>
      <c r="F1964" s="232">
        <v>40909</v>
      </c>
      <c r="G1964" s="231">
        <v>39448</v>
      </c>
      <c r="H1964" s="231">
        <v>39814</v>
      </c>
      <c r="I1964" s="231">
        <v>40179</v>
      </c>
      <c r="J1964" s="231">
        <v>40544</v>
      </c>
      <c r="K1964" s="231">
        <v>40909</v>
      </c>
    </row>
    <row r="1965" spans="1:11">
      <c r="A1965" s="63" t="s">
        <v>37</v>
      </c>
      <c r="B1965" s="207" t="s">
        <v>1066</v>
      </c>
      <c r="C1965" s="207" t="s">
        <v>1066</v>
      </c>
      <c r="D1965" s="207" t="s">
        <v>1066</v>
      </c>
      <c r="E1965" s="207" t="s">
        <v>1066</v>
      </c>
      <c r="F1965" s="208" t="s">
        <v>1066</v>
      </c>
      <c r="G1965" s="202">
        <v>19.480031</v>
      </c>
      <c r="H1965" s="202">
        <v>20.289998999999998</v>
      </c>
      <c r="I1965" s="202">
        <v>21.539166999999999</v>
      </c>
      <c r="J1965" s="202">
        <v>21.149403</v>
      </c>
      <c r="K1965" s="202">
        <v>21.990666999999998</v>
      </c>
    </row>
    <row r="1966" spans="1:11">
      <c r="A1966" s="66" t="s">
        <v>528</v>
      </c>
      <c r="B1966" s="207">
        <v>4.025093</v>
      </c>
      <c r="C1966" s="207">
        <v>4.266292</v>
      </c>
      <c r="D1966" s="207">
        <v>4.3155390000000002</v>
      </c>
      <c r="E1966" s="207">
        <v>4.2982239999999994</v>
      </c>
      <c r="F1966" s="208">
        <v>4.4503029999999999</v>
      </c>
      <c r="G1966" s="202" t="s">
        <v>1066</v>
      </c>
      <c r="H1966" s="202" t="s">
        <v>1066</v>
      </c>
      <c r="I1966" s="202" t="s">
        <v>1066</v>
      </c>
      <c r="J1966" s="202" t="s">
        <v>1066</v>
      </c>
      <c r="K1966" s="202" t="s">
        <v>1066</v>
      </c>
    </row>
    <row r="1967" spans="1:11">
      <c r="A1967" s="66" t="s">
        <v>530</v>
      </c>
      <c r="B1967" s="207" t="s">
        <v>1066</v>
      </c>
      <c r="C1967" s="207" t="s">
        <v>1066</v>
      </c>
      <c r="D1967" s="207" t="s">
        <v>1066</v>
      </c>
      <c r="E1967" s="207" t="s">
        <v>1066</v>
      </c>
      <c r="F1967" s="208" t="s">
        <v>1066</v>
      </c>
      <c r="G1967" s="202">
        <v>137.79302999999999</v>
      </c>
      <c r="H1967" s="202">
        <v>152.289526</v>
      </c>
      <c r="I1967" s="202">
        <v>172.100314</v>
      </c>
      <c r="J1967" s="202">
        <v>169.14202299999999</v>
      </c>
      <c r="K1967" s="202">
        <v>165.88766099999998</v>
      </c>
    </row>
    <row r="1968" spans="1:11">
      <c r="A1968" s="66" t="s">
        <v>529</v>
      </c>
      <c r="B1968" s="202" t="s">
        <v>404</v>
      </c>
      <c r="C1968" s="202" t="s">
        <v>404</v>
      </c>
      <c r="D1968" s="202" t="s">
        <v>404</v>
      </c>
      <c r="E1968" s="202" t="s">
        <v>404</v>
      </c>
      <c r="F1968" s="205" t="s">
        <v>404</v>
      </c>
      <c r="G1968" s="207">
        <v>72.682000000000002</v>
      </c>
      <c r="H1968" s="207">
        <v>73.805999999999997</v>
      </c>
      <c r="I1968" s="207">
        <v>74.470221999999993</v>
      </c>
      <c r="J1968" s="207">
        <v>78.79616399999999</v>
      </c>
      <c r="K1968" s="207">
        <v>78.439026999999996</v>
      </c>
    </row>
    <row r="1969" spans="1:11">
      <c r="A1969" s="66" t="s">
        <v>531</v>
      </c>
      <c r="B1969" s="202" t="s">
        <v>404</v>
      </c>
      <c r="C1969" s="202" t="s">
        <v>404</v>
      </c>
      <c r="D1969" s="202" t="s">
        <v>404</v>
      </c>
      <c r="E1969" s="202" t="s">
        <v>404</v>
      </c>
      <c r="F1969" s="205" t="s">
        <v>404</v>
      </c>
      <c r="G1969" s="207">
        <v>142.32900000000001</v>
      </c>
      <c r="H1969" s="207">
        <v>185.55599999999998</v>
      </c>
      <c r="I1969" s="207">
        <v>229.65299999999999</v>
      </c>
      <c r="J1969" s="207">
        <v>285.45893799999999</v>
      </c>
      <c r="K1969" s="207">
        <v>331.09525500000001</v>
      </c>
    </row>
    <row r="1970" spans="1:11">
      <c r="A1970" s="66" t="s">
        <v>166</v>
      </c>
      <c r="B1970" s="202">
        <v>27.315204999999999</v>
      </c>
      <c r="C1970" s="202">
        <v>30.863500999999999</v>
      </c>
      <c r="D1970" s="202">
        <v>24.279116999999999</v>
      </c>
      <c r="E1970" s="202">
        <v>22.300283999999998</v>
      </c>
      <c r="F1970" s="205">
        <v>23.379332999999999</v>
      </c>
      <c r="G1970" s="202">
        <v>34.005040000000001</v>
      </c>
      <c r="H1970" s="202">
        <v>34.506340000000002</v>
      </c>
      <c r="I1970" s="202">
        <v>31.612565999999998</v>
      </c>
      <c r="J1970" s="202">
        <v>27.562071</v>
      </c>
      <c r="K1970" s="202">
        <v>26.842708999999999</v>
      </c>
    </row>
    <row r="1971" spans="1:11">
      <c r="A1971" s="854" t="s">
        <v>167</v>
      </c>
      <c r="B1971" s="202">
        <v>18.990887000000001</v>
      </c>
      <c r="C1971" s="202">
        <v>20.521602999999999</v>
      </c>
      <c r="D1971" s="202">
        <v>21.751926999999998</v>
      </c>
      <c r="E1971" s="202">
        <v>22.680795999999997</v>
      </c>
      <c r="F1971" s="205">
        <v>23.909566999999999</v>
      </c>
      <c r="G1971" s="202">
        <v>3.2212479999999997</v>
      </c>
      <c r="H1971" s="202">
        <v>3.7038349999999998</v>
      </c>
      <c r="I1971" s="202">
        <v>3.589388</v>
      </c>
      <c r="J1971" s="202">
        <v>3.4584609999999998</v>
      </c>
      <c r="K1971" s="202">
        <v>3.6849749999999997</v>
      </c>
    </row>
    <row r="1972" spans="1:11">
      <c r="A1972" s="66" t="s">
        <v>745</v>
      </c>
      <c r="B1972" s="202" t="s">
        <v>1066</v>
      </c>
      <c r="C1972" s="202" t="s">
        <v>1066</v>
      </c>
      <c r="D1972" s="202" t="s">
        <v>1066</v>
      </c>
      <c r="E1972" s="202" t="s">
        <v>1066</v>
      </c>
      <c r="F1972" s="205" t="s">
        <v>1066</v>
      </c>
      <c r="G1972" s="202">
        <v>14.045</v>
      </c>
      <c r="H1972" s="202">
        <v>14.497</v>
      </c>
      <c r="I1972" s="202">
        <v>15.45</v>
      </c>
      <c r="J1972" s="202">
        <v>16.483999999999998</v>
      </c>
      <c r="K1972" s="202">
        <v>17.436999999999998</v>
      </c>
    </row>
    <row r="1973" spans="1:11">
      <c r="A1973" s="66" t="s">
        <v>994</v>
      </c>
      <c r="B1973" s="202">
        <v>0.22999999999999998</v>
      </c>
      <c r="C1973" s="202">
        <v>0.26</v>
      </c>
      <c r="D1973" s="202">
        <v>7.2341000000000003E-2</v>
      </c>
      <c r="E1973" s="202">
        <v>0.46779099999999996</v>
      </c>
      <c r="F1973" s="205">
        <v>0.44045999999999996</v>
      </c>
      <c r="G1973" s="202">
        <v>24.699476999999998</v>
      </c>
      <c r="H1973" s="202">
        <v>18.330582</v>
      </c>
      <c r="I1973" s="202">
        <v>18.039114999999999</v>
      </c>
      <c r="J1973" s="202">
        <v>17.653817999999998</v>
      </c>
      <c r="K1973" s="202">
        <v>19.554296999999998</v>
      </c>
    </row>
    <row r="1974" spans="1:11">
      <c r="A1974" s="66" t="s">
        <v>127</v>
      </c>
      <c r="B1974" s="202" t="s">
        <v>1066</v>
      </c>
      <c r="C1974" s="202" t="s">
        <v>1066</v>
      </c>
      <c r="D1974" s="202" t="s">
        <v>1066</v>
      </c>
      <c r="E1974" s="202" t="s">
        <v>1066</v>
      </c>
      <c r="F1974" s="205" t="s">
        <v>1066</v>
      </c>
      <c r="G1974" s="202">
        <v>35.984000000000002</v>
      </c>
      <c r="H1974" s="202">
        <v>35.029291999999998</v>
      </c>
      <c r="I1974" s="202">
        <v>33.864753</v>
      </c>
      <c r="J1974" s="202">
        <v>29.804769</v>
      </c>
      <c r="K1974" s="202">
        <v>28.472892999999999</v>
      </c>
    </row>
    <row r="1975" spans="1:11">
      <c r="A1975" s="66" t="s">
        <v>8</v>
      </c>
      <c r="B1975" s="202" t="s">
        <v>1066</v>
      </c>
      <c r="C1975" s="202" t="s">
        <v>1066</v>
      </c>
      <c r="D1975" s="202" t="s">
        <v>1066</v>
      </c>
      <c r="E1975" s="202" t="s">
        <v>1066</v>
      </c>
      <c r="F1975" s="205" t="s">
        <v>1066</v>
      </c>
      <c r="G1975" s="202">
        <v>317.83</v>
      </c>
      <c r="H1975" s="202">
        <v>322.33</v>
      </c>
      <c r="I1975" s="202">
        <v>328.71999999999997</v>
      </c>
      <c r="J1975" s="202">
        <v>321.64</v>
      </c>
      <c r="K1975" s="202" t="s">
        <v>1066</v>
      </c>
    </row>
    <row r="1976" spans="1:11">
      <c r="A1976" s="66" t="s">
        <v>937</v>
      </c>
      <c r="B1976" s="202" t="s">
        <v>404</v>
      </c>
      <c r="C1976" s="202" t="s">
        <v>404</v>
      </c>
      <c r="D1976" s="202" t="s">
        <v>404</v>
      </c>
      <c r="E1976" s="202" t="s">
        <v>404</v>
      </c>
      <c r="F1976" s="205" t="s">
        <v>404</v>
      </c>
      <c r="G1976" s="202">
        <v>96.235095000000001</v>
      </c>
      <c r="H1976" s="202">
        <v>106.9892</v>
      </c>
      <c r="I1976" s="202">
        <v>116.58478599999999</v>
      </c>
      <c r="J1976" s="202">
        <v>122.13869299999999</v>
      </c>
      <c r="K1976" s="202">
        <v>116.23122499999999</v>
      </c>
    </row>
    <row r="1977" spans="1:11">
      <c r="A1977" s="66" t="s">
        <v>938</v>
      </c>
      <c r="B1977" s="202" t="s">
        <v>404</v>
      </c>
      <c r="C1977" s="202" t="s">
        <v>404</v>
      </c>
      <c r="D1977" s="202" t="s">
        <v>404</v>
      </c>
      <c r="E1977" s="202" t="s">
        <v>404</v>
      </c>
      <c r="F1977" s="205" t="s">
        <v>404</v>
      </c>
      <c r="G1977" s="202">
        <v>25.241506999999999</v>
      </c>
      <c r="H1977" s="202">
        <v>22.096948999999999</v>
      </c>
      <c r="I1977" s="202">
        <v>22.397054999999998</v>
      </c>
      <c r="J1977" s="202">
        <v>24.650299</v>
      </c>
      <c r="K1977" s="202">
        <v>25.369094999999998</v>
      </c>
    </row>
    <row r="1978" spans="1:11">
      <c r="A1978" s="66" t="s">
        <v>9</v>
      </c>
      <c r="B1978" s="207" t="s">
        <v>404</v>
      </c>
      <c r="C1978" s="207" t="s">
        <v>404</v>
      </c>
      <c r="D1978" s="207" t="s">
        <v>404</v>
      </c>
      <c r="E1978" s="207" t="s">
        <v>404</v>
      </c>
      <c r="F1978" s="208" t="s">
        <v>404</v>
      </c>
      <c r="G1978" s="202">
        <v>5.7626999999999997</v>
      </c>
      <c r="H1978" s="202">
        <v>5.8497620000000001</v>
      </c>
      <c r="I1978" s="202">
        <v>5.8439579999999998</v>
      </c>
      <c r="J1978" s="202">
        <v>5.8638680000000001</v>
      </c>
      <c r="K1978" s="202">
        <v>5.8478449999999995</v>
      </c>
    </row>
    <row r="1979" spans="1:11">
      <c r="A1979" s="66" t="s">
        <v>939</v>
      </c>
      <c r="B1979" s="207" t="s">
        <v>1066</v>
      </c>
      <c r="C1979" s="207" t="s">
        <v>1066</v>
      </c>
      <c r="D1979" s="207" t="s">
        <v>1066</v>
      </c>
      <c r="E1979" s="207" t="s">
        <v>1066</v>
      </c>
      <c r="F1979" s="208" t="s">
        <v>1066</v>
      </c>
      <c r="G1979" s="202">
        <v>9.2957979999999996</v>
      </c>
      <c r="H1979" s="202">
        <v>8.600543</v>
      </c>
      <c r="I1979" s="202">
        <v>10.047404999999999</v>
      </c>
      <c r="J1979" s="202">
        <v>15.025794999999999</v>
      </c>
      <c r="K1979" s="202">
        <v>22.482626999999997</v>
      </c>
    </row>
    <row r="1980" spans="1:11">
      <c r="A1980" s="66" t="s">
        <v>940</v>
      </c>
      <c r="B1980" s="207" t="s">
        <v>404</v>
      </c>
      <c r="C1980" s="207" t="s">
        <v>404</v>
      </c>
      <c r="D1980" s="207" t="s">
        <v>404</v>
      </c>
      <c r="E1980" s="207" t="s">
        <v>404</v>
      </c>
      <c r="F1980" s="208" t="s">
        <v>404</v>
      </c>
      <c r="G1980" s="202">
        <v>1.9297569999999999</v>
      </c>
      <c r="H1980" s="202">
        <v>2.0160559999999998</v>
      </c>
      <c r="I1980" s="202" t="s">
        <v>1066</v>
      </c>
      <c r="J1980" s="202" t="s">
        <v>1066</v>
      </c>
      <c r="K1980" s="202" t="s">
        <v>1066</v>
      </c>
    </row>
    <row r="1981" spans="1:11">
      <c r="A1981" s="66" t="s">
        <v>10</v>
      </c>
      <c r="B1981" s="202" t="s">
        <v>404</v>
      </c>
      <c r="C1981" s="202" t="s">
        <v>404</v>
      </c>
      <c r="D1981" s="202" t="s">
        <v>404</v>
      </c>
      <c r="E1981" s="202" t="s">
        <v>404</v>
      </c>
      <c r="F1981" s="205" t="s">
        <v>404</v>
      </c>
      <c r="G1981" s="207">
        <v>6.2779999999999996</v>
      </c>
      <c r="H1981" s="207">
        <v>6.7029999999999994</v>
      </c>
      <c r="I1981" s="207">
        <v>7.5206869999999997</v>
      </c>
      <c r="J1981" s="207">
        <v>7.3792819999999999</v>
      </c>
      <c r="K1981" s="207">
        <v>7.6982539999999995</v>
      </c>
    </row>
    <row r="1982" spans="1:11">
      <c r="A1982" s="66" t="s">
        <v>941</v>
      </c>
      <c r="B1982" s="202" t="s">
        <v>1066</v>
      </c>
      <c r="C1982" s="202" t="s">
        <v>1066</v>
      </c>
      <c r="D1982" s="202" t="s">
        <v>1066</v>
      </c>
      <c r="E1982" s="202" t="s">
        <v>1066</v>
      </c>
      <c r="F1982" s="205" t="s">
        <v>1066</v>
      </c>
      <c r="G1982" s="207" t="s">
        <v>1066</v>
      </c>
      <c r="H1982" s="207" t="s">
        <v>1066</v>
      </c>
      <c r="I1982" s="207" t="s">
        <v>1066</v>
      </c>
      <c r="J1982" s="207" t="s">
        <v>1066</v>
      </c>
      <c r="K1982" s="207" t="s">
        <v>1066</v>
      </c>
    </row>
    <row r="1983" spans="1:11">
      <c r="A1983" s="66" t="s">
        <v>11</v>
      </c>
      <c r="B1983" s="207">
        <v>0.70399999999999996</v>
      </c>
      <c r="C1983" s="207">
        <v>0.70699999999999996</v>
      </c>
      <c r="D1983" s="207">
        <v>0.66999999999999993</v>
      </c>
      <c r="E1983" s="207">
        <v>0.65599999999999992</v>
      </c>
      <c r="F1983" s="208">
        <v>0.70899999999999996</v>
      </c>
      <c r="G1983" s="207">
        <v>10.68</v>
      </c>
      <c r="H1983" s="207">
        <v>11.183999999999999</v>
      </c>
      <c r="I1983" s="207">
        <v>10.770999999999999</v>
      </c>
      <c r="J1983" s="207">
        <v>10.831</v>
      </c>
      <c r="K1983" s="207">
        <v>10.792999999999999</v>
      </c>
    </row>
    <row r="1984" spans="1:11">
      <c r="A1984" s="66" t="s">
        <v>12</v>
      </c>
      <c r="B1984" s="202" t="s">
        <v>1066</v>
      </c>
      <c r="C1984" s="202" t="s">
        <v>1066</v>
      </c>
      <c r="D1984" s="202" t="s">
        <v>1066</v>
      </c>
      <c r="E1984" s="202" t="s">
        <v>1066</v>
      </c>
      <c r="F1984" s="205" t="s">
        <v>1066</v>
      </c>
      <c r="G1984" s="207">
        <v>4.5546999999999995</v>
      </c>
      <c r="H1984" s="207">
        <v>4.8018000000000001</v>
      </c>
      <c r="I1984" s="207">
        <v>5.1346999999999996</v>
      </c>
      <c r="J1984" s="207">
        <v>5.5015999999999998</v>
      </c>
      <c r="K1984" s="207">
        <v>5.7660999999999998</v>
      </c>
    </row>
    <row r="1985" spans="1:11">
      <c r="A1985" s="66" t="s">
        <v>942</v>
      </c>
      <c r="B1985" s="202" t="s">
        <v>404</v>
      </c>
      <c r="C1985" s="202" t="s">
        <v>404</v>
      </c>
      <c r="D1985" s="202" t="s">
        <v>404</v>
      </c>
      <c r="E1985" s="202" t="s">
        <v>404</v>
      </c>
      <c r="F1985" s="205" t="s">
        <v>404</v>
      </c>
      <c r="G1985" s="207">
        <v>43.394024999999999</v>
      </c>
      <c r="H1985" s="207">
        <v>44.392613999999995</v>
      </c>
      <c r="I1985" s="207">
        <v>46.956123999999996</v>
      </c>
      <c r="J1985" s="207">
        <v>51.360808999999996</v>
      </c>
      <c r="K1985" s="207">
        <v>54.342147999999995</v>
      </c>
    </row>
    <row r="1986" spans="1:11">
      <c r="A1986" s="66" t="s">
        <v>13</v>
      </c>
      <c r="B1986" s="207">
        <v>2.339</v>
      </c>
      <c r="C1986" s="207">
        <v>2.3089999999999997</v>
      </c>
      <c r="D1986" s="207">
        <v>2.403</v>
      </c>
      <c r="E1986" s="207">
        <v>2.1919999999999997</v>
      </c>
      <c r="F1986" s="208">
        <v>2.3239999999999998</v>
      </c>
      <c r="G1986" s="207">
        <v>66.162999999999997</v>
      </c>
      <c r="H1986" s="207">
        <v>58.603999999999999</v>
      </c>
      <c r="I1986" s="207">
        <v>55.600999999999999</v>
      </c>
      <c r="J1986" s="207">
        <v>54.482999999999997</v>
      </c>
      <c r="K1986" s="207">
        <v>56.442999999999998</v>
      </c>
    </row>
    <row r="1987" spans="1:11">
      <c r="A1987" s="66" t="s">
        <v>186</v>
      </c>
      <c r="B1987" s="207" t="s">
        <v>1066</v>
      </c>
      <c r="C1987" s="207" t="s">
        <v>1066</v>
      </c>
      <c r="D1987" s="207" t="s">
        <v>1066</v>
      </c>
      <c r="E1987" s="207" t="s">
        <v>1066</v>
      </c>
      <c r="F1987" s="208" t="s">
        <v>1066</v>
      </c>
      <c r="G1987" s="207">
        <v>1280.5</v>
      </c>
      <c r="H1987" s="207">
        <v>1107.5999999999999</v>
      </c>
      <c r="I1987" s="207">
        <v>857.3</v>
      </c>
      <c r="J1987" s="207">
        <v>875.19999999999993</v>
      </c>
      <c r="K1987" s="207">
        <v>905.59999999999991</v>
      </c>
    </row>
    <row r="1988" spans="1:11" ht="14.25">
      <c r="A1988" s="86" t="s">
        <v>52</v>
      </c>
      <c r="B1988" s="225">
        <v>53.604184999999994</v>
      </c>
      <c r="C1988" s="225">
        <v>58.927395999999995</v>
      </c>
      <c r="D1988" s="225">
        <v>53.491923999999997</v>
      </c>
      <c r="E1988" s="225">
        <v>52.595094999999993</v>
      </c>
      <c r="F1988" s="261">
        <v>55.212663000000006</v>
      </c>
      <c r="G1988" s="224">
        <v>2352.1034079999999</v>
      </c>
      <c r="H1988" s="224">
        <v>2239.1764979999998</v>
      </c>
      <c r="I1988" s="224">
        <v>2067.19524</v>
      </c>
      <c r="J1988" s="224">
        <v>2143.5839929999997</v>
      </c>
      <c r="K1988" s="224">
        <v>1903.9777779999999</v>
      </c>
    </row>
    <row r="1989" spans="1:11" ht="14.25" customHeight="1">
      <c r="A1989" s="896" t="s">
        <v>354</v>
      </c>
      <c r="B1989" s="897"/>
      <c r="C1989" s="897"/>
      <c r="D1989" s="897"/>
      <c r="E1989" s="897"/>
      <c r="F1989" s="897"/>
      <c r="G1989" s="897"/>
      <c r="H1989" s="897"/>
      <c r="I1989" s="897"/>
      <c r="J1989" s="897"/>
      <c r="K1989" s="897"/>
    </row>
    <row r="1990" spans="1:11" ht="14.25" customHeight="1">
      <c r="A1990" s="909" t="s">
        <v>1200</v>
      </c>
      <c r="B1990" s="910"/>
      <c r="C1990" s="910"/>
      <c r="D1990" s="910"/>
      <c r="E1990" s="910"/>
      <c r="F1990" s="910"/>
      <c r="G1990" s="910"/>
      <c r="H1990" s="910"/>
      <c r="I1990" s="910"/>
      <c r="J1990" s="910"/>
      <c r="K1990" s="910"/>
    </row>
    <row r="1991" spans="1:11">
      <c r="A1991" s="62"/>
      <c r="B1991" s="92"/>
      <c r="C1991" s="92"/>
      <c r="D1991" s="92"/>
      <c r="E1991" s="92"/>
      <c r="F1991" s="92"/>
      <c r="G1991" s="92"/>
      <c r="H1991" s="92"/>
      <c r="I1991" s="92"/>
      <c r="J1991" s="92"/>
      <c r="K1991" s="93"/>
    </row>
    <row r="1992" spans="1:11">
      <c r="A1992" s="62"/>
      <c r="B1992" s="92"/>
      <c r="C1992" s="92"/>
      <c r="D1992" s="92"/>
      <c r="E1992" s="92"/>
      <c r="F1992" s="92"/>
      <c r="G1992" s="92"/>
      <c r="H1992" s="92"/>
      <c r="I1992" s="92"/>
      <c r="J1992" s="92"/>
      <c r="K1992" s="93"/>
    </row>
    <row r="1993" spans="1:11">
      <c r="A1993" s="62"/>
      <c r="B1993" s="92"/>
      <c r="C1993" s="92"/>
      <c r="D1993" s="92"/>
      <c r="E1993" s="92"/>
      <c r="F1993" s="92"/>
      <c r="G1993" s="92"/>
      <c r="H1993" s="92"/>
      <c r="I1993" s="92"/>
      <c r="J1993" s="92"/>
      <c r="K1993" s="93"/>
    </row>
    <row r="1994" spans="1:11">
      <c r="A1994" s="921" t="s">
        <v>363</v>
      </c>
      <c r="B1994" s="921"/>
      <c r="C1994" s="921"/>
      <c r="D1994" s="921"/>
      <c r="E1994" s="921"/>
      <c r="F1994" s="921"/>
      <c r="G1994" s="921"/>
      <c r="H1994" s="921"/>
      <c r="I1994" s="921"/>
      <c r="J1994" s="921"/>
      <c r="K1994" s="921"/>
    </row>
    <row r="1995" spans="1:11" ht="15">
      <c r="A1995" s="930" t="s">
        <v>74</v>
      </c>
      <c r="B1995" s="931"/>
      <c r="C1995" s="931"/>
      <c r="D1995" s="931"/>
      <c r="E1995" s="931"/>
      <c r="F1995" s="931"/>
      <c r="G1995" s="931"/>
      <c r="H1995" s="931"/>
      <c r="I1995" s="931"/>
      <c r="J1995" s="931"/>
      <c r="K1995" s="931"/>
    </row>
    <row r="1996" spans="1:11">
      <c r="A1996" s="64" t="s">
        <v>485</v>
      </c>
      <c r="B1996" s="92"/>
      <c r="C1996" s="92"/>
      <c r="D1996" s="92"/>
      <c r="E1996" s="92"/>
      <c r="F1996" s="92"/>
      <c r="G1996" s="92"/>
      <c r="H1996" s="92"/>
      <c r="I1996" s="92"/>
      <c r="J1996" s="92"/>
      <c r="K1996" s="93"/>
    </row>
    <row r="1997" spans="1:11">
      <c r="A1997" s="61"/>
      <c r="B1997" s="253"/>
      <c r="C1997" s="253"/>
      <c r="D1997" s="253"/>
      <c r="E1997" s="253"/>
      <c r="F1997" s="253"/>
      <c r="G1997" s="253"/>
      <c r="H1997" s="253"/>
      <c r="I1997" s="253"/>
      <c r="J1997" s="253"/>
      <c r="K1997" s="253"/>
    </row>
    <row r="1998" spans="1:11" ht="15" customHeight="1">
      <c r="A1998" s="63"/>
      <c r="B1998" s="893" t="s">
        <v>1017</v>
      </c>
      <c r="C1998" s="893"/>
      <c r="D1998" s="893"/>
      <c r="E1998" s="893"/>
      <c r="F1998" s="894"/>
      <c r="G1998" s="893" t="s">
        <v>513</v>
      </c>
      <c r="H1998" s="893"/>
      <c r="I1998" s="893"/>
      <c r="J1998" s="893"/>
      <c r="K1998" s="893"/>
    </row>
    <row r="1999" spans="1:11">
      <c r="A1999" s="67"/>
      <c r="B1999" s="231">
        <v>39448</v>
      </c>
      <c r="C1999" s="231">
        <v>39814</v>
      </c>
      <c r="D1999" s="231">
        <v>40179</v>
      </c>
      <c r="E1999" s="231">
        <v>40544</v>
      </c>
      <c r="F1999" s="232">
        <v>40909</v>
      </c>
      <c r="G1999" s="231">
        <v>39448</v>
      </c>
      <c r="H1999" s="231">
        <v>39814</v>
      </c>
      <c r="I1999" s="231">
        <v>40179</v>
      </c>
      <c r="J1999" s="231">
        <v>40544</v>
      </c>
      <c r="K1999" s="231">
        <v>40909</v>
      </c>
    </row>
    <row r="2000" spans="1:11">
      <c r="A2000" s="63" t="s">
        <v>37</v>
      </c>
      <c r="B2000" s="94">
        <v>7.0097998125906447</v>
      </c>
      <c r="C2000" s="94">
        <v>6.2137060185978532</v>
      </c>
      <c r="D2000" s="94">
        <v>-0.18197301326746684</v>
      </c>
      <c r="E2000" s="94">
        <v>0.47603442275592212</v>
      </c>
      <c r="F2000" s="145">
        <v>4.4202620483136723</v>
      </c>
      <c r="G2000" s="94" t="s">
        <v>1066</v>
      </c>
      <c r="H2000" s="94" t="s">
        <v>1066</v>
      </c>
      <c r="I2000" s="94" t="s">
        <v>1066</v>
      </c>
      <c r="J2000" s="94" t="s">
        <v>1066</v>
      </c>
      <c r="K2000" s="94" t="s">
        <v>1066</v>
      </c>
    </row>
    <row r="2001" spans="1:11">
      <c r="A2001" s="66" t="s">
        <v>528</v>
      </c>
      <c r="B2001" s="94">
        <v>7.0456138288745196</v>
      </c>
      <c r="C2001" s="94">
        <v>2.854056229601154</v>
      </c>
      <c r="D2001" s="94">
        <v>0.98375863853044088</v>
      </c>
      <c r="E2001" s="94">
        <v>2.8653264630944753</v>
      </c>
      <c r="F2001" s="145">
        <v>3.2086176845726122</v>
      </c>
      <c r="G2001" s="94">
        <v>4.9110418195157601</v>
      </c>
      <c r="H2001" s="94">
        <v>-1.0839634599414172</v>
      </c>
      <c r="I2001" s="94">
        <v>3.0400777694313152</v>
      </c>
      <c r="J2001" s="94">
        <v>6.7507182983832958</v>
      </c>
      <c r="K2001" s="94">
        <v>-2.6651294329375075</v>
      </c>
    </row>
    <row r="2002" spans="1:11">
      <c r="A2002" s="66" t="s">
        <v>530</v>
      </c>
      <c r="B2002" s="94">
        <v>13.985655737704917</v>
      </c>
      <c r="C2002" s="94">
        <v>6.5919182022471823</v>
      </c>
      <c r="D2002" s="94">
        <v>24.50318112951102</v>
      </c>
      <c r="E2002" s="94">
        <v>9.9809776793848393</v>
      </c>
      <c r="F2002" s="145">
        <v>3.3272441705204381</v>
      </c>
      <c r="G2002" s="94">
        <v>23.417011929727249</v>
      </c>
      <c r="H2002" s="94">
        <v>35.016657992285261</v>
      </c>
      <c r="I2002" s="94">
        <v>30.397139122344939</v>
      </c>
      <c r="J2002" s="94">
        <v>35.918175173428594</v>
      </c>
      <c r="K2002" s="94">
        <v>17.352105264090454</v>
      </c>
    </row>
    <row r="2003" spans="1:11">
      <c r="A2003" s="66" t="s">
        <v>529</v>
      </c>
      <c r="B2003" s="106" t="s">
        <v>1066</v>
      </c>
      <c r="C2003" s="94" t="s">
        <v>1066</v>
      </c>
      <c r="D2003" s="94" t="s">
        <v>1066</v>
      </c>
      <c r="E2003" s="94" t="s">
        <v>1066</v>
      </c>
      <c r="F2003" s="145" t="s">
        <v>1066</v>
      </c>
      <c r="G2003" s="94" t="s">
        <v>1066</v>
      </c>
      <c r="H2003" s="94" t="s">
        <v>1066</v>
      </c>
      <c r="I2003" s="94" t="s">
        <v>1066</v>
      </c>
      <c r="J2003" s="94" t="s">
        <v>1066</v>
      </c>
      <c r="K2003" s="94" t="s">
        <v>1066</v>
      </c>
    </row>
    <row r="2004" spans="1:11">
      <c r="A2004" s="66" t="s">
        <v>531</v>
      </c>
      <c r="B2004" s="94">
        <v>20.138062191378616</v>
      </c>
      <c r="C2004" s="94">
        <v>14.749867945205185</v>
      </c>
      <c r="D2004" s="94">
        <v>16.910671344431407</v>
      </c>
      <c r="E2004" s="94">
        <v>22.098239645527773</v>
      </c>
      <c r="F2004" s="145">
        <v>19.840206182807062</v>
      </c>
      <c r="G2004" s="94" t="s">
        <v>1066</v>
      </c>
      <c r="H2004" s="94" t="s">
        <v>1066</v>
      </c>
      <c r="I2004" s="94" t="s">
        <v>1066</v>
      </c>
      <c r="J2004" s="94" t="s">
        <v>1066</v>
      </c>
      <c r="K2004" s="94" t="s">
        <v>1066</v>
      </c>
    </row>
    <row r="2005" spans="1:11">
      <c r="A2005" s="66" t="s">
        <v>166</v>
      </c>
      <c r="B2005" s="97">
        <v>2.0045602172545918</v>
      </c>
      <c r="C2005" s="97">
        <v>1.6566532171038206</v>
      </c>
      <c r="D2005" s="97">
        <v>0.9683865566797456</v>
      </c>
      <c r="E2005" s="97">
        <v>-3.4628092943334021</v>
      </c>
      <c r="F2005" s="102">
        <v>-0.14113952710624877</v>
      </c>
      <c r="G2005" s="97">
        <v>14.86497982987871</v>
      </c>
      <c r="H2005" s="97">
        <v>0.13827968747410768</v>
      </c>
      <c r="I2005" s="148">
        <v>21.180645056160685</v>
      </c>
      <c r="J2005" s="97">
        <v>-11.187413358120812</v>
      </c>
      <c r="K2005" s="97">
        <v>-19.244297044335411</v>
      </c>
    </row>
    <row r="2006" spans="1:11">
      <c r="A2006" s="854" t="s">
        <v>167</v>
      </c>
      <c r="B2006" s="97">
        <v>1.7449168388339098</v>
      </c>
      <c r="C2006" s="97">
        <v>3.0871030346077522</v>
      </c>
      <c r="D2006" s="97">
        <v>0.37867954600492304</v>
      </c>
      <c r="E2006" s="97">
        <v>2.0100077937783345</v>
      </c>
      <c r="F2006" s="102">
        <v>1.9921447348345112</v>
      </c>
      <c r="G2006" s="97">
        <v>2.7201868412982</v>
      </c>
      <c r="H2006" s="97">
        <v>7.5919629142312317</v>
      </c>
      <c r="I2006" s="97">
        <v>10.669525820142756</v>
      </c>
      <c r="J2006" s="97">
        <v>1.4190250198356402</v>
      </c>
      <c r="K2006" s="97">
        <v>1.5699777497637069</v>
      </c>
    </row>
    <row r="2007" spans="1:11">
      <c r="A2007" s="66" t="s">
        <v>745</v>
      </c>
      <c r="B2007" s="97" t="s">
        <v>1066</v>
      </c>
      <c r="C2007" s="97" t="s">
        <v>1066</v>
      </c>
      <c r="D2007" s="97" t="s">
        <v>1066</v>
      </c>
      <c r="E2007" s="97" t="s">
        <v>1066</v>
      </c>
      <c r="F2007" s="102" t="s">
        <v>1066</v>
      </c>
      <c r="G2007" s="94" t="s">
        <v>1066</v>
      </c>
      <c r="H2007" s="94" t="s">
        <v>1066</v>
      </c>
      <c r="I2007" s="94" t="s">
        <v>1066</v>
      </c>
      <c r="J2007" s="94" t="s">
        <v>1066</v>
      </c>
      <c r="K2007" s="94" t="s">
        <v>1066</v>
      </c>
    </row>
    <row r="2008" spans="1:11">
      <c r="A2008" s="66" t="s">
        <v>994</v>
      </c>
      <c r="B2008" s="97">
        <v>24.908482822097035</v>
      </c>
      <c r="C2008" s="97">
        <v>23.5287412536223</v>
      </c>
      <c r="D2008" s="97">
        <v>22.633139397519876</v>
      </c>
      <c r="E2008" s="97">
        <v>20.511283484293543</v>
      </c>
      <c r="F2008" s="102">
        <v>18.483875451153821</v>
      </c>
      <c r="G2008" s="94" t="s">
        <v>1066</v>
      </c>
      <c r="H2008" s="94" t="s">
        <v>1066</v>
      </c>
      <c r="I2008" s="94" t="s">
        <v>1066</v>
      </c>
      <c r="J2008" s="94">
        <v>93.450325898650448</v>
      </c>
      <c r="K2008" s="94">
        <v>18.495045609453875</v>
      </c>
    </row>
    <row r="2009" spans="1:11">
      <c r="A2009" s="66" t="s">
        <v>127</v>
      </c>
      <c r="B2009" s="97">
        <v>16.75936041314927</v>
      </c>
      <c r="C2009" s="97">
        <v>-4.6891995917152212</v>
      </c>
      <c r="D2009" s="97">
        <v>10.918905455109895</v>
      </c>
      <c r="E2009" s="97">
        <v>7.17490106166363</v>
      </c>
      <c r="F2009" s="102">
        <v>12.687525599739601</v>
      </c>
      <c r="G2009" s="97">
        <v>41.395348837209326</v>
      </c>
      <c r="H2009" s="97">
        <v>29.470187621832356</v>
      </c>
      <c r="I2009" s="97">
        <v>16.330433871059256</v>
      </c>
      <c r="J2009" s="97">
        <v>14.888531566935503</v>
      </c>
      <c r="K2009" s="97">
        <v>32.39388226520434</v>
      </c>
    </row>
    <row r="2010" spans="1:11" ht="14.25">
      <c r="A2010" s="854" t="s">
        <v>1201</v>
      </c>
      <c r="B2010" s="97">
        <v>1.9360124180751948</v>
      </c>
      <c r="C2010" s="97">
        <v>-26.737447654498546</v>
      </c>
      <c r="D2010" s="97">
        <v>0.76212471131640314</v>
      </c>
      <c r="E2010" s="97">
        <v>0.79933531973412908</v>
      </c>
      <c r="F2010" s="102" t="s">
        <v>1066</v>
      </c>
      <c r="G2010" s="94">
        <v>30.292278682016693</v>
      </c>
      <c r="H2010" s="94">
        <v>23.672233542170517</v>
      </c>
      <c r="I2010" s="94">
        <v>16.822185267307212</v>
      </c>
      <c r="J2010" s="94">
        <v>15.308624075709432</v>
      </c>
      <c r="K2010" s="94" t="s">
        <v>1066</v>
      </c>
    </row>
    <row r="2011" spans="1:11">
      <c r="A2011" s="66" t="s">
        <v>937</v>
      </c>
      <c r="B2011" s="97" t="s">
        <v>1066</v>
      </c>
      <c r="C2011" s="97" t="s">
        <v>1066</v>
      </c>
      <c r="D2011" s="97" t="s">
        <v>1066</v>
      </c>
      <c r="E2011" s="97" t="s">
        <v>1066</v>
      </c>
      <c r="F2011" s="102" t="s">
        <v>1066</v>
      </c>
      <c r="G2011" s="94">
        <v>-0.94732848747863807</v>
      </c>
      <c r="H2011" s="94">
        <v>10.955882465722745</v>
      </c>
      <c r="I2011" s="94">
        <v>14.123746027910489</v>
      </c>
      <c r="J2011" s="94">
        <v>11.067464709614217</v>
      </c>
      <c r="K2011" s="94">
        <v>16.928959513210362</v>
      </c>
    </row>
    <row r="2012" spans="1:11">
      <c r="A2012" s="66" t="s">
        <v>938</v>
      </c>
      <c r="B2012" s="97">
        <v>7.1488496201100205</v>
      </c>
      <c r="C2012" s="97">
        <v>0.90971309676581846</v>
      </c>
      <c r="D2012" s="97">
        <v>17.650464437543146</v>
      </c>
      <c r="E2012" s="97">
        <v>13.008259254851829</v>
      </c>
      <c r="F2012" s="102">
        <v>7.6687173071271486</v>
      </c>
      <c r="G2012" s="94" t="s">
        <v>1066</v>
      </c>
      <c r="H2012" s="94" t="s">
        <v>1066</v>
      </c>
      <c r="I2012" s="94" t="s">
        <v>1066</v>
      </c>
      <c r="J2012" s="94" t="s">
        <v>1066</v>
      </c>
      <c r="K2012" s="94" t="s">
        <v>1066</v>
      </c>
    </row>
    <row r="2013" spans="1:11">
      <c r="A2013" s="66" t="s">
        <v>9</v>
      </c>
      <c r="B2013" s="94">
        <v>-1.3503902846630167</v>
      </c>
      <c r="C2013" s="94">
        <v>-2.3678064561723833</v>
      </c>
      <c r="D2013" s="94">
        <v>5.2826151137219668E-2</v>
      </c>
      <c r="E2013" s="94">
        <v>0.17222643635146362</v>
      </c>
      <c r="F2013" s="145">
        <v>0.66540764792681895</v>
      </c>
      <c r="G2013" s="94">
        <v>0.64827535239968537</v>
      </c>
      <c r="H2013" s="94">
        <v>31.868332203083739</v>
      </c>
      <c r="I2013" s="94">
        <v>-1.0092158003503493</v>
      </c>
      <c r="J2013" s="94">
        <v>0.78924069049597367</v>
      </c>
      <c r="K2013" s="94">
        <v>1.2295329466551097</v>
      </c>
    </row>
    <row r="2014" spans="1:11">
      <c r="A2014" s="66" t="s">
        <v>939</v>
      </c>
      <c r="B2014" s="94">
        <v>15.213749764219276</v>
      </c>
      <c r="C2014" s="94">
        <v>5.6946774748788176</v>
      </c>
      <c r="D2014" s="94">
        <v>14.588303420197324</v>
      </c>
      <c r="E2014" s="94">
        <v>38.603725257428053</v>
      </c>
      <c r="F2014" s="145">
        <v>19.671029451920319</v>
      </c>
      <c r="G2014" s="94">
        <v>34.434595402071587</v>
      </c>
      <c r="H2014" s="94">
        <v>233.72334149844843</v>
      </c>
      <c r="I2014" s="94">
        <v>222.42866866121832</v>
      </c>
      <c r="J2014" s="94">
        <v>466.03243714439532</v>
      </c>
      <c r="K2014" s="94">
        <v>28.923906307986314</v>
      </c>
    </row>
    <row r="2015" spans="1:11">
      <c r="A2015" s="66" t="s">
        <v>940</v>
      </c>
      <c r="B2015" s="94">
        <v>11.360209334599203</v>
      </c>
      <c r="C2015" s="94">
        <v>10.888047741464169</v>
      </c>
      <c r="D2015" s="94">
        <v>-11.306852924307432</v>
      </c>
      <c r="E2015" s="94">
        <v>17.262915145003777</v>
      </c>
      <c r="F2015" s="145">
        <v>15.273216022473157</v>
      </c>
      <c r="G2015" s="94" t="s">
        <v>1066</v>
      </c>
      <c r="H2015" s="94" t="s">
        <v>1066</v>
      </c>
      <c r="I2015" s="94" t="s">
        <v>1066</v>
      </c>
      <c r="J2015" s="94" t="s">
        <v>1066</v>
      </c>
      <c r="K2015" s="94" t="s">
        <v>1066</v>
      </c>
    </row>
    <row r="2016" spans="1:11">
      <c r="A2016" s="66" t="s">
        <v>10</v>
      </c>
      <c r="B2016" s="94">
        <v>7.7419923923795819</v>
      </c>
      <c r="C2016" s="94">
        <v>-6.9201099008990745</v>
      </c>
      <c r="D2016" s="94">
        <v>9.8470226271496273</v>
      </c>
      <c r="E2016" s="94">
        <v>3.7015641645642638</v>
      </c>
      <c r="F2016" s="145">
        <v>3.7250521560018957</v>
      </c>
      <c r="G2016" s="94">
        <v>6.0236186411350756</v>
      </c>
      <c r="H2016" s="94">
        <v>4.2391149130621031</v>
      </c>
      <c r="I2016" s="94">
        <v>19.499559666781895</v>
      </c>
      <c r="J2016" s="94">
        <v>11.573563609052862</v>
      </c>
      <c r="K2016" s="94">
        <v>-3.0246529804007993</v>
      </c>
    </row>
    <row r="2017" spans="1:11">
      <c r="A2017" s="66" t="s">
        <v>941</v>
      </c>
      <c r="B2017" s="94" t="s">
        <v>1066</v>
      </c>
      <c r="C2017" s="94" t="s">
        <v>1066</v>
      </c>
      <c r="D2017" s="94" t="s">
        <v>1066</v>
      </c>
      <c r="E2017" s="94" t="s">
        <v>1066</v>
      </c>
      <c r="F2017" s="145" t="s">
        <v>1066</v>
      </c>
      <c r="G2017" s="94" t="s">
        <v>1066</v>
      </c>
      <c r="H2017" s="94" t="s">
        <v>1066</v>
      </c>
      <c r="I2017" s="94" t="s">
        <v>1066</v>
      </c>
      <c r="J2017" s="94" t="s">
        <v>1066</v>
      </c>
      <c r="K2017" s="94" t="s">
        <v>1066</v>
      </c>
    </row>
    <row r="2018" spans="1:11">
      <c r="A2018" s="66" t="s">
        <v>11</v>
      </c>
      <c r="B2018" s="94">
        <v>18.306845965770169</v>
      </c>
      <c r="C2018" s="94">
        <v>0.96443640747438941</v>
      </c>
      <c r="D2018" s="94">
        <v>-3.360341151385926</v>
      </c>
      <c r="E2018" s="94">
        <v>4.7127349748477654</v>
      </c>
      <c r="F2018" s="145">
        <v>1.4243573535608789</v>
      </c>
      <c r="G2018" s="94" t="s">
        <v>1066</v>
      </c>
      <c r="H2018" s="94" t="s">
        <v>1066</v>
      </c>
      <c r="I2018" s="94" t="s">
        <v>1066</v>
      </c>
      <c r="J2018" s="94" t="s">
        <v>1066</v>
      </c>
      <c r="K2018" s="94" t="s">
        <v>1066</v>
      </c>
    </row>
    <row r="2019" spans="1:11">
      <c r="A2019" s="66" t="s">
        <v>12</v>
      </c>
      <c r="B2019" s="94">
        <v>7.3398402839396581</v>
      </c>
      <c r="C2019" s="94">
        <v>4.1108686307575359</v>
      </c>
      <c r="D2019" s="94">
        <v>4.8362380404144645</v>
      </c>
      <c r="E2019" s="94">
        <v>6.4308218970583697</v>
      </c>
      <c r="F2019" s="145">
        <v>4.0568716332092691</v>
      </c>
      <c r="G2019" s="94">
        <v>6.9697347634489093</v>
      </c>
      <c r="H2019" s="94">
        <v>-2.7282796680981658</v>
      </c>
      <c r="I2019" s="94">
        <v>0.37157640290068628</v>
      </c>
      <c r="J2019" s="94">
        <v>-40.150866787413186</v>
      </c>
      <c r="K2019" s="94">
        <v>-49.028932490854672</v>
      </c>
    </row>
    <row r="2020" spans="1:11">
      <c r="A2020" s="66" t="s">
        <v>942</v>
      </c>
      <c r="B2020" s="94">
        <v>191.39702241448742</v>
      </c>
      <c r="C2020" s="94">
        <v>4.5568156059345943</v>
      </c>
      <c r="D2020" s="94">
        <v>7.5173920778702996</v>
      </c>
      <c r="E2020" s="94">
        <v>14.513819010011675</v>
      </c>
      <c r="F2020" s="145">
        <v>9.3529450775757574</v>
      </c>
      <c r="G2020" s="94" t="s">
        <v>1066</v>
      </c>
      <c r="H2020" s="94" t="s">
        <v>1066</v>
      </c>
      <c r="I2020" s="94" t="s">
        <v>1066</v>
      </c>
      <c r="J2020" s="94" t="s">
        <v>1066</v>
      </c>
      <c r="K2020" s="94" t="s">
        <v>1066</v>
      </c>
    </row>
    <row r="2021" spans="1:11">
      <c r="A2021" s="66" t="s">
        <v>13</v>
      </c>
      <c r="B2021" s="94">
        <v>2.0652009097801294</v>
      </c>
      <c r="C2021" s="94">
        <v>-3.6082719277394815</v>
      </c>
      <c r="D2021" s="94">
        <v>1.7613188005523694</v>
      </c>
      <c r="E2021" s="94">
        <v>2.1203768212529894E-2</v>
      </c>
      <c r="F2021" s="145">
        <v>2.3579648697758859</v>
      </c>
      <c r="G2021" s="94" t="s">
        <v>1066</v>
      </c>
      <c r="H2021" s="94" t="s">
        <v>1066</v>
      </c>
      <c r="I2021" s="94" t="s">
        <v>1066</v>
      </c>
      <c r="J2021" s="94" t="s">
        <v>1066</v>
      </c>
      <c r="K2021" s="94" t="s">
        <v>1066</v>
      </c>
    </row>
    <row r="2022" spans="1:11">
      <c r="A2022" s="66" t="s">
        <v>186</v>
      </c>
      <c r="B2022" s="94">
        <v>-3.0586798310346497</v>
      </c>
      <c r="C2022" s="94">
        <v>-10.205795884082324</v>
      </c>
      <c r="D2022" s="94">
        <v>-7.0275958840037456</v>
      </c>
      <c r="E2022" s="94">
        <v>1.2702804678656809</v>
      </c>
      <c r="F2022" s="145">
        <v>2.7570789865871914</v>
      </c>
      <c r="G2022" s="94" t="s">
        <v>1066</v>
      </c>
      <c r="H2022" s="94" t="s">
        <v>1066</v>
      </c>
      <c r="I2022" s="94" t="s">
        <v>1066</v>
      </c>
      <c r="J2022" s="94" t="s">
        <v>1066</v>
      </c>
      <c r="K2022" s="94" t="s">
        <v>1066</v>
      </c>
    </row>
    <row r="2023" spans="1:11" ht="14.25">
      <c r="A2023" s="86" t="s">
        <v>52</v>
      </c>
      <c r="B2023" s="214">
        <v>11.112079562655941</v>
      </c>
      <c r="C2023" s="214">
        <v>2.4133487486716509</v>
      </c>
      <c r="D2023" s="214">
        <v>9.6657353649948874</v>
      </c>
      <c r="E2023" s="214">
        <v>14.235149750206698</v>
      </c>
      <c r="F2023" s="215">
        <v>13.894381835214521</v>
      </c>
      <c r="G2023" s="214">
        <v>13.81124174573316</v>
      </c>
      <c r="H2023" s="214">
        <v>14.846600537328914</v>
      </c>
      <c r="I2023" s="214">
        <v>14.922348473320458</v>
      </c>
      <c r="J2023" s="214">
        <v>15.957030914948955</v>
      </c>
      <c r="K2023" s="214">
        <v>5.0866591189637544</v>
      </c>
    </row>
    <row r="2024" spans="1:11">
      <c r="A2024" s="87"/>
      <c r="B2024" s="251"/>
      <c r="C2024" s="251"/>
      <c r="D2024" s="251"/>
      <c r="E2024" s="251"/>
      <c r="F2024" s="251"/>
      <c r="G2024" s="251"/>
      <c r="H2024" s="251"/>
      <c r="I2024" s="251"/>
      <c r="J2024" s="251"/>
      <c r="K2024" s="251"/>
    </row>
    <row r="2025" spans="1:11">
      <c r="A2025" s="62"/>
      <c r="B2025" s="92"/>
      <c r="C2025" s="92"/>
      <c r="D2025" s="92"/>
      <c r="E2025" s="92"/>
      <c r="F2025" s="92"/>
      <c r="G2025" s="92"/>
      <c r="H2025" s="92"/>
      <c r="I2025" s="92"/>
      <c r="J2025" s="92"/>
      <c r="K2025" s="93"/>
    </row>
    <row r="2026" spans="1:11">
      <c r="A2026" s="62"/>
      <c r="B2026" s="92"/>
      <c r="C2026" s="92"/>
      <c r="D2026" s="92"/>
      <c r="E2026" s="92"/>
      <c r="F2026" s="92"/>
      <c r="G2026" s="92"/>
      <c r="H2026" s="92"/>
      <c r="I2026" s="92"/>
      <c r="J2026" s="92"/>
      <c r="K2026" s="93"/>
    </row>
    <row r="2027" spans="1:11" ht="12.75" customHeight="1">
      <c r="A2027" s="921" t="s">
        <v>772</v>
      </c>
      <c r="B2027" s="921"/>
      <c r="C2027" s="921"/>
      <c r="D2027" s="921"/>
      <c r="E2027" s="921"/>
      <c r="F2027" s="921"/>
      <c r="G2027" s="921"/>
      <c r="H2027" s="921"/>
      <c r="I2027" s="921"/>
      <c r="J2027" s="921"/>
      <c r="K2027" s="921"/>
    </row>
    <row r="2028" spans="1:11">
      <c r="A2028" s="62"/>
      <c r="B2028" s="92"/>
      <c r="C2028" s="92"/>
      <c r="D2028" s="92"/>
      <c r="E2028" s="92"/>
      <c r="F2028" s="92"/>
      <c r="G2028" s="92"/>
      <c r="H2028" s="92"/>
      <c r="I2028" s="92"/>
      <c r="J2028" s="92"/>
      <c r="K2028" s="93"/>
    </row>
    <row r="2029" spans="1:11" ht="15" customHeight="1">
      <c r="A2029" s="63"/>
      <c r="B2029" s="893" t="s">
        <v>199</v>
      </c>
      <c r="C2029" s="893"/>
      <c r="D2029" s="893"/>
      <c r="E2029" s="893"/>
      <c r="F2029" s="894"/>
      <c r="G2029" s="926" t="s">
        <v>1015</v>
      </c>
      <c r="H2029" s="926"/>
      <c r="I2029" s="926"/>
      <c r="J2029" s="926"/>
      <c r="K2029" s="926"/>
    </row>
    <row r="2030" spans="1:11">
      <c r="A2030" s="67"/>
      <c r="B2030" s="231">
        <v>39448</v>
      </c>
      <c r="C2030" s="231">
        <v>39814</v>
      </c>
      <c r="D2030" s="231">
        <v>40179</v>
      </c>
      <c r="E2030" s="231">
        <v>40544</v>
      </c>
      <c r="F2030" s="232">
        <v>40909</v>
      </c>
      <c r="G2030" s="231">
        <v>39448</v>
      </c>
      <c r="H2030" s="231">
        <v>39814</v>
      </c>
      <c r="I2030" s="231">
        <v>40179</v>
      </c>
      <c r="J2030" s="231">
        <v>40544</v>
      </c>
      <c r="K2030" s="231">
        <v>40909</v>
      </c>
    </row>
    <row r="2031" spans="1:11">
      <c r="A2031" s="63" t="s">
        <v>37</v>
      </c>
      <c r="B2031" s="94">
        <v>7.0097998125906669</v>
      </c>
      <c r="C2031" s="94">
        <v>6.2137060185978532</v>
      </c>
      <c r="D2031" s="94">
        <v>-0.18197301326748905</v>
      </c>
      <c r="E2031" s="94">
        <v>0.47603442275592212</v>
      </c>
      <c r="F2031" s="145">
        <v>4.4202620483136723</v>
      </c>
      <c r="G2031" s="108">
        <v>9.2408337091622208</v>
      </c>
      <c r="H2031" s="108">
        <v>7.3469520006497202</v>
      </c>
      <c r="I2031" s="108">
        <v>-3.5723080119720474</v>
      </c>
      <c r="J2031" s="108">
        <v>1.821886437861342</v>
      </c>
      <c r="K2031" s="108">
        <v>4.6715554233987655</v>
      </c>
    </row>
    <row r="2032" spans="1:11">
      <c r="A2032" s="66" t="s">
        <v>528</v>
      </c>
      <c r="B2032" s="94">
        <v>7.0456138288745418</v>
      </c>
      <c r="C2032" s="94">
        <v>2.8540562296011318</v>
      </c>
      <c r="D2032" s="94">
        <v>0.98375863853044088</v>
      </c>
      <c r="E2032" s="94">
        <v>2.865326463094453</v>
      </c>
      <c r="F2032" s="145">
        <v>3.2086176845726344</v>
      </c>
      <c r="G2032" s="108">
        <v>7.1213377119562438</v>
      </c>
      <c r="H2032" s="108">
        <v>1.9946737855206953</v>
      </c>
      <c r="I2032" s="108">
        <v>0.9352201465936405</v>
      </c>
      <c r="J2032" s="108">
        <v>3.7968988664192294</v>
      </c>
      <c r="K2032" s="108">
        <v>3.118432053450948</v>
      </c>
    </row>
    <row r="2033" spans="1:11">
      <c r="A2033" s="66" t="s">
        <v>530</v>
      </c>
      <c r="B2033" s="94">
        <v>15.197857682831462</v>
      </c>
      <c r="C2033" s="94">
        <v>8.108441214094352</v>
      </c>
      <c r="D2033" s="94">
        <v>6.5380779858039917</v>
      </c>
      <c r="E2033" s="94">
        <v>1.0715485719327456</v>
      </c>
      <c r="F2033" s="145">
        <v>6.736863667507631</v>
      </c>
      <c r="G2033" s="108">
        <v>14.003330777171641</v>
      </c>
      <c r="H2033" s="108">
        <v>6.510061272440737</v>
      </c>
      <c r="I2033" s="108">
        <v>2.0888106356867775</v>
      </c>
      <c r="J2033" s="108">
        <v>3.1955738210699414</v>
      </c>
      <c r="K2033" s="108">
        <v>13.015312991867646</v>
      </c>
    </row>
    <row r="2034" spans="1:11">
      <c r="A2034" s="66" t="s">
        <v>529</v>
      </c>
      <c r="B2034" s="94">
        <v>5.0270981555411876</v>
      </c>
      <c r="C2034" s="94">
        <v>2.0428531991250942</v>
      </c>
      <c r="D2034" s="94">
        <v>2.3559632072919445</v>
      </c>
      <c r="E2034" s="94">
        <v>3.7876726556538731</v>
      </c>
      <c r="F2034" s="145">
        <v>-5.5963904775102602E-2</v>
      </c>
      <c r="G2034" s="108">
        <v>1.1193678863700374</v>
      </c>
      <c r="H2034" s="108">
        <v>3.7209302325581506</v>
      </c>
      <c r="I2034" s="108">
        <v>7.1748878923766801</v>
      </c>
      <c r="J2034" s="108">
        <v>-2.5104602510460206</v>
      </c>
      <c r="K2034" s="108">
        <v>1.2875536480686511</v>
      </c>
    </row>
    <row r="2035" spans="1:11">
      <c r="A2035" s="66" t="s">
        <v>531</v>
      </c>
      <c r="B2035" s="94">
        <v>20.138062191378616</v>
      </c>
      <c r="C2035" s="94">
        <v>14.749867945205185</v>
      </c>
      <c r="D2035" s="94">
        <v>16.910671344431407</v>
      </c>
      <c r="E2035" s="94">
        <v>22.098239645527773</v>
      </c>
      <c r="F2035" s="145">
        <v>19.840206182807087</v>
      </c>
      <c r="G2035" s="108">
        <v>17.731764485346901</v>
      </c>
      <c r="H2035" s="108">
        <v>13.408923681893302</v>
      </c>
      <c r="I2035" s="108">
        <v>16.23430908940071</v>
      </c>
      <c r="J2035" s="108">
        <v>21.866882665890696</v>
      </c>
      <c r="K2035" s="108">
        <v>20.253157178514748</v>
      </c>
    </row>
    <row r="2036" spans="1:11">
      <c r="A2036" s="66" t="s">
        <v>166</v>
      </c>
      <c r="B2036" s="97">
        <v>-31.438989969523369</v>
      </c>
      <c r="C2036" s="97">
        <v>1.7317370701356749</v>
      </c>
      <c r="D2036" s="97">
        <v>-2.4042613467584184</v>
      </c>
      <c r="E2036" s="97">
        <v>-2.1900651265381321</v>
      </c>
      <c r="F2036" s="102">
        <v>-0.83398534997074503</v>
      </c>
      <c r="G2036" s="107">
        <v>2.426922879156912</v>
      </c>
      <c r="H2036" s="107">
        <v>7.3021918934100372</v>
      </c>
      <c r="I2036" s="107">
        <v>0.40021650051269564</v>
      </c>
      <c r="J2036" s="107">
        <v>-2.7626608462275826</v>
      </c>
      <c r="K2036" s="107">
        <v>15.947522587458041</v>
      </c>
    </row>
    <row r="2037" spans="1:11">
      <c r="A2037" s="854" t="s">
        <v>167</v>
      </c>
      <c r="B2037" s="97">
        <v>-8.5535982872120275E-2</v>
      </c>
      <c r="C2037" s="97">
        <v>2.5292705314254649</v>
      </c>
      <c r="D2037" s="97">
        <v>1.4031379825385937</v>
      </c>
      <c r="E2037" s="97">
        <v>1.8328859823818489</v>
      </c>
      <c r="F2037" s="102">
        <v>2.3762705863131117</v>
      </c>
      <c r="G2037" s="107">
        <v>-7.2548953469986355E-2</v>
      </c>
      <c r="H2037" s="107">
        <v>1.0873922667617109</v>
      </c>
      <c r="I2037" s="107">
        <v>0.64061160858814858</v>
      </c>
      <c r="J2037" s="107">
        <v>1.5072805728662431</v>
      </c>
      <c r="K2037" s="107">
        <v>1.5738787171184265</v>
      </c>
    </row>
    <row r="2038" spans="1:11">
      <c r="A2038" s="66" t="s">
        <v>745</v>
      </c>
      <c r="B2038" s="97" t="s">
        <v>1066</v>
      </c>
      <c r="C2038" s="97">
        <v>3.2182271270914997</v>
      </c>
      <c r="D2038" s="97">
        <v>6.57377388425191</v>
      </c>
      <c r="E2038" s="97">
        <v>6.692556634304192</v>
      </c>
      <c r="F2038" s="102">
        <v>5.781363746663426</v>
      </c>
      <c r="G2038" s="107" t="s">
        <v>1066</v>
      </c>
      <c r="H2038" s="107" t="s">
        <v>1066</v>
      </c>
      <c r="I2038" s="107" t="s">
        <v>1066</v>
      </c>
      <c r="J2038" s="107" t="s">
        <v>1066</v>
      </c>
      <c r="K2038" s="107" t="s">
        <v>1066</v>
      </c>
    </row>
    <row r="2039" spans="1:11">
      <c r="A2039" s="66" t="s">
        <v>994</v>
      </c>
      <c r="B2039" s="97">
        <v>24.908482822097035</v>
      </c>
      <c r="C2039" s="97">
        <v>23.5287412536223</v>
      </c>
      <c r="D2039" s="97">
        <v>22.633139397519876</v>
      </c>
      <c r="E2039" s="97">
        <v>20.511283484293518</v>
      </c>
      <c r="F2039" s="102">
        <v>18.483875451153843</v>
      </c>
      <c r="G2039" s="107">
        <v>34.16221094642129</v>
      </c>
      <c r="H2039" s="107">
        <v>32.409168367952958</v>
      </c>
      <c r="I2039" s="107">
        <v>25.208682504019908</v>
      </c>
      <c r="J2039" s="107">
        <v>22.137279374124198</v>
      </c>
      <c r="K2039" s="107">
        <v>19.014424745034319</v>
      </c>
    </row>
    <row r="2040" spans="1:11">
      <c r="A2040" s="66" t="s">
        <v>127</v>
      </c>
      <c r="B2040" s="97">
        <v>8.0559746753054551</v>
      </c>
      <c r="C2040" s="97">
        <v>-6.6170860256269943</v>
      </c>
      <c r="D2040" s="97">
        <v>2.6740326240148438</v>
      </c>
      <c r="E2040" s="97">
        <v>-3.8310227564369193</v>
      </c>
      <c r="F2040" s="102">
        <v>1.2246441950757525</v>
      </c>
      <c r="G2040" s="107">
        <v>11.985980602471514</v>
      </c>
      <c r="H2040" s="107">
        <v>-10.465521800129519</v>
      </c>
      <c r="I2040" s="107">
        <v>9.0058993114943817</v>
      </c>
      <c r="J2040" s="107">
        <v>3.8060719962297318</v>
      </c>
      <c r="K2040" s="107">
        <v>5.7435715581494406</v>
      </c>
    </row>
    <row r="2041" spans="1:11">
      <c r="A2041" s="66" t="s">
        <v>8</v>
      </c>
      <c r="B2041" s="97">
        <v>-0.37829465864389622</v>
      </c>
      <c r="C2041" s="97">
        <v>1.0318781558273704</v>
      </c>
      <c r="D2041" s="97">
        <v>1.0063595386270663</v>
      </c>
      <c r="E2041" s="97" t="s">
        <v>1066</v>
      </c>
      <c r="F2041" s="102" t="s">
        <v>1066</v>
      </c>
      <c r="G2041" s="107">
        <v>-2.8503562945368155</v>
      </c>
      <c r="H2041" s="107">
        <v>0.73349633251833524</v>
      </c>
      <c r="I2041" s="107">
        <v>0.24271844660195274</v>
      </c>
      <c r="J2041" s="107">
        <v>0.48426150121065881</v>
      </c>
      <c r="K2041" s="107" t="s">
        <v>1066</v>
      </c>
    </row>
    <row r="2042" spans="1:11">
      <c r="A2042" s="66" t="s">
        <v>937</v>
      </c>
      <c r="B2042" s="97">
        <v>12.750620035509286</v>
      </c>
      <c r="C2042" s="97">
        <v>8.1076107016934795</v>
      </c>
      <c r="D2042" s="97">
        <v>4.8301599153476982</v>
      </c>
      <c r="E2042" s="97">
        <v>7.3778465286730377</v>
      </c>
      <c r="F2042" s="102">
        <v>-0.58086665978915875</v>
      </c>
      <c r="G2042" s="107">
        <v>16.495685051852881</v>
      </c>
      <c r="H2042" s="107">
        <v>5.6457122815149585</v>
      </c>
      <c r="I2042" s="107">
        <v>1.3344771932585431</v>
      </c>
      <c r="J2042" s="107">
        <v>9.7521299051375632</v>
      </c>
      <c r="K2042" s="107">
        <v>3.1089682578533173</v>
      </c>
    </row>
    <row r="2043" spans="1:11">
      <c r="A2043" s="66" t="s">
        <v>938</v>
      </c>
      <c r="B2043" s="97">
        <v>7.1488496201100205</v>
      </c>
      <c r="C2043" s="97">
        <v>0.90971309676581846</v>
      </c>
      <c r="D2043" s="97">
        <v>17.650464437543146</v>
      </c>
      <c r="E2043" s="97">
        <v>13.008259254851829</v>
      </c>
      <c r="F2043" s="102">
        <v>7.6687154931208035</v>
      </c>
      <c r="G2043" s="107">
        <v>9.7637343737164919</v>
      </c>
      <c r="H2043" s="107">
        <v>6.8359588712080921</v>
      </c>
      <c r="I2043" s="107">
        <v>23.568929386778326</v>
      </c>
      <c r="J2043" s="107">
        <v>13.886623983245405</v>
      </c>
      <c r="K2043" s="107">
        <v>9.0373202084817361</v>
      </c>
    </row>
    <row r="2044" spans="1:11">
      <c r="A2044" s="66" t="s">
        <v>9</v>
      </c>
      <c r="B2044" s="94">
        <v>-1.3503902846630278</v>
      </c>
      <c r="C2044" s="94">
        <v>-2.3678064561723722</v>
      </c>
      <c r="D2044" s="94">
        <v>5.2826151137219668E-2</v>
      </c>
      <c r="E2044" s="94">
        <v>0.17222643635146362</v>
      </c>
      <c r="F2044" s="145">
        <v>0.66540764792681895</v>
      </c>
      <c r="G2044" s="108">
        <v>-0.46314225366076434</v>
      </c>
      <c r="H2044" s="108">
        <v>-3.2543557359800301</v>
      </c>
      <c r="I2044" s="108">
        <v>8.9291344303132902E-2</v>
      </c>
      <c r="J2044" s="108">
        <v>0.13189844753478397</v>
      </c>
      <c r="K2044" s="108">
        <v>0.89057354695480928</v>
      </c>
    </row>
    <row r="2045" spans="1:11">
      <c r="A2045" s="66" t="s">
        <v>939</v>
      </c>
      <c r="B2045" s="94">
        <v>15.128838000680078</v>
      </c>
      <c r="C2045" s="94">
        <v>4.518394704086659</v>
      </c>
      <c r="D2045" s="94">
        <v>11.164994887069057</v>
      </c>
      <c r="E2045" s="94">
        <v>18.184209660858652</v>
      </c>
      <c r="F2045" s="145">
        <v>17.553934239305867</v>
      </c>
      <c r="G2045" s="108">
        <v>16.193403766303803</v>
      </c>
      <c r="H2045" s="108">
        <v>5.5384527974699838</v>
      </c>
      <c r="I2045" s="108">
        <v>10.743284269802821</v>
      </c>
      <c r="J2045" s="108">
        <v>15.718108067275693</v>
      </c>
      <c r="K2045" s="108">
        <v>14.294896725859484</v>
      </c>
    </row>
    <row r="2046" spans="1:11">
      <c r="A2046" s="66" t="s">
        <v>940</v>
      </c>
      <c r="B2046" s="94">
        <v>11.123869140242281</v>
      </c>
      <c r="C2046" s="94">
        <v>10.021986265159445</v>
      </c>
      <c r="D2046" s="94">
        <v>-22.675076885243715</v>
      </c>
      <c r="E2046" s="94">
        <v>17.262915145003777</v>
      </c>
      <c r="F2046" s="145">
        <v>15.273216022473157</v>
      </c>
      <c r="G2046" s="108">
        <v>11.360209334599203</v>
      </c>
      <c r="H2046" s="108">
        <v>10.888047741464169</v>
      </c>
      <c r="I2046" s="108">
        <v>-11.306852924307432</v>
      </c>
      <c r="J2046" s="108">
        <v>17.262915145003777</v>
      </c>
      <c r="K2046" s="108">
        <v>15.273216022473157</v>
      </c>
    </row>
    <row r="2047" spans="1:11">
      <c r="A2047" s="66" t="s">
        <v>10</v>
      </c>
      <c r="B2047" s="94">
        <v>9.0488020943797043</v>
      </c>
      <c r="C2047" s="94">
        <v>-1.5158301544327846</v>
      </c>
      <c r="D2047" s="94">
        <v>10.85354385769557</v>
      </c>
      <c r="E2047" s="94">
        <v>1.2836880122977679</v>
      </c>
      <c r="F2047" s="145">
        <v>3.9757805681670533</v>
      </c>
      <c r="G2047" s="108">
        <v>7.7419923923795819</v>
      </c>
      <c r="H2047" s="108">
        <v>-6.9201099008990745</v>
      </c>
      <c r="I2047" s="108">
        <v>9.8470226271496273</v>
      </c>
      <c r="J2047" s="108">
        <v>3.7015641645642638</v>
      </c>
      <c r="K2047" s="108">
        <v>3.7250521560018957</v>
      </c>
    </row>
    <row r="2048" spans="1:11">
      <c r="A2048" s="66" t="s">
        <v>941</v>
      </c>
      <c r="B2048" s="94" t="s">
        <v>1066</v>
      </c>
      <c r="C2048" s="94" t="s">
        <v>1066</v>
      </c>
      <c r="D2048" s="94" t="s">
        <v>1066</v>
      </c>
      <c r="E2048" s="94" t="s">
        <v>1066</v>
      </c>
      <c r="F2048" s="145" t="s">
        <v>1066</v>
      </c>
      <c r="G2048" s="108" t="s">
        <v>1066</v>
      </c>
      <c r="H2048" s="108" t="s">
        <v>1066</v>
      </c>
      <c r="I2048" s="108" t="s">
        <v>1066</v>
      </c>
      <c r="J2048" s="108" t="s">
        <v>1066</v>
      </c>
      <c r="K2048" s="108" t="s">
        <v>1066</v>
      </c>
    </row>
    <row r="2049" spans="1:11">
      <c r="A2049" s="66" t="s">
        <v>11</v>
      </c>
      <c r="B2049" s="94">
        <v>12.917255626834855</v>
      </c>
      <c r="C2049" s="94">
        <v>4.0105922002888983</v>
      </c>
      <c r="D2049" s="94">
        <v>-1.3516641207239832</v>
      </c>
      <c r="E2049" s="94">
        <v>2.3321289474919071</v>
      </c>
      <c r="F2049" s="145">
        <v>1.3206162876008731</v>
      </c>
      <c r="G2049" s="108">
        <v>4.4165090666369977</v>
      </c>
      <c r="H2049" s="108">
        <v>3.4732580438951777</v>
      </c>
      <c r="I2049" s="108">
        <v>1.6268533772652249</v>
      </c>
      <c r="J2049" s="108">
        <v>4.5694022289767044</v>
      </c>
      <c r="K2049" s="108">
        <v>2.6450925297936134</v>
      </c>
    </row>
    <row r="2050" spans="1:11">
      <c r="A2050" s="66" t="s">
        <v>12</v>
      </c>
      <c r="B2050" s="94">
        <v>7.8138297872340612</v>
      </c>
      <c r="C2050" s="94">
        <v>4.4517900899567531</v>
      </c>
      <c r="D2050" s="94">
        <v>5.2240450924205595</v>
      </c>
      <c r="E2050" s="94">
        <v>5.1913753890352021</v>
      </c>
      <c r="F2050" s="145">
        <v>4.0596573330583308</v>
      </c>
      <c r="G2050" s="108">
        <v>9.1411271808999217</v>
      </c>
      <c r="H2050" s="108">
        <v>3.8689576294582473</v>
      </c>
      <c r="I2050" s="108">
        <v>4.1855461334008304</v>
      </c>
      <c r="J2050" s="108">
        <v>3.9724479755093078</v>
      </c>
      <c r="K2050" s="108">
        <v>3.5788145395913018</v>
      </c>
    </row>
    <row r="2051" spans="1:11">
      <c r="A2051" s="66" t="s">
        <v>942</v>
      </c>
      <c r="B2051" s="94">
        <v>11.955630998158195</v>
      </c>
      <c r="C2051" s="94">
        <v>4.9151252893475217</v>
      </c>
      <c r="D2051" s="94">
        <v>7.1689115322741914</v>
      </c>
      <c r="E2051" s="94">
        <v>14.005122638426105</v>
      </c>
      <c r="F2051" s="145">
        <v>9.2797859453417111</v>
      </c>
      <c r="G2051" s="108">
        <v>9.0819377492654674</v>
      </c>
      <c r="H2051" s="108">
        <v>6.7883769785064274</v>
      </c>
      <c r="I2051" s="108">
        <v>8.1261317417491199</v>
      </c>
      <c r="J2051" s="108">
        <v>17.111083223862209</v>
      </c>
      <c r="K2051" s="108">
        <v>11.459604885329288</v>
      </c>
    </row>
    <row r="2052" spans="1:11">
      <c r="A2052" s="66" t="s">
        <v>13</v>
      </c>
      <c r="B2052" s="94">
        <v>2.4607915298380689</v>
      </c>
      <c r="C2052" s="94">
        <v>-3.1704806835528787</v>
      </c>
      <c r="D2052" s="94">
        <v>1.7569890785616105</v>
      </c>
      <c r="E2052" s="94">
        <v>0.2481667905163798</v>
      </c>
      <c r="F2052" s="145">
        <v>3.0209790209790199</v>
      </c>
      <c r="G2052" s="108">
        <v>6.4880486987602071</v>
      </c>
      <c r="H2052" s="108">
        <v>3.9320318338555982</v>
      </c>
      <c r="I2052" s="108">
        <v>6.7768386527059521</v>
      </c>
      <c r="J2052" s="108">
        <v>1.988374565818396</v>
      </c>
      <c r="K2052" s="108">
        <v>2.5809441065739902</v>
      </c>
    </row>
    <row r="2053" spans="1:11">
      <c r="A2053" s="66" t="s">
        <v>186</v>
      </c>
      <c r="B2053" s="94">
        <v>-2.7370814876828353</v>
      </c>
      <c r="C2053" s="94">
        <v>-10.94552929085304</v>
      </c>
      <c r="D2053" s="94">
        <v>-17.8736295441431</v>
      </c>
      <c r="E2053" s="94">
        <v>1.9848937291410351</v>
      </c>
      <c r="F2053" s="145">
        <v>3.0313468825353018</v>
      </c>
      <c r="G2053" s="108">
        <v>0.89096618710289288</v>
      </c>
      <c r="H2053" s="108">
        <v>0.90481360839667069</v>
      </c>
      <c r="I2053" s="108">
        <v>0.89670014347202898</v>
      </c>
      <c r="J2053" s="108">
        <v>1.6708140774973401</v>
      </c>
      <c r="K2053" s="108">
        <v>1.6783216783216925</v>
      </c>
    </row>
    <row r="2054" spans="1:11" ht="14.25">
      <c r="A2054" s="86" t="s">
        <v>52</v>
      </c>
      <c r="B2054" s="214">
        <v>6.8985587745023169</v>
      </c>
      <c r="C2054" s="214">
        <v>3.4555808929774612</v>
      </c>
      <c r="D2054" s="214">
        <v>3.8589764804411786</v>
      </c>
      <c r="E2054" s="214">
        <v>12.54106710661449</v>
      </c>
      <c r="F2054" s="215">
        <v>12.355776488661729</v>
      </c>
      <c r="G2054" s="219">
        <v>11.653350543221318</v>
      </c>
      <c r="H2054" s="219">
        <v>9.1544550035631111</v>
      </c>
      <c r="I2054" s="219">
        <v>10.683845748848286</v>
      </c>
      <c r="J2054" s="219">
        <v>14.482624204247173</v>
      </c>
      <c r="K2054" s="219">
        <v>15.902748327010773</v>
      </c>
    </row>
    <row r="2055" spans="1:11">
      <c r="A2055" s="62"/>
      <c r="B2055" s="92"/>
      <c r="C2055" s="92"/>
      <c r="D2055" s="92"/>
      <c r="E2055" s="92"/>
      <c r="F2055" s="92"/>
      <c r="G2055" s="92"/>
      <c r="H2055" s="92"/>
      <c r="I2055" s="92"/>
      <c r="J2055" s="92"/>
      <c r="K2055" s="93"/>
    </row>
    <row r="2056" spans="1:11">
      <c r="A2056" s="62"/>
      <c r="B2056" s="92"/>
      <c r="C2056" s="92"/>
      <c r="D2056" s="92"/>
      <c r="E2056" s="92"/>
      <c r="F2056" s="92"/>
      <c r="G2056" s="92"/>
      <c r="H2056" s="92"/>
      <c r="I2056" s="92"/>
      <c r="J2056" s="92"/>
      <c r="K2056" s="93"/>
    </row>
    <row r="2057" spans="1:11">
      <c r="A2057" s="62"/>
      <c r="B2057" s="92"/>
      <c r="C2057" s="92"/>
      <c r="D2057" s="92"/>
      <c r="E2057" s="92"/>
      <c r="F2057" s="92"/>
      <c r="G2057" s="92"/>
      <c r="H2057" s="92"/>
      <c r="I2057" s="92"/>
      <c r="J2057" s="92"/>
      <c r="K2057" s="93"/>
    </row>
    <row r="2058" spans="1:11">
      <c r="A2058" s="62"/>
      <c r="B2058" s="92"/>
      <c r="C2058" s="92"/>
      <c r="D2058" s="92"/>
      <c r="E2058" s="92"/>
      <c r="F2058" s="92"/>
      <c r="G2058" s="92"/>
      <c r="H2058" s="92"/>
      <c r="I2058" s="92"/>
      <c r="J2058" s="92"/>
      <c r="K2058" s="93"/>
    </row>
    <row r="2059" spans="1:11" ht="12.75" customHeight="1">
      <c r="A2059" s="921" t="s">
        <v>772</v>
      </c>
      <c r="B2059" s="921"/>
      <c r="C2059" s="921"/>
      <c r="D2059" s="921"/>
      <c r="E2059" s="921"/>
      <c r="F2059" s="921"/>
      <c r="G2059" s="921"/>
      <c r="H2059" s="921"/>
      <c r="I2059" s="921"/>
      <c r="J2059" s="921"/>
      <c r="K2059" s="921"/>
    </row>
    <row r="2060" spans="1:11">
      <c r="A2060" s="62"/>
      <c r="B2060" s="92"/>
      <c r="C2060" s="92"/>
      <c r="D2060" s="92"/>
      <c r="E2060" s="92"/>
      <c r="F2060" s="92"/>
      <c r="G2060" s="92"/>
      <c r="H2060" s="92"/>
      <c r="I2060" s="92"/>
      <c r="J2060" s="92"/>
      <c r="K2060" s="93"/>
    </row>
    <row r="2061" spans="1:11" ht="15" customHeight="1">
      <c r="A2061" s="63"/>
      <c r="B2061" s="926" t="s">
        <v>313</v>
      </c>
      <c r="C2061" s="926"/>
      <c r="D2061" s="926"/>
      <c r="E2061" s="926"/>
      <c r="F2061" s="927"/>
      <c r="G2061" s="926" t="s">
        <v>314</v>
      </c>
      <c r="H2061" s="926"/>
      <c r="I2061" s="926"/>
      <c r="J2061" s="926"/>
      <c r="K2061" s="926"/>
    </row>
    <row r="2062" spans="1:11">
      <c r="A2062" s="67"/>
      <c r="B2062" s="231">
        <v>39448</v>
      </c>
      <c r="C2062" s="231">
        <v>39814</v>
      </c>
      <c r="D2062" s="231">
        <v>40179</v>
      </c>
      <c r="E2062" s="231">
        <v>40544</v>
      </c>
      <c r="F2062" s="232">
        <v>40909</v>
      </c>
      <c r="G2062" s="231">
        <v>39448</v>
      </c>
      <c r="H2062" s="231">
        <v>39814</v>
      </c>
      <c r="I2062" s="231">
        <v>40179</v>
      </c>
      <c r="J2062" s="231">
        <v>40544</v>
      </c>
      <c r="K2062" s="231">
        <v>40909</v>
      </c>
    </row>
    <row r="2063" spans="1:11">
      <c r="A2063" s="63" t="s">
        <v>37</v>
      </c>
      <c r="B2063" s="108" t="s">
        <v>1066</v>
      </c>
      <c r="C2063" s="108" t="s">
        <v>1066</v>
      </c>
      <c r="D2063" s="108" t="s">
        <v>1066</v>
      </c>
      <c r="E2063" s="108" t="s">
        <v>1066</v>
      </c>
      <c r="F2063" s="206" t="s">
        <v>1066</v>
      </c>
      <c r="G2063" s="107">
        <v>3.1868804128994288</v>
      </c>
      <c r="H2063" s="107">
        <v>4.1579399950646856</v>
      </c>
      <c r="I2063" s="107">
        <v>6.1565700422163694</v>
      </c>
      <c r="J2063" s="107">
        <v>-1.8095593018987222</v>
      </c>
      <c r="K2063" s="107">
        <v>3.9777198439123751</v>
      </c>
    </row>
    <row r="2064" spans="1:11">
      <c r="A2064" s="66" t="s">
        <v>528</v>
      </c>
      <c r="B2064" s="108">
        <v>6.7699893338581951</v>
      </c>
      <c r="C2064" s="108">
        <v>5.992383281578828</v>
      </c>
      <c r="D2064" s="108">
        <v>1.1543279269210949</v>
      </c>
      <c r="E2064" s="108">
        <v>-0.40122450521246078</v>
      </c>
      <c r="F2064" s="206">
        <v>3.5381822817982522</v>
      </c>
      <c r="G2064" s="107" t="s">
        <v>1066</v>
      </c>
      <c r="H2064" s="107" t="s">
        <v>1066</v>
      </c>
      <c r="I2064" s="107" t="s">
        <v>1066</v>
      </c>
      <c r="J2064" s="107" t="s">
        <v>1066</v>
      </c>
      <c r="K2064" s="107" t="s">
        <v>1066</v>
      </c>
    </row>
    <row r="2065" spans="1:11">
      <c r="A2065" s="66" t="s">
        <v>530</v>
      </c>
      <c r="B2065" s="108" t="s">
        <v>1066</v>
      </c>
      <c r="C2065" s="108" t="s">
        <v>1066</v>
      </c>
      <c r="D2065" s="108" t="s">
        <v>1066</v>
      </c>
      <c r="E2065" s="108" t="s">
        <v>1066</v>
      </c>
      <c r="F2065" s="206" t="s">
        <v>1066</v>
      </c>
      <c r="G2065" s="107">
        <v>17.048617124231136</v>
      </c>
      <c r="H2065" s="107">
        <v>10.520485687846492</v>
      </c>
      <c r="I2065" s="107">
        <v>13.008634618772152</v>
      </c>
      <c r="J2065" s="107">
        <v>-1.7189341095565913</v>
      </c>
      <c r="K2065" s="107">
        <v>-1.924041076415417</v>
      </c>
    </row>
    <row r="2066" spans="1:11">
      <c r="A2066" s="66" t="s">
        <v>529</v>
      </c>
      <c r="B2066" s="107" t="s">
        <v>1066</v>
      </c>
      <c r="C2066" s="107" t="s">
        <v>1066</v>
      </c>
      <c r="D2066" s="107" t="s">
        <v>1066</v>
      </c>
      <c r="E2066" s="107" t="s">
        <v>1066</v>
      </c>
      <c r="F2066" s="109" t="s">
        <v>1066</v>
      </c>
      <c r="G2066" s="108">
        <v>6.2415950418055477</v>
      </c>
      <c r="H2066" s="108">
        <v>1.5464626730139486</v>
      </c>
      <c r="I2066" s="108">
        <v>0.8999566430913486</v>
      </c>
      <c r="J2066" s="108">
        <v>5.8089554238202723</v>
      </c>
      <c r="K2066" s="108">
        <v>-0.4532416070406553</v>
      </c>
    </row>
    <row r="2067" spans="1:11">
      <c r="A2067" s="66" t="s">
        <v>531</v>
      </c>
      <c r="B2067" s="107" t="s">
        <v>1066</v>
      </c>
      <c r="C2067" s="107" t="s">
        <v>1066</v>
      </c>
      <c r="D2067" s="107" t="s">
        <v>1066</v>
      </c>
      <c r="E2067" s="107" t="s">
        <v>1066</v>
      </c>
      <c r="F2067" s="109" t="s">
        <v>1066</v>
      </c>
      <c r="G2067" s="108">
        <v>57.682549882011472</v>
      </c>
      <c r="H2067" s="108">
        <v>30.37118226081823</v>
      </c>
      <c r="I2067" s="108">
        <v>23.764793377740425</v>
      </c>
      <c r="J2067" s="108">
        <v>24.300112778844607</v>
      </c>
      <c r="K2067" s="108">
        <v>15.986998802608877</v>
      </c>
    </row>
    <row r="2068" spans="1:11">
      <c r="A2068" s="66" t="s">
        <v>166</v>
      </c>
      <c r="B2068" s="107">
        <v>-0.87711212904494351</v>
      </c>
      <c r="C2068" s="107">
        <v>12.990186235102396</v>
      </c>
      <c r="D2068" s="107">
        <v>-21.333885614596994</v>
      </c>
      <c r="E2068" s="107">
        <v>-8.1503499488881808</v>
      </c>
      <c r="F2068" s="109">
        <v>4.8387231301628253</v>
      </c>
      <c r="G2068" s="107">
        <v>3.9281461722213029</v>
      </c>
      <c r="H2068" s="107">
        <v>1.4741932372377864</v>
      </c>
      <c r="I2068" s="107">
        <v>-8.3862096066983689</v>
      </c>
      <c r="J2068" s="107">
        <v>-12.812926986059903</v>
      </c>
      <c r="K2068" s="107">
        <v>-2.609970781948856</v>
      </c>
    </row>
    <row r="2069" spans="1:11">
      <c r="A2069" s="854" t="s">
        <v>167</v>
      </c>
      <c r="B2069" s="107">
        <v>1.0594785212607816</v>
      </c>
      <c r="C2069" s="107">
        <v>8.0602659580881983</v>
      </c>
      <c r="D2069" s="107">
        <v>5.9952626507782991</v>
      </c>
      <c r="E2069" s="107">
        <v>4.2702837316436426</v>
      </c>
      <c r="F2069" s="109">
        <v>5.4176714080052646</v>
      </c>
      <c r="G2069" s="107">
        <v>-6.6968326578232933</v>
      </c>
      <c r="H2069" s="107">
        <v>14.981367469999206</v>
      </c>
      <c r="I2069" s="107">
        <v>-3.0899594609371084</v>
      </c>
      <c r="J2069" s="107">
        <v>-3.6476134650252456</v>
      </c>
      <c r="K2069" s="107">
        <v>6.5495606282678809</v>
      </c>
    </row>
    <row r="2070" spans="1:11">
      <c r="A2070" s="66" t="s">
        <v>745</v>
      </c>
      <c r="B2070" s="107" t="s">
        <v>1066</v>
      </c>
      <c r="C2070" s="107" t="s">
        <v>1066</v>
      </c>
      <c r="D2070" s="107" t="s">
        <v>1066</v>
      </c>
      <c r="E2070" s="107" t="s">
        <v>1066</v>
      </c>
      <c r="F2070" s="109" t="s">
        <v>1066</v>
      </c>
      <c r="G2070" s="107" t="s">
        <v>1066</v>
      </c>
      <c r="H2070" s="107">
        <v>3.2182271270914997</v>
      </c>
      <c r="I2070" s="107">
        <v>6.57377388425191</v>
      </c>
      <c r="J2070" s="107">
        <v>6.692556634304192</v>
      </c>
      <c r="K2070" s="107">
        <v>5.781363746663426</v>
      </c>
    </row>
    <row r="2071" spans="1:11">
      <c r="A2071" s="66" t="s">
        <v>994</v>
      </c>
      <c r="B2071" s="107" t="s">
        <v>1066</v>
      </c>
      <c r="C2071" s="107">
        <v>13.043478260869579</v>
      </c>
      <c r="D2071" s="107">
        <v>-72.17653846153847</v>
      </c>
      <c r="E2071" s="107">
        <v>546.6471295669121</v>
      </c>
      <c r="F2071" s="109">
        <v>-5.842566445271502</v>
      </c>
      <c r="G2071" s="107">
        <v>-10.337349615398983</v>
      </c>
      <c r="H2071" s="107">
        <v>-25.785545985447378</v>
      </c>
      <c r="I2071" s="107">
        <v>-1.5900586244342985</v>
      </c>
      <c r="J2071" s="107">
        <v>-2.1358974650364071</v>
      </c>
      <c r="K2071" s="107">
        <v>10.765257690999208</v>
      </c>
    </row>
    <row r="2072" spans="1:11">
      <c r="A2072" s="66" t="s">
        <v>127</v>
      </c>
      <c r="B2072" s="107" t="s">
        <v>1066</v>
      </c>
      <c r="C2072" s="107" t="s">
        <v>1066</v>
      </c>
      <c r="D2072" s="107" t="s">
        <v>1066</v>
      </c>
      <c r="E2072" s="107" t="s">
        <v>1066</v>
      </c>
      <c r="F2072" s="109" t="s">
        <v>1066</v>
      </c>
      <c r="G2072" s="107">
        <v>4.2863353137226667</v>
      </c>
      <c r="H2072" s="107">
        <v>-2.6531458425967158</v>
      </c>
      <c r="I2072" s="107">
        <v>-3.324471987615385</v>
      </c>
      <c r="J2072" s="107">
        <v>-11.98881917136676</v>
      </c>
      <c r="K2072" s="107">
        <v>-4.4686674135941189</v>
      </c>
    </row>
    <row r="2073" spans="1:11">
      <c r="A2073" s="66" t="s">
        <v>8</v>
      </c>
      <c r="B2073" s="107" t="s">
        <v>1066</v>
      </c>
      <c r="C2073" s="107" t="s">
        <v>1066</v>
      </c>
      <c r="D2073" s="107" t="s">
        <v>1066</v>
      </c>
      <c r="E2073" s="107" t="s">
        <v>1066</v>
      </c>
      <c r="F2073" s="109" t="s">
        <v>1066</v>
      </c>
      <c r="G2073" s="107">
        <v>2.9942642340970327</v>
      </c>
      <c r="H2073" s="107">
        <v>1.4158512412295821</v>
      </c>
      <c r="I2073" s="107">
        <v>1.9824403561567339</v>
      </c>
      <c r="J2073" s="107">
        <v>-2.1538087125821281</v>
      </c>
      <c r="K2073" s="107" t="s">
        <v>1066</v>
      </c>
    </row>
    <row r="2074" spans="1:11">
      <c r="A2074" s="66" t="s">
        <v>937</v>
      </c>
      <c r="B2074" s="107" t="s">
        <v>1066</v>
      </c>
      <c r="C2074" s="107" t="s">
        <v>1066</v>
      </c>
      <c r="D2074" s="107" t="s">
        <v>1066</v>
      </c>
      <c r="E2074" s="107" t="s">
        <v>1066</v>
      </c>
      <c r="F2074" s="109" t="s">
        <v>1066</v>
      </c>
      <c r="G2074" s="107">
        <v>8.4086417897007095</v>
      </c>
      <c r="H2074" s="107">
        <v>11.174826605616172</v>
      </c>
      <c r="I2074" s="107">
        <v>8.9687426394439829</v>
      </c>
      <c r="J2074" s="107">
        <v>4.7638351371164234</v>
      </c>
      <c r="K2074" s="107">
        <v>-4.8366884030763284</v>
      </c>
    </row>
    <row r="2075" spans="1:11">
      <c r="A2075" s="66" t="s">
        <v>938</v>
      </c>
      <c r="B2075" s="107" t="s">
        <v>1066</v>
      </c>
      <c r="C2075" s="107" t="s">
        <v>1066</v>
      </c>
      <c r="D2075" s="107" t="s">
        <v>1066</v>
      </c>
      <c r="E2075" s="107" t="s">
        <v>1066</v>
      </c>
      <c r="F2075" s="109" t="s">
        <v>1066</v>
      </c>
      <c r="G2075" s="107">
        <v>1.6846947486052422</v>
      </c>
      <c r="H2075" s="107">
        <v>-12.457885339413377</v>
      </c>
      <c r="I2075" s="107">
        <v>1.358133197483502</v>
      </c>
      <c r="J2075" s="107">
        <v>10.06044767939358</v>
      </c>
      <c r="K2075" s="107">
        <v>2.9159727433732074</v>
      </c>
    </row>
    <row r="2076" spans="1:11">
      <c r="A2076" s="66" t="s">
        <v>9</v>
      </c>
      <c r="B2076" s="108" t="s">
        <v>1066</v>
      </c>
      <c r="C2076" s="108" t="s">
        <v>1066</v>
      </c>
      <c r="D2076" s="108" t="s">
        <v>1066</v>
      </c>
      <c r="E2076" s="108" t="s">
        <v>1066</v>
      </c>
      <c r="F2076" s="206" t="s">
        <v>1066</v>
      </c>
      <c r="G2076" s="107">
        <v>-5.0530457019644093</v>
      </c>
      <c r="H2076" s="107">
        <v>1.5107848751453323</v>
      </c>
      <c r="I2076" s="107">
        <v>-9.9217711763321947E-2</v>
      </c>
      <c r="J2076" s="107">
        <v>0.34069375584151462</v>
      </c>
      <c r="K2076" s="107">
        <v>-0.27324967069518591</v>
      </c>
    </row>
    <row r="2077" spans="1:11">
      <c r="A2077" s="66" t="s">
        <v>939</v>
      </c>
      <c r="B2077" s="108" t="s">
        <v>1066</v>
      </c>
      <c r="C2077" s="108" t="s">
        <v>1066</v>
      </c>
      <c r="D2077" s="108" t="s">
        <v>1066</v>
      </c>
      <c r="E2077" s="108" t="s">
        <v>1066</v>
      </c>
      <c r="F2077" s="206" t="s">
        <v>1066</v>
      </c>
      <c r="G2077" s="107">
        <v>3.9293086460084892</v>
      </c>
      <c r="H2077" s="107">
        <v>-7.4792395445770214</v>
      </c>
      <c r="I2077" s="107">
        <v>16.822914553185765</v>
      </c>
      <c r="J2077" s="107">
        <v>49.549012904327029</v>
      </c>
      <c r="K2077" s="107">
        <v>49.626871656374917</v>
      </c>
    </row>
    <row r="2078" spans="1:11">
      <c r="A2078" s="66" t="s">
        <v>940</v>
      </c>
      <c r="B2078" s="108" t="s">
        <v>1066</v>
      </c>
      <c r="C2078" s="108" t="s">
        <v>1066</v>
      </c>
      <c r="D2078" s="108" t="s">
        <v>1066</v>
      </c>
      <c r="E2078" s="108" t="s">
        <v>1066</v>
      </c>
      <c r="F2078" s="206" t="s">
        <v>1066</v>
      </c>
      <c r="G2078" s="107">
        <v>9.6328258152482693</v>
      </c>
      <c r="H2078" s="107">
        <v>4.4720138338661286</v>
      </c>
      <c r="I2078" s="107" t="s">
        <v>1066</v>
      </c>
      <c r="J2078" s="107" t="s">
        <v>1066</v>
      </c>
      <c r="K2078" s="107" t="s">
        <v>1066</v>
      </c>
    </row>
    <row r="2079" spans="1:11">
      <c r="A2079" s="66" t="s">
        <v>10</v>
      </c>
      <c r="B2079" s="107" t="s">
        <v>1066</v>
      </c>
      <c r="C2079" s="107" t="s">
        <v>1066</v>
      </c>
      <c r="D2079" s="107" t="s">
        <v>1066</v>
      </c>
      <c r="E2079" s="107" t="s">
        <v>1066</v>
      </c>
      <c r="F2079" s="109" t="s">
        <v>1066</v>
      </c>
      <c r="G2079" s="108">
        <v>11.115044247787619</v>
      </c>
      <c r="H2079" s="108">
        <v>6.7696718700222869</v>
      </c>
      <c r="I2079" s="108">
        <v>12.198821423243334</v>
      </c>
      <c r="J2079" s="108">
        <v>-1.8802138687595948</v>
      </c>
      <c r="K2079" s="108">
        <v>4.3225343603889854</v>
      </c>
    </row>
    <row r="2080" spans="1:11">
      <c r="A2080" s="66" t="s">
        <v>941</v>
      </c>
      <c r="B2080" s="107" t="s">
        <v>1066</v>
      </c>
      <c r="C2080" s="107" t="s">
        <v>1066</v>
      </c>
      <c r="D2080" s="107" t="s">
        <v>1066</v>
      </c>
      <c r="E2080" s="107" t="s">
        <v>1066</v>
      </c>
      <c r="F2080" s="109" t="s">
        <v>1066</v>
      </c>
      <c r="G2080" s="108" t="s">
        <v>1066</v>
      </c>
      <c r="H2080" s="108" t="s">
        <v>1066</v>
      </c>
      <c r="I2080" s="108" t="s">
        <v>1066</v>
      </c>
      <c r="J2080" s="108" t="s">
        <v>1066</v>
      </c>
      <c r="K2080" s="108" t="s">
        <v>1066</v>
      </c>
    </row>
    <row r="2081" spans="1:11">
      <c r="A2081" s="66" t="s">
        <v>11</v>
      </c>
      <c r="B2081" s="108">
        <v>2.4745269286754024</v>
      </c>
      <c r="C2081" s="108">
        <v>0.42613636363635354</v>
      </c>
      <c r="D2081" s="108">
        <v>-5.233380480905236</v>
      </c>
      <c r="E2081" s="108">
        <v>-2.0895522388059695</v>
      </c>
      <c r="F2081" s="206">
        <v>8.0792682926829293</v>
      </c>
      <c r="G2081" s="108">
        <v>22.505161734342739</v>
      </c>
      <c r="H2081" s="108">
        <v>4.7191011235955038</v>
      </c>
      <c r="I2081" s="108">
        <v>-3.6927753934191676</v>
      </c>
      <c r="J2081" s="108">
        <v>0.55705134156531777</v>
      </c>
      <c r="K2081" s="108">
        <v>-0.35084479734096563</v>
      </c>
    </row>
    <row r="2082" spans="1:11">
      <c r="A2082" s="66" t="s">
        <v>12</v>
      </c>
      <c r="B2082" s="107" t="s">
        <v>1066</v>
      </c>
      <c r="C2082" s="107" t="s">
        <v>1066</v>
      </c>
      <c r="D2082" s="107" t="s">
        <v>1066</v>
      </c>
      <c r="E2082" s="107" t="s">
        <v>1066</v>
      </c>
      <c r="F2082" s="109" t="s">
        <v>1066</v>
      </c>
      <c r="G2082" s="108">
        <v>5.6676874536006006</v>
      </c>
      <c r="H2082" s="108">
        <v>5.425165213954819</v>
      </c>
      <c r="I2082" s="108">
        <v>6.9328168603440377</v>
      </c>
      <c r="J2082" s="108">
        <v>7.1455002239663612</v>
      </c>
      <c r="K2082" s="108">
        <v>4.8076923076923128</v>
      </c>
    </row>
    <row r="2083" spans="1:11">
      <c r="A2083" s="66" t="s">
        <v>942</v>
      </c>
      <c r="B2083" s="107" t="s">
        <v>1066</v>
      </c>
      <c r="C2083" s="107" t="s">
        <v>1066</v>
      </c>
      <c r="D2083" s="107" t="s">
        <v>1066</v>
      </c>
      <c r="E2083" s="107" t="s">
        <v>1066</v>
      </c>
      <c r="F2083" s="109" t="s">
        <v>1066</v>
      </c>
      <c r="G2083" s="108">
        <v>16.228249501629556</v>
      </c>
      <c r="H2083" s="108">
        <v>2.3012131278441927</v>
      </c>
      <c r="I2083" s="108">
        <v>5.7746317889728171</v>
      </c>
      <c r="J2083" s="108">
        <v>9.3804271408773019</v>
      </c>
      <c r="K2083" s="108">
        <v>5.8046963395767426</v>
      </c>
    </row>
    <row r="2084" spans="1:11">
      <c r="A2084" s="66" t="s">
        <v>13</v>
      </c>
      <c r="B2084" s="108">
        <v>-0.93180855569673371</v>
      </c>
      <c r="C2084" s="108">
        <v>-1.2825994014536213</v>
      </c>
      <c r="D2084" s="108">
        <v>4.0710264183629441</v>
      </c>
      <c r="E2084" s="108">
        <v>-8.7806908031627273</v>
      </c>
      <c r="F2084" s="206">
        <v>6.0218978102189791</v>
      </c>
      <c r="G2084" s="108">
        <v>-1.7055161860617063</v>
      </c>
      <c r="H2084" s="108">
        <v>-11.424814473346123</v>
      </c>
      <c r="I2084" s="108">
        <v>-5.1242236024844683</v>
      </c>
      <c r="J2084" s="108">
        <v>-2.0107552022445629</v>
      </c>
      <c r="K2084" s="108">
        <v>3.5974524163500554</v>
      </c>
    </row>
    <row r="2085" spans="1:11">
      <c r="A2085" s="66" t="s">
        <v>186</v>
      </c>
      <c r="B2085" s="108" t="s">
        <v>1066</v>
      </c>
      <c r="C2085" s="108" t="s">
        <v>1066</v>
      </c>
      <c r="D2085" s="108" t="s">
        <v>1066</v>
      </c>
      <c r="E2085" s="108" t="s">
        <v>1066</v>
      </c>
      <c r="F2085" s="206" t="s">
        <v>1066</v>
      </c>
      <c r="G2085" s="108">
        <v>-3.4859619370642525</v>
      </c>
      <c r="H2085" s="108">
        <v>-13.502538071065995</v>
      </c>
      <c r="I2085" s="108">
        <v>-22.598410978692662</v>
      </c>
      <c r="J2085" s="108">
        <v>2.0879505424005629</v>
      </c>
      <c r="K2085" s="108">
        <v>3.4734917733089565</v>
      </c>
    </row>
    <row r="2086" spans="1:11" ht="14.25">
      <c r="A2086" s="86" t="s">
        <v>52</v>
      </c>
      <c r="B2086" s="216">
        <v>0.39048970147128603</v>
      </c>
      <c r="C2086" s="216">
        <v>9.9305884419285562</v>
      </c>
      <c r="D2086" s="216">
        <v>-9.2240152610850057</v>
      </c>
      <c r="E2086" s="216">
        <v>-1.676568971420811</v>
      </c>
      <c r="F2086" s="218">
        <v>4.9768291130570574</v>
      </c>
      <c r="G2086" s="219">
        <v>2.4326158470745929</v>
      </c>
      <c r="H2086" s="219">
        <v>-4.8011031154460255</v>
      </c>
      <c r="I2086" s="219">
        <v>-7.5973631040987204</v>
      </c>
      <c r="J2086" s="219">
        <v>3.6952848730437138</v>
      </c>
      <c r="K2086" s="219">
        <v>4.502541533393889</v>
      </c>
    </row>
    <row r="2087" spans="1:11" ht="14.25" customHeight="1">
      <c r="A2087" s="922" t="s">
        <v>354</v>
      </c>
      <c r="B2087" s="923"/>
      <c r="C2087" s="923"/>
      <c r="D2087" s="923"/>
      <c r="E2087" s="923"/>
      <c r="F2087" s="923"/>
      <c r="G2087" s="923"/>
      <c r="H2087" s="923"/>
      <c r="I2087" s="923"/>
      <c r="J2087" s="923"/>
      <c r="K2087" s="923"/>
    </row>
    <row r="2088" spans="1:11" ht="14.25" customHeight="1">
      <c r="A2088" s="928" t="s">
        <v>1202</v>
      </c>
      <c r="B2088" s="929"/>
      <c r="C2088" s="929"/>
      <c r="D2088" s="929"/>
      <c r="E2088" s="929"/>
      <c r="F2088" s="929"/>
      <c r="G2088" s="929"/>
      <c r="H2088" s="929"/>
      <c r="I2088" s="929"/>
      <c r="J2088" s="929"/>
      <c r="K2088" s="929"/>
    </row>
    <row r="2089" spans="1:11">
      <c r="A2089" s="62"/>
      <c r="B2089" s="92"/>
      <c r="C2089" s="92"/>
      <c r="D2089" s="92"/>
      <c r="E2089" s="92"/>
      <c r="F2089" s="92"/>
      <c r="G2089" s="92"/>
      <c r="H2089" s="92"/>
      <c r="I2089" s="92"/>
      <c r="J2089" s="92"/>
      <c r="K2089" s="93"/>
    </row>
    <row r="2090" spans="1:11">
      <c r="A2090" s="62"/>
      <c r="B2090" s="92"/>
      <c r="C2090" s="92"/>
      <c r="D2090" s="92"/>
      <c r="E2090" s="92"/>
      <c r="F2090" s="92"/>
      <c r="G2090" s="92"/>
      <c r="H2090" s="92"/>
      <c r="I2090" s="92"/>
      <c r="J2090" s="92"/>
      <c r="K2090" s="93"/>
    </row>
    <row r="2091" spans="1:11">
      <c r="A2091" s="62"/>
      <c r="B2091" s="92"/>
      <c r="C2091" s="92"/>
      <c r="D2091" s="92"/>
      <c r="E2091" s="92"/>
      <c r="F2091" s="92"/>
      <c r="G2091" s="92"/>
      <c r="H2091" s="92"/>
      <c r="I2091" s="92"/>
      <c r="J2091" s="92"/>
      <c r="K2091" s="93"/>
    </row>
    <row r="2092" spans="1:11">
      <c r="A2092" s="62"/>
      <c r="B2092" s="92"/>
      <c r="C2092" s="92"/>
      <c r="D2092" s="92"/>
      <c r="E2092" s="92"/>
      <c r="F2092" s="92"/>
      <c r="G2092" s="92"/>
      <c r="H2092" s="92"/>
      <c r="I2092" s="92"/>
      <c r="J2092" s="92"/>
      <c r="K2092" s="93"/>
    </row>
    <row r="2093" spans="1:11">
      <c r="A2093" s="921" t="s">
        <v>773</v>
      </c>
      <c r="B2093" s="921"/>
      <c r="C2093" s="921"/>
      <c r="D2093" s="921"/>
      <c r="E2093" s="921"/>
      <c r="F2093" s="921"/>
      <c r="G2093" s="921"/>
      <c r="H2093" s="921"/>
      <c r="I2093" s="921"/>
      <c r="J2093" s="921"/>
      <c r="K2093" s="921"/>
    </row>
    <row r="2094" spans="1:11" ht="15">
      <c r="A2094" s="930" t="s">
        <v>374</v>
      </c>
      <c r="B2094" s="931"/>
      <c r="C2094" s="931"/>
      <c r="D2094" s="931"/>
      <c r="E2094" s="931"/>
      <c r="F2094" s="931"/>
      <c r="G2094" s="931"/>
      <c r="H2094" s="931"/>
      <c r="I2094" s="931"/>
      <c r="J2094" s="931"/>
      <c r="K2094" s="931"/>
    </row>
    <row r="2095" spans="1:11" ht="14.25">
      <c r="A2095" s="64" t="s">
        <v>722</v>
      </c>
      <c r="B2095" s="92"/>
      <c r="C2095" s="92"/>
      <c r="D2095" s="92"/>
      <c r="E2095" s="92"/>
      <c r="F2095" s="92"/>
      <c r="G2095" s="92"/>
      <c r="H2095" s="92"/>
      <c r="I2095" s="92"/>
      <c r="J2095" s="92"/>
      <c r="K2095" s="93"/>
    </row>
    <row r="2096" spans="1:11">
      <c r="A2096" s="61"/>
      <c r="B2096" s="253"/>
      <c r="C2096" s="253"/>
      <c r="D2096" s="253"/>
      <c r="E2096" s="253"/>
      <c r="F2096" s="253"/>
      <c r="G2096" s="253"/>
      <c r="H2096" s="253"/>
      <c r="I2096" s="253"/>
      <c r="J2096" s="253"/>
      <c r="K2096" s="253"/>
    </row>
    <row r="2097" spans="1:11" ht="15" customHeight="1">
      <c r="A2097" s="63"/>
      <c r="B2097" s="893" t="s">
        <v>1017</v>
      </c>
      <c r="C2097" s="893"/>
      <c r="D2097" s="893"/>
      <c r="E2097" s="893"/>
      <c r="F2097" s="894"/>
      <c r="G2097" s="893" t="s">
        <v>513</v>
      </c>
      <c r="H2097" s="893"/>
      <c r="I2097" s="893"/>
      <c r="J2097" s="893"/>
      <c r="K2097" s="893"/>
    </row>
    <row r="2098" spans="1:11">
      <c r="A2098" s="67"/>
      <c r="B2098" s="231">
        <v>39448</v>
      </c>
      <c r="C2098" s="231">
        <v>39814</v>
      </c>
      <c r="D2098" s="231">
        <v>40179</v>
      </c>
      <c r="E2098" s="231">
        <v>40544</v>
      </c>
      <c r="F2098" s="232">
        <v>40909</v>
      </c>
      <c r="G2098" s="231">
        <v>39448</v>
      </c>
      <c r="H2098" s="231">
        <v>39814</v>
      </c>
      <c r="I2098" s="231">
        <v>40179</v>
      </c>
      <c r="J2098" s="231">
        <v>40544</v>
      </c>
      <c r="K2098" s="231">
        <v>40909</v>
      </c>
    </row>
    <row r="2099" spans="1:11">
      <c r="A2099" s="63" t="s">
        <v>37</v>
      </c>
      <c r="B2099" s="95">
        <v>2.5724039876629927</v>
      </c>
      <c r="C2099" s="95">
        <v>2.6785969022062157</v>
      </c>
      <c r="D2099" s="95">
        <v>2.63356866387642</v>
      </c>
      <c r="E2099" s="95">
        <v>2.6080392318456851</v>
      </c>
      <c r="F2099" s="220">
        <v>2.6770974190254013</v>
      </c>
      <c r="G2099" s="95" t="s">
        <v>404</v>
      </c>
      <c r="H2099" s="95" t="s">
        <v>404</v>
      </c>
      <c r="I2099" s="95" t="s">
        <v>404</v>
      </c>
      <c r="J2099" s="95" t="s">
        <v>404</v>
      </c>
      <c r="K2099" s="95" t="s">
        <v>404</v>
      </c>
    </row>
    <row r="2100" spans="1:11">
      <c r="A2100" s="66" t="s">
        <v>528</v>
      </c>
      <c r="B2100" s="95">
        <v>1.7486073963391855</v>
      </c>
      <c r="C2100" s="95">
        <v>1.7848455977757181</v>
      </c>
      <c r="D2100" s="95">
        <v>1.7870018377285675</v>
      </c>
      <c r="E2100" s="95">
        <v>1.8222980506467481</v>
      </c>
      <c r="F2100" s="220">
        <v>1.8600971171171172</v>
      </c>
      <c r="G2100" s="95">
        <v>1.0683134105341798</v>
      </c>
      <c r="H2100" s="95">
        <v>1.0487025023169601</v>
      </c>
      <c r="I2100" s="95">
        <v>1.0713498116328217</v>
      </c>
      <c r="J2100" s="95">
        <v>1.1337766441974859</v>
      </c>
      <c r="K2100" s="95">
        <v>1.0914308108108108</v>
      </c>
    </row>
    <row r="2101" spans="1:11">
      <c r="A2101" s="66" t="s">
        <v>530</v>
      </c>
      <c r="B2101" s="95">
        <v>1.1734427491785901</v>
      </c>
      <c r="C2101" s="95">
        <v>1.238592957003567</v>
      </c>
      <c r="D2101" s="95">
        <v>1.5279477265553445</v>
      </c>
      <c r="E2101" s="95">
        <v>1.6659691329841537</v>
      </c>
      <c r="F2101" s="220">
        <v>1.7074466737225606</v>
      </c>
      <c r="G2101" s="95">
        <v>4.9753497914172551E-3</v>
      </c>
      <c r="H2101" s="95">
        <v>6.6520176936615116E-3</v>
      </c>
      <c r="I2101" s="95">
        <v>8.5945056480365104E-3</v>
      </c>
      <c r="J2101" s="95">
        <v>1.1580820076641718E-2</v>
      </c>
      <c r="K2101" s="95">
        <v>1.3480175651058891E-2</v>
      </c>
    </row>
    <row r="2102" spans="1:11">
      <c r="A2102" s="66" t="s">
        <v>529</v>
      </c>
      <c r="B2102" s="95" t="s">
        <v>1066</v>
      </c>
      <c r="C2102" s="95" t="s">
        <v>1066</v>
      </c>
      <c r="D2102" s="95" t="s">
        <v>1066</v>
      </c>
      <c r="E2102" s="95" t="s">
        <v>1066</v>
      </c>
      <c r="F2102" s="220" t="s">
        <v>1066</v>
      </c>
      <c r="G2102" s="95" t="s">
        <v>1066</v>
      </c>
      <c r="H2102" s="95" t="s">
        <v>1066</v>
      </c>
      <c r="I2102" s="95" t="s">
        <v>1066</v>
      </c>
      <c r="J2102" s="96" t="s">
        <v>1066</v>
      </c>
      <c r="K2102" s="96" t="s">
        <v>1066</v>
      </c>
    </row>
    <row r="2103" spans="1:11">
      <c r="A2103" s="66" t="s">
        <v>531</v>
      </c>
      <c r="B2103" s="95">
        <v>1.3591380397160016</v>
      </c>
      <c r="C2103" s="95">
        <v>1.5517312863344799</v>
      </c>
      <c r="D2103" s="95">
        <v>1.8062031213777732</v>
      </c>
      <c r="E2103" s="95">
        <v>2.1949928889087369</v>
      </c>
      <c r="F2103" s="220">
        <v>2.6165398746571209</v>
      </c>
      <c r="G2103" s="95" t="s">
        <v>404</v>
      </c>
      <c r="H2103" s="95" t="s">
        <v>404</v>
      </c>
      <c r="I2103" s="95" t="s">
        <v>404</v>
      </c>
      <c r="J2103" s="96" t="s">
        <v>404</v>
      </c>
      <c r="K2103" s="96" t="s">
        <v>404</v>
      </c>
    </row>
    <row r="2104" spans="1:11">
      <c r="A2104" s="66" t="s">
        <v>166</v>
      </c>
      <c r="B2104" s="96">
        <v>1.4632769456865011</v>
      </c>
      <c r="C2104" s="96">
        <v>1.4795840136847833</v>
      </c>
      <c r="D2104" s="96">
        <v>1.4867908625199264</v>
      </c>
      <c r="E2104" s="96">
        <v>1.4278808757640611</v>
      </c>
      <c r="F2104" s="221">
        <v>1.4186140377751564</v>
      </c>
      <c r="G2104" s="95">
        <v>0.48001924580219496</v>
      </c>
      <c r="H2104" s="96">
        <v>0.47811907316693875</v>
      </c>
      <c r="I2104" s="96">
        <v>0.57662592667110335</v>
      </c>
      <c r="J2104" s="96">
        <v>0.50946707416588399</v>
      </c>
      <c r="K2104" s="96">
        <v>0.40933133683613909</v>
      </c>
    </row>
    <row r="2105" spans="1:11">
      <c r="A2105" s="854" t="s">
        <v>167</v>
      </c>
      <c r="B2105" s="96">
        <v>1.5308589746712127</v>
      </c>
      <c r="C2105" s="96">
        <v>1.5828404763358779</v>
      </c>
      <c r="D2105" s="96">
        <v>1.5911275364800566</v>
      </c>
      <c r="E2105" s="96">
        <v>1.6226726788050723</v>
      </c>
      <c r="F2105" s="221">
        <v>1.6521904343367755</v>
      </c>
      <c r="G2105" s="96">
        <v>0.9728373721383341</v>
      </c>
      <c r="H2105" s="96">
        <v>1.0498269190839693</v>
      </c>
      <c r="I2105" s="96">
        <v>1.1635153564832368</v>
      </c>
      <c r="J2105" s="96">
        <v>1.179708482617787</v>
      </c>
      <c r="K2105" s="96">
        <v>1.1961964647574401</v>
      </c>
    </row>
    <row r="2106" spans="1:11">
      <c r="A2106" s="66" t="s">
        <v>745</v>
      </c>
      <c r="B2106" s="96" t="s">
        <v>1066</v>
      </c>
      <c r="C2106" s="96" t="s">
        <v>1066</v>
      </c>
      <c r="D2106" s="96" t="s">
        <v>1066</v>
      </c>
      <c r="E2106" s="96" t="s">
        <v>1066</v>
      </c>
      <c r="F2106" s="221" t="s">
        <v>1066</v>
      </c>
      <c r="G2106" s="96" t="s">
        <v>1066</v>
      </c>
      <c r="H2106" s="96" t="s">
        <v>1066</v>
      </c>
      <c r="I2106" s="96" t="s">
        <v>1066</v>
      </c>
      <c r="J2106" s="96" t="s">
        <v>1066</v>
      </c>
      <c r="K2106" s="96" t="s">
        <v>1066</v>
      </c>
    </row>
    <row r="2107" spans="1:11">
      <c r="A2107" s="66" t="s">
        <v>994</v>
      </c>
      <c r="B2107" s="96">
        <v>0.14069392114384749</v>
      </c>
      <c r="C2107" s="96">
        <v>0.1714207128205128</v>
      </c>
      <c r="D2107" s="96">
        <v>0.20738260033726813</v>
      </c>
      <c r="E2107" s="96">
        <v>0.24659271880199668</v>
      </c>
      <c r="F2107" s="221">
        <v>0.2885714683648315</v>
      </c>
      <c r="G2107" s="96" t="s">
        <v>1066</v>
      </c>
      <c r="H2107" s="96" t="s">
        <v>1066</v>
      </c>
      <c r="I2107" s="96">
        <v>4.577432546374367E-3</v>
      </c>
      <c r="J2107" s="96">
        <v>8.7371871880199663E-3</v>
      </c>
      <c r="K2107" s="96">
        <v>1.0225527526705011E-2</v>
      </c>
    </row>
    <row r="2108" spans="1:11">
      <c r="A2108" s="66" t="s">
        <v>127</v>
      </c>
      <c r="B2108" s="96">
        <v>0.79253073571916099</v>
      </c>
      <c r="C2108" s="96">
        <v>0.75010848081670223</v>
      </c>
      <c r="D2108" s="96">
        <v>0.82786947869745131</v>
      </c>
      <c r="E2108" s="96">
        <v>0.88320169738761423</v>
      </c>
      <c r="F2108" s="221">
        <v>0.99218674785899308</v>
      </c>
      <c r="G2108" s="96">
        <v>0.13832969588701727</v>
      </c>
      <c r="H2108" s="96">
        <v>0.17784884314463831</v>
      </c>
      <c r="I2108" s="95">
        <v>0.20586220161028448</v>
      </c>
      <c r="J2108" s="96">
        <v>0.23542805993900012</v>
      </c>
      <c r="K2108" s="96">
        <v>0.31073045827670115</v>
      </c>
    </row>
    <row r="2109" spans="1:11">
      <c r="A2109" s="66" t="s">
        <v>8</v>
      </c>
      <c r="B2109" s="96">
        <v>3.7028074519763523</v>
      </c>
      <c r="C2109" s="96">
        <v>2.7166581967161685</v>
      </c>
      <c r="D2109" s="96">
        <v>2.7256527151105674</v>
      </c>
      <c r="E2109" s="96">
        <v>2.7530013998577449</v>
      </c>
      <c r="F2109" s="221" t="s">
        <v>1066</v>
      </c>
      <c r="G2109" s="96">
        <v>0.82249282063209761</v>
      </c>
      <c r="H2109" s="96">
        <v>1.0186527132074761</v>
      </c>
      <c r="I2109" s="96">
        <v>1.1849217616475112</v>
      </c>
      <c r="J2109" s="96">
        <v>1.3690827840971778</v>
      </c>
      <c r="K2109" s="96" t="s">
        <v>1066</v>
      </c>
    </row>
    <row r="2110" spans="1:11">
      <c r="A2110" s="66" t="s">
        <v>937</v>
      </c>
      <c r="B2110" s="96" t="s">
        <v>1066</v>
      </c>
      <c r="C2110" s="96" t="s">
        <v>1066</v>
      </c>
      <c r="D2110" s="96" t="s">
        <v>1066</v>
      </c>
      <c r="E2110" s="96" t="s">
        <v>1066</v>
      </c>
      <c r="F2110" s="221" t="s">
        <v>1066</v>
      </c>
      <c r="G2110" s="96">
        <v>0.26638623701957354</v>
      </c>
      <c r="H2110" s="96">
        <v>0.29416888766712401</v>
      </c>
      <c r="I2110" s="96">
        <v>0.33416517625753461</v>
      </c>
      <c r="J2110" s="96">
        <v>0.36839705308054888</v>
      </c>
      <c r="K2110" s="96">
        <v>0.42882457180153261</v>
      </c>
    </row>
    <row r="2111" spans="1:11">
      <c r="A2111" s="66" t="s">
        <v>938</v>
      </c>
      <c r="B2111" s="96">
        <v>0.77348886044257015</v>
      </c>
      <c r="C2111" s="96">
        <v>0.77412071283209793</v>
      </c>
      <c r="D2111" s="96">
        <v>0.90352818603617358</v>
      </c>
      <c r="E2111" s="96">
        <v>1.0132317986571506</v>
      </c>
      <c r="F2111" s="221">
        <v>1.0208437503224852</v>
      </c>
      <c r="G2111" s="96" t="s">
        <v>1066</v>
      </c>
      <c r="H2111" s="96" t="s">
        <v>1066</v>
      </c>
      <c r="I2111" s="96" t="s">
        <v>1066</v>
      </c>
      <c r="J2111" s="96" t="s">
        <v>1066</v>
      </c>
      <c r="K2111" s="96" t="s">
        <v>1066</v>
      </c>
    </row>
    <row r="2112" spans="1:11">
      <c r="A2112" s="66" t="s">
        <v>9</v>
      </c>
      <c r="B2112" s="95">
        <v>1.8788129928424115</v>
      </c>
      <c r="C2112" s="95">
        <v>1.824476862745098</v>
      </c>
      <c r="D2112" s="95">
        <v>1.8165633405379442</v>
      </c>
      <c r="E2112" s="95">
        <v>1.8116430962343095</v>
      </c>
      <c r="F2112" s="220">
        <v>1.8182637663885575</v>
      </c>
      <c r="G2112" s="95">
        <v>1.1069790124954506</v>
      </c>
      <c r="H2112" s="95">
        <v>1.451916561085973</v>
      </c>
      <c r="I2112" s="95">
        <v>1.4302740153698368</v>
      </c>
      <c r="J2112" s="95">
        <v>1.4351860131500298</v>
      </c>
      <c r="K2112" s="95">
        <v>1.4485030393325387</v>
      </c>
    </row>
    <row r="2113" spans="1:11">
      <c r="A2113" s="66" t="s">
        <v>939</v>
      </c>
      <c r="B2113" s="95">
        <v>0.83536719335681475</v>
      </c>
      <c r="C2113" s="95">
        <v>0.88267288625898921</v>
      </c>
      <c r="D2113" s="95">
        <v>1.0109858860519398</v>
      </c>
      <c r="E2113" s="95">
        <v>1.4001717952131107</v>
      </c>
      <c r="F2113" s="220">
        <v>1.6726493665733093</v>
      </c>
      <c r="G2113" s="95">
        <v>4.2871153113122618E-3</v>
      </c>
      <c r="H2113" s="95">
        <v>1.4302797871070104E-2</v>
      </c>
      <c r="I2113" s="95">
        <v>4.6095620795792935E-2</v>
      </c>
      <c r="J2113" s="95">
        <v>0.26071277805940096</v>
      </c>
      <c r="K2113" s="95">
        <v>0.33552920787274348</v>
      </c>
    </row>
    <row r="2114" spans="1:11">
      <c r="A2114" s="66" t="s">
        <v>940</v>
      </c>
      <c r="B2114" s="95">
        <v>0.4795605929726286</v>
      </c>
      <c r="C2114" s="95">
        <v>0.51434599420416227</v>
      </c>
      <c r="D2114" s="95">
        <v>0.44125154661436933</v>
      </c>
      <c r="E2114" s="95">
        <v>0.50260130309195805</v>
      </c>
      <c r="F2114" s="220">
        <v>0.56310169631723916</v>
      </c>
      <c r="G2114" s="95" t="s">
        <v>404</v>
      </c>
      <c r="H2114" s="95" t="s">
        <v>404</v>
      </c>
      <c r="I2114" s="95" t="s">
        <v>404</v>
      </c>
      <c r="J2114" s="95" t="s">
        <v>404</v>
      </c>
      <c r="K2114" s="95" t="s">
        <v>404</v>
      </c>
    </row>
    <row r="2115" spans="1:11">
      <c r="A2115" s="66" t="s">
        <v>10</v>
      </c>
      <c r="B2115" s="95">
        <v>1.9890545567265963</v>
      </c>
      <c r="C2115" s="95">
        <v>1.7961050521250999</v>
      </c>
      <c r="D2115" s="95">
        <v>1.9383817214890682</v>
      </c>
      <c r="E2115" s="95">
        <v>1.9686421682098763</v>
      </c>
      <c r="F2115" s="220">
        <v>1.9927708960843373</v>
      </c>
      <c r="G2115" s="95">
        <v>3.0390369911138664</v>
      </c>
      <c r="H2115" s="95">
        <v>3.0732357658380107</v>
      </c>
      <c r="I2115" s="95">
        <v>3.6081240890289537</v>
      </c>
      <c r="J2115" s="95">
        <v>3.9426201774691356</v>
      </c>
      <c r="K2115" s="95">
        <v>3.7312402108433731</v>
      </c>
    </row>
    <row r="2116" spans="1:11">
      <c r="A2116" s="66" t="s">
        <v>941</v>
      </c>
      <c r="B2116" s="95" t="s">
        <v>1066</v>
      </c>
      <c r="C2116" s="95" t="s">
        <v>1066</v>
      </c>
      <c r="D2116" s="95" t="s">
        <v>1066</v>
      </c>
      <c r="E2116" s="95" t="s">
        <v>1066</v>
      </c>
      <c r="F2116" s="220" t="s">
        <v>1066</v>
      </c>
      <c r="G2116" s="95" t="s">
        <v>1066</v>
      </c>
      <c r="H2116" s="95" t="s">
        <v>1066</v>
      </c>
      <c r="I2116" s="95" t="s">
        <v>1066</v>
      </c>
      <c r="J2116" s="95" t="s">
        <v>1066</v>
      </c>
      <c r="K2116" s="95" t="s">
        <v>1066</v>
      </c>
    </row>
    <row r="2117" spans="1:11">
      <c r="A2117" s="66" t="s">
        <v>11</v>
      </c>
      <c r="B2117" s="95">
        <v>1.2546456352636126</v>
      </c>
      <c r="C2117" s="95">
        <v>1.2552189273097096</v>
      </c>
      <c r="D2117" s="95">
        <v>1.203377230246389</v>
      </c>
      <c r="E2117" s="95">
        <v>1.2546262028127313</v>
      </c>
      <c r="F2117" s="220">
        <v>1.2639601212914364</v>
      </c>
      <c r="G2117" s="95" t="s">
        <v>404</v>
      </c>
      <c r="H2117" s="95" t="s">
        <v>404</v>
      </c>
      <c r="I2117" s="95" t="s">
        <v>404</v>
      </c>
      <c r="J2117" s="95" t="s">
        <v>404</v>
      </c>
      <c r="K2117" s="96" t="s">
        <v>404</v>
      </c>
    </row>
    <row r="2118" spans="1:11">
      <c r="A2118" s="66" t="s">
        <v>12</v>
      </c>
      <c r="B2118" s="95">
        <v>1.5688115512004832</v>
      </c>
      <c r="C2118" s="95">
        <v>1.6144145576110587</v>
      </c>
      <c r="D2118" s="95">
        <v>1.676100624938909</v>
      </c>
      <c r="E2118" s="95">
        <v>1.7760355330962876</v>
      </c>
      <c r="F2118" s="220">
        <v>1.8285674841665998</v>
      </c>
      <c r="G2118" s="95">
        <v>0.6673660949337703</v>
      </c>
      <c r="H2118" s="95">
        <v>0.64165111366339878</v>
      </c>
      <c r="I2118" s="95">
        <v>0.63779820426857525</v>
      </c>
      <c r="J2118" s="95">
        <v>0.38003649462527028</v>
      </c>
      <c r="K2118" s="95">
        <v>0.19166270365334598</v>
      </c>
    </row>
    <row r="2119" spans="1:11">
      <c r="A2119" s="66" t="s">
        <v>942</v>
      </c>
      <c r="B2119" s="95">
        <v>1.3800220087223891</v>
      </c>
      <c r="C2119" s="95">
        <v>1.422142585352993</v>
      </c>
      <c r="D2119" s="95">
        <v>1.5049568119795464</v>
      </c>
      <c r="E2119" s="95">
        <v>1.7002907622918229</v>
      </c>
      <c r="F2119" s="220">
        <v>1.837114838567725</v>
      </c>
      <c r="G2119" s="95" t="s">
        <v>404</v>
      </c>
      <c r="H2119" s="95" t="s">
        <v>404</v>
      </c>
      <c r="I2119" s="95" t="s">
        <v>404</v>
      </c>
      <c r="J2119" s="95" t="s">
        <v>404</v>
      </c>
      <c r="K2119" s="95" t="s">
        <v>404</v>
      </c>
    </row>
    <row r="2120" spans="1:11">
      <c r="A2120" s="66" t="s">
        <v>13</v>
      </c>
      <c r="B2120" s="95">
        <v>2.7408058894426528</v>
      </c>
      <c r="C2120" s="95">
        <v>2.6250647332988089</v>
      </c>
      <c r="D2120" s="95">
        <v>2.6511355240756802</v>
      </c>
      <c r="E2120" s="95">
        <v>2.6317047899896391</v>
      </c>
      <c r="F2120" s="220">
        <v>2.6720795648599074</v>
      </c>
      <c r="G2120" s="95" t="s">
        <v>1066</v>
      </c>
      <c r="H2120" s="95" t="s">
        <v>1066</v>
      </c>
      <c r="I2120" s="95" t="s">
        <v>1066</v>
      </c>
      <c r="J2120" s="95" t="s">
        <v>1066</v>
      </c>
      <c r="K2120" s="95" t="s">
        <v>1066</v>
      </c>
    </row>
    <row r="2121" spans="1:11">
      <c r="A2121" s="66" t="s">
        <v>186</v>
      </c>
      <c r="B2121" s="95">
        <v>3.1319263122587095</v>
      </c>
      <c r="C2121" s="95">
        <v>2.7877381247310704</v>
      </c>
      <c r="D2121" s="95">
        <v>2.5704273161648223</v>
      </c>
      <c r="E2121" s="95">
        <v>2.5841816758026619</v>
      </c>
      <c r="F2121" s="220">
        <v>2.635753741470594</v>
      </c>
      <c r="G2121" s="96" t="s">
        <v>1066</v>
      </c>
      <c r="H2121" s="96" t="s">
        <v>1066</v>
      </c>
      <c r="I2121" s="96" t="s">
        <v>1066</v>
      </c>
      <c r="J2121" s="96" t="s">
        <v>1066</v>
      </c>
      <c r="K2121" s="96" t="s">
        <v>1066</v>
      </c>
    </row>
    <row r="2122" spans="1:11" ht="14.25">
      <c r="A2122" s="86" t="s">
        <v>52</v>
      </c>
      <c r="B2122" s="222">
        <v>1.1881729204434597</v>
      </c>
      <c r="C2122" s="222">
        <v>1.2067185128086548</v>
      </c>
      <c r="D2122" s="222">
        <v>1.312549442410933</v>
      </c>
      <c r="E2122" s="222">
        <v>1.4875862475942256</v>
      </c>
      <c r="F2122" s="223">
        <v>1.6288493682595426</v>
      </c>
      <c r="G2122" s="222">
        <v>0.38183219019895454</v>
      </c>
      <c r="H2122" s="222">
        <v>0.43684965553622396</v>
      </c>
      <c r="I2122" s="222">
        <v>0.19804618458692605</v>
      </c>
      <c r="J2122" s="222">
        <v>0.22744619336789168</v>
      </c>
      <c r="K2122" s="222">
        <v>0.15405854758025006</v>
      </c>
    </row>
    <row r="2123" spans="1:11">
      <c r="A2123" s="87"/>
      <c r="B2123" s="251"/>
      <c r="C2123" s="251"/>
      <c r="D2123" s="251"/>
      <c r="E2123" s="251"/>
      <c r="F2123" s="251"/>
      <c r="G2123" s="251"/>
      <c r="H2123" s="251"/>
      <c r="I2123" s="251"/>
      <c r="J2123" s="251"/>
      <c r="K2123" s="251"/>
    </row>
    <row r="2124" spans="1:11">
      <c r="A2124" s="62"/>
      <c r="B2124" s="92"/>
      <c r="C2124" s="92"/>
      <c r="D2124" s="92"/>
      <c r="E2124" s="92"/>
      <c r="F2124" s="92"/>
      <c r="G2124" s="92"/>
      <c r="H2124" s="92"/>
      <c r="I2124" s="92"/>
      <c r="J2124" s="92"/>
      <c r="K2124" s="93"/>
    </row>
    <row r="2125" spans="1:11">
      <c r="A2125" s="62"/>
      <c r="B2125" s="92"/>
      <c r="C2125" s="92"/>
      <c r="D2125" s="92"/>
      <c r="E2125" s="92"/>
      <c r="F2125" s="92"/>
      <c r="G2125" s="92"/>
      <c r="H2125" s="92"/>
      <c r="I2125" s="92"/>
      <c r="J2125" s="92"/>
      <c r="K2125" s="93"/>
    </row>
    <row r="2126" spans="1:11" ht="12.75" customHeight="1">
      <c r="A2126" s="921" t="s">
        <v>774</v>
      </c>
      <c r="B2126" s="921"/>
      <c r="C2126" s="921"/>
      <c r="D2126" s="921"/>
      <c r="E2126" s="921"/>
      <c r="F2126" s="921"/>
      <c r="G2126" s="921"/>
      <c r="H2126" s="921"/>
      <c r="I2126" s="921"/>
      <c r="J2126" s="921"/>
      <c r="K2126" s="921"/>
    </row>
    <row r="2127" spans="1:11">
      <c r="A2127" s="62"/>
      <c r="B2127" s="92"/>
      <c r="C2127" s="92"/>
      <c r="D2127" s="92"/>
      <c r="E2127" s="92"/>
      <c r="F2127" s="92"/>
      <c r="G2127" s="92"/>
      <c r="H2127" s="92"/>
      <c r="I2127" s="92"/>
      <c r="J2127" s="92"/>
      <c r="K2127" s="93"/>
    </row>
    <row r="2128" spans="1:11" ht="15" customHeight="1">
      <c r="A2128" s="63"/>
      <c r="B2128" s="893" t="s">
        <v>199</v>
      </c>
      <c r="C2128" s="893"/>
      <c r="D2128" s="893"/>
      <c r="E2128" s="893"/>
      <c r="F2128" s="894"/>
      <c r="G2128" s="926" t="s">
        <v>1015</v>
      </c>
      <c r="H2128" s="926"/>
      <c r="I2128" s="926"/>
      <c r="J2128" s="926"/>
      <c r="K2128" s="926"/>
    </row>
    <row r="2129" spans="1:11">
      <c r="A2129" s="67"/>
      <c r="B2129" s="231">
        <v>39448</v>
      </c>
      <c r="C2129" s="231">
        <v>39814</v>
      </c>
      <c r="D2129" s="231">
        <v>40179</v>
      </c>
      <c r="E2129" s="231">
        <v>40544</v>
      </c>
      <c r="F2129" s="232">
        <v>40909</v>
      </c>
      <c r="G2129" s="231">
        <v>39448</v>
      </c>
      <c r="H2129" s="231">
        <v>39814</v>
      </c>
      <c r="I2129" s="231">
        <v>40179</v>
      </c>
      <c r="J2129" s="231">
        <v>40544</v>
      </c>
      <c r="K2129" s="231">
        <v>40909</v>
      </c>
    </row>
    <row r="2130" spans="1:11">
      <c r="A2130" s="63" t="s">
        <v>37</v>
      </c>
      <c r="B2130" s="95">
        <v>2.5724039876629932</v>
      </c>
      <c r="C2130" s="95">
        <v>2.6785969022062162</v>
      </c>
      <c r="D2130" s="95">
        <v>2.63356866387642</v>
      </c>
      <c r="E2130" s="95">
        <v>2.6080392318456851</v>
      </c>
      <c r="F2130" s="220">
        <v>2.6770974190254013</v>
      </c>
      <c r="G2130" s="207">
        <v>1.6582755748104101</v>
      </c>
      <c r="H2130" s="207">
        <v>1.7451551657192697</v>
      </c>
      <c r="I2130" s="207">
        <v>1.65754039656964</v>
      </c>
      <c r="J2130" s="207">
        <v>1.6634595644120971</v>
      </c>
      <c r="K2130" s="207">
        <v>1.7116154690279031</v>
      </c>
    </row>
    <row r="2131" spans="1:11">
      <c r="A2131" s="66" t="s">
        <v>528</v>
      </c>
      <c r="B2131" s="95">
        <v>1.7486073963391857</v>
      </c>
      <c r="C2131" s="95">
        <v>1.7848455977757181</v>
      </c>
      <c r="D2131" s="95">
        <v>1.7870018377285675</v>
      </c>
      <c r="E2131" s="95">
        <v>1.8222980506467479</v>
      </c>
      <c r="F2131" s="220">
        <v>1.8600971171171172</v>
      </c>
      <c r="G2131" s="207">
        <v>1.3727115240941352</v>
      </c>
      <c r="H2131" s="207">
        <v>1.389452455977757</v>
      </c>
      <c r="I2131" s="207">
        <v>1.3904623725075804</v>
      </c>
      <c r="J2131" s="207">
        <v>1.4307673528875933</v>
      </c>
      <c r="K2131" s="207">
        <v>1.4591689189189188</v>
      </c>
    </row>
    <row r="2132" spans="1:11">
      <c r="A2132" s="66" t="s">
        <v>530</v>
      </c>
      <c r="B2132" s="95">
        <v>1.8233475394619567</v>
      </c>
      <c r="C2132" s="95">
        <v>1.9519625602540198</v>
      </c>
      <c r="D2132" s="95">
        <v>2.0605150139971951</v>
      </c>
      <c r="E2132" s="95">
        <v>2.0646459142371993</v>
      </c>
      <c r="F2132" s="220">
        <v>2.1858752378820103</v>
      </c>
      <c r="G2132" s="207">
        <v>1.0966408790536513</v>
      </c>
      <c r="H2132" s="207">
        <v>1.1566380841963433</v>
      </c>
      <c r="I2132" s="207">
        <v>1.169970939649061</v>
      </c>
      <c r="J2132" s="207">
        <v>1.1969527940369256</v>
      </c>
      <c r="K2132" s="207">
        <v>1.3417749101900001</v>
      </c>
    </row>
    <row r="2133" spans="1:11">
      <c r="A2133" s="66" t="s">
        <v>529</v>
      </c>
      <c r="B2133" s="95">
        <v>2.8369311523916796</v>
      </c>
      <c r="C2133" s="95">
        <v>2.8619091464598516</v>
      </c>
      <c r="D2133" s="95">
        <v>2.8967701321499306</v>
      </c>
      <c r="E2133" s="95">
        <v>2.9762863130593922</v>
      </c>
      <c r="F2133" s="220">
        <v>2.9404659966942353</v>
      </c>
      <c r="G2133" s="207">
        <v>0.64761865087194059</v>
      </c>
      <c r="H2133" s="207">
        <v>0.66406440769623853</v>
      </c>
      <c r="I2133" s="207">
        <v>0.70379841328794956</v>
      </c>
      <c r="J2133" s="207">
        <v>0.67923679379652158</v>
      </c>
      <c r="K2133" s="207">
        <v>0.68008290124114912</v>
      </c>
    </row>
    <row r="2134" spans="1:11">
      <c r="A2134" s="66" t="s">
        <v>531</v>
      </c>
      <c r="B2134" s="95">
        <v>1.3591380397160016</v>
      </c>
      <c r="C2134" s="95">
        <v>1.5517312863344799</v>
      </c>
      <c r="D2134" s="95">
        <v>1.8062031213777732</v>
      </c>
      <c r="E2134" s="95">
        <v>2.1949928889087369</v>
      </c>
      <c r="F2134" s="220">
        <v>2.6165398746571213</v>
      </c>
      <c r="G2134" s="207">
        <v>1.2516919499794286</v>
      </c>
      <c r="H2134" s="207">
        <v>1.4123601075575716</v>
      </c>
      <c r="I2134" s="207">
        <v>1.634465275233131</v>
      </c>
      <c r="J2134" s="207">
        <v>1.982524335428552</v>
      </c>
      <c r="K2134" s="207">
        <v>2.3714103265355986</v>
      </c>
    </row>
    <row r="2135" spans="1:11">
      <c r="A2135" s="66" t="s">
        <v>166</v>
      </c>
      <c r="B2135" s="96">
        <v>1.3363292579969355</v>
      </c>
      <c r="C2135" s="96">
        <v>1.3522196096726535</v>
      </c>
      <c r="D2135" s="96">
        <v>1.3134178725643446</v>
      </c>
      <c r="E2135" s="96">
        <v>1.278007282637146</v>
      </c>
      <c r="F2135" s="221">
        <v>1.2609035247621818</v>
      </c>
      <c r="G2135" s="202">
        <v>1.0311596260279541</v>
      </c>
      <c r="H2135" s="202">
        <v>1.1005550890288467</v>
      </c>
      <c r="I2135" s="202">
        <v>1.0996925231764507</v>
      </c>
      <c r="J2135" s="202">
        <v>1.0637798888358558</v>
      </c>
      <c r="K2135" s="202">
        <v>1.2271535822061548</v>
      </c>
    </row>
    <row r="2136" spans="1:11">
      <c r="A2136" s="854" t="s">
        <v>167</v>
      </c>
      <c r="B2136" s="96">
        <v>1.4963383219678517</v>
      </c>
      <c r="C2136" s="96">
        <v>1.5387756091603053</v>
      </c>
      <c r="D2136" s="96">
        <v>1.5626188338613205</v>
      </c>
      <c r="E2136" s="96">
        <v>1.5908317783293999</v>
      </c>
      <c r="F2136" s="221">
        <v>1.6258707487975781</v>
      </c>
      <c r="G2136" s="202">
        <v>1.2258544568923524</v>
      </c>
      <c r="H2136" s="202">
        <v>1.2428923969465648</v>
      </c>
      <c r="I2136" s="202">
        <v>1.2526598701028657</v>
      </c>
      <c r="J2136" s="202">
        <v>1.2711989019185854</v>
      </c>
      <c r="K2136" s="202">
        <v>1.2890150882589906</v>
      </c>
    </row>
    <row r="2137" spans="1:11">
      <c r="A2137" s="66" t="s">
        <v>745</v>
      </c>
      <c r="B2137" s="96">
        <v>2.0168296500524132</v>
      </c>
      <c r="C2137" s="96">
        <v>2.0720656337545025</v>
      </c>
      <c r="D2137" s="96">
        <v>2.1908367720253539</v>
      </c>
      <c r="E2137" s="96">
        <v>2.3176424273100498</v>
      </c>
      <c r="F2137" s="221">
        <v>2.4292620404296517</v>
      </c>
      <c r="G2137" s="202" t="s">
        <v>1066</v>
      </c>
      <c r="H2137" s="202" t="s">
        <v>1066</v>
      </c>
      <c r="I2137" s="202" t="s">
        <v>1066</v>
      </c>
      <c r="J2137" s="202" t="s">
        <v>1066</v>
      </c>
      <c r="K2137" s="202" t="s">
        <v>1066</v>
      </c>
    </row>
    <row r="2138" spans="1:11">
      <c r="A2138" s="66" t="s">
        <v>994</v>
      </c>
      <c r="B2138" s="96">
        <v>0.14069392114384749</v>
      </c>
      <c r="C2138" s="96">
        <v>0.1714207128205128</v>
      </c>
      <c r="D2138" s="96">
        <v>0.20738260033726813</v>
      </c>
      <c r="E2138" s="96">
        <v>0.24659271880199662</v>
      </c>
      <c r="F2138" s="221">
        <v>0.2885714683648315</v>
      </c>
      <c r="G2138" s="202">
        <v>0.11909125476603119</v>
      </c>
      <c r="H2138" s="202">
        <v>0.15553132649572651</v>
      </c>
      <c r="I2138" s="202">
        <v>0.19211155817875208</v>
      </c>
      <c r="J2138" s="202">
        <v>0.2315165049916805</v>
      </c>
      <c r="K2138" s="202">
        <v>0.27214192276088739</v>
      </c>
    </row>
    <row r="2139" spans="1:11">
      <c r="A2139" s="66" t="s">
        <v>127</v>
      </c>
      <c r="B2139" s="96">
        <v>1.2310803636884549</v>
      </c>
      <c r="C2139" s="96">
        <v>1.1416150119241872</v>
      </c>
      <c r="D2139" s="96">
        <v>1.1663060040132218</v>
      </c>
      <c r="E2139" s="96">
        <v>1.1164838383503513</v>
      </c>
      <c r="F2139" s="221">
        <v>1.1266691013347985</v>
      </c>
      <c r="G2139" s="202">
        <v>0.62464081973153118</v>
      </c>
      <c r="H2139" s="202">
        <v>0.55537523952972678</v>
      </c>
      <c r="I2139" s="202">
        <v>0.60237749265214013</v>
      </c>
      <c r="J2139" s="202">
        <v>0.62243846969897876</v>
      </c>
      <c r="K2139" s="202">
        <v>0.6561574822667201</v>
      </c>
    </row>
    <row r="2140" spans="1:11">
      <c r="A2140" s="66" t="s">
        <v>8</v>
      </c>
      <c r="B2140" s="96">
        <v>5.6920425115688253</v>
      </c>
      <c r="C2140" s="96">
        <v>5.7590173602615007</v>
      </c>
      <c r="D2140" s="96">
        <v>5.7920901095914799</v>
      </c>
      <c r="E2140" s="96" t="s">
        <v>1066</v>
      </c>
      <c r="F2140" s="221" t="s">
        <v>1066</v>
      </c>
      <c r="G2140" s="202">
        <v>3.2030122411453155</v>
      </c>
      <c r="H2140" s="202">
        <v>3.2311292639926719</v>
      </c>
      <c r="I2140" s="202">
        <v>3.2251162369374984</v>
      </c>
      <c r="J2140" s="202">
        <v>3.2472943777988355</v>
      </c>
      <c r="K2140" s="202" t="s">
        <v>1066</v>
      </c>
    </row>
    <row r="2141" spans="1:11">
      <c r="A2141" s="66" t="s">
        <v>937</v>
      </c>
      <c r="B2141" s="96">
        <v>4.4154783273100211</v>
      </c>
      <c r="C2141" s="96">
        <v>4.750820807758279</v>
      </c>
      <c r="D2141" s="96">
        <v>4.9572786441388716</v>
      </c>
      <c r="E2141" s="96">
        <v>5.2835536317805101</v>
      </c>
      <c r="F2141" s="221">
        <v>5.2292273400276592</v>
      </c>
      <c r="G2141" s="202">
        <v>2.4494384733404564</v>
      </c>
      <c r="H2141" s="202">
        <v>2.5754494730190127</v>
      </c>
      <c r="I2141" s="202">
        <v>2.5977580414799566</v>
      </c>
      <c r="J2141" s="202">
        <v>2.8299564639537929</v>
      </c>
      <c r="K2141" s="202">
        <v>2.9048092948384325</v>
      </c>
    </row>
    <row r="2142" spans="1:11">
      <c r="A2142" s="66" t="s">
        <v>938</v>
      </c>
      <c r="B2142" s="96">
        <v>0.77348886044257015</v>
      </c>
      <c r="C2142" s="96">
        <v>0.77412071283209793</v>
      </c>
      <c r="D2142" s="96">
        <v>0.90352818603617358</v>
      </c>
      <c r="E2142" s="96">
        <v>1.0132317986571506</v>
      </c>
      <c r="F2142" s="221">
        <v>1.0208437331232738</v>
      </c>
      <c r="G2142" s="202">
        <v>0.53590608322430655</v>
      </c>
      <c r="H2142" s="202">
        <v>0.56784236664737398</v>
      </c>
      <c r="I2142" s="202">
        <v>0.69610771538910343</v>
      </c>
      <c r="J2142" s="202">
        <v>0.78669445123486625</v>
      </c>
      <c r="K2142" s="202">
        <v>0.80267951677095128</v>
      </c>
    </row>
    <row r="2143" spans="1:11">
      <c r="A2143" s="66" t="s">
        <v>9</v>
      </c>
      <c r="B2143" s="95">
        <v>1.8788129928424115</v>
      </c>
      <c r="C2143" s="95">
        <v>1.8244768627450982</v>
      </c>
      <c r="D2143" s="95">
        <v>1.8165633405379442</v>
      </c>
      <c r="E2143" s="95">
        <v>1.8116430962343095</v>
      </c>
      <c r="F2143" s="220">
        <v>1.8182637663885575</v>
      </c>
      <c r="G2143" s="207">
        <v>1.5292618585466455</v>
      </c>
      <c r="H2143" s="207">
        <v>1.4715500452488688</v>
      </c>
      <c r="I2143" s="207">
        <v>1.465701308837656</v>
      </c>
      <c r="J2143" s="207">
        <v>1.46114291691572</v>
      </c>
      <c r="K2143" s="207">
        <v>1.4697628724672227</v>
      </c>
    </row>
    <row r="2144" spans="1:11">
      <c r="A2144" s="66" t="s">
        <v>939</v>
      </c>
      <c r="B2144" s="95">
        <v>0.83108007804550255</v>
      </c>
      <c r="C2144" s="95">
        <v>0.86837008838791918</v>
      </c>
      <c r="D2144" s="95">
        <v>0.96489026525614685</v>
      </c>
      <c r="E2144" s="95">
        <v>1.1394590171537098</v>
      </c>
      <c r="F2144" s="220">
        <v>1.3371201587005659</v>
      </c>
      <c r="G2144" s="207">
        <v>0.76595717165127641</v>
      </c>
      <c r="H2144" s="207">
        <v>0.80813601675522018</v>
      </c>
      <c r="I2144" s="207">
        <v>0.89455465253038735</v>
      </c>
      <c r="J2144" s="207">
        <v>1.0343547967063162</v>
      </c>
      <c r="K2144" s="207">
        <v>1.1801329347664424</v>
      </c>
    </row>
    <row r="2145" spans="1:11">
      <c r="A2145" s="66" t="s">
        <v>940</v>
      </c>
      <c r="B2145" s="95">
        <v>0.55439501066912522</v>
      </c>
      <c r="C2145" s="95">
        <v>0.58996456865583868</v>
      </c>
      <c r="D2145" s="95">
        <v>0.44125154661436933</v>
      </c>
      <c r="E2145" s="95">
        <v>0.50260130309195805</v>
      </c>
      <c r="F2145" s="220">
        <v>0.56310169631723916</v>
      </c>
      <c r="G2145" s="207">
        <v>0.4795605929726286</v>
      </c>
      <c r="H2145" s="207">
        <v>0.51434599420416227</v>
      </c>
      <c r="I2145" s="207">
        <v>0.44125154661436933</v>
      </c>
      <c r="J2145" s="207">
        <v>0.50260130309195805</v>
      </c>
      <c r="K2145" s="207">
        <v>0.56310169631723916</v>
      </c>
    </row>
    <row r="2146" spans="1:11">
      <c r="A2146" s="66" t="s">
        <v>10</v>
      </c>
      <c r="B2146" s="95">
        <v>3.2864300475304811</v>
      </c>
      <c r="C2146" s="95">
        <v>3.1399302325581391</v>
      </c>
      <c r="D2146" s="95">
        <v>3.4197067165649</v>
      </c>
      <c r="E2146" s="95">
        <v>3.3921147762345671</v>
      </c>
      <c r="F2146" s="220">
        <v>3.4419903990963854</v>
      </c>
      <c r="G2146" s="207">
        <v>1.9890545567265963</v>
      </c>
      <c r="H2146" s="207">
        <v>1.7961050521250999</v>
      </c>
      <c r="I2146" s="207">
        <v>1.9383817214890682</v>
      </c>
      <c r="J2146" s="207">
        <v>1.9686421682098763</v>
      </c>
      <c r="K2146" s="207">
        <v>1.9927708960843373</v>
      </c>
    </row>
    <row r="2147" spans="1:11">
      <c r="A2147" s="66" t="s">
        <v>941</v>
      </c>
      <c r="B2147" s="95" t="s">
        <v>1066</v>
      </c>
      <c r="C2147" s="95" t="s">
        <v>1066</v>
      </c>
      <c r="D2147" s="95" t="s">
        <v>1066</v>
      </c>
      <c r="E2147" s="95" t="s">
        <v>1066</v>
      </c>
      <c r="F2147" s="220" t="s">
        <v>1066</v>
      </c>
      <c r="G2147" s="207" t="s">
        <v>1066</v>
      </c>
      <c r="H2147" s="207" t="s">
        <v>1066</v>
      </c>
      <c r="I2147" s="207" t="s">
        <v>1066</v>
      </c>
      <c r="J2147" s="207" t="s">
        <v>1066</v>
      </c>
      <c r="K2147" s="207" t="s">
        <v>1066</v>
      </c>
    </row>
    <row r="2148" spans="1:11">
      <c r="A2148" s="66" t="s">
        <v>11</v>
      </c>
      <c r="B2148" s="95">
        <v>2.2439498703543648</v>
      </c>
      <c r="C2148" s="95">
        <v>2.3127074189058985</v>
      </c>
      <c r="D2148" s="95">
        <v>2.2632752761257433</v>
      </c>
      <c r="E2148" s="95">
        <v>2.3060167072010147</v>
      </c>
      <c r="F2148" s="220">
        <v>2.3207963137822483</v>
      </c>
      <c r="G2148" s="207">
        <v>1.0140449438202246</v>
      </c>
      <c r="H2148" s="207">
        <v>1.0397173750133817</v>
      </c>
      <c r="I2148" s="207">
        <v>1.0482158028886999</v>
      </c>
      <c r="J2148" s="207">
        <v>1.0913608966902821</v>
      </c>
      <c r="K2148" s="207">
        <v>1.1127134390029481</v>
      </c>
    </row>
    <row r="2149" spans="1:11">
      <c r="A2149" s="66" t="s">
        <v>12</v>
      </c>
      <c r="B2149" s="95">
        <v>1.5771372548002478</v>
      </c>
      <c r="C2149" s="95">
        <v>1.6282968948685344</v>
      </c>
      <c r="D2149" s="95">
        <v>1.6967668963906382</v>
      </c>
      <c r="E2149" s="95">
        <v>1.7769960510075453</v>
      </c>
      <c r="F2149" s="220">
        <v>1.8296053914154566</v>
      </c>
      <c r="G2149" s="207">
        <v>0.98646619271539826</v>
      </c>
      <c r="H2149" s="207">
        <v>1.0127825177406784</v>
      </c>
      <c r="I2149" s="207">
        <v>1.0449542181154849</v>
      </c>
      <c r="J2149" s="207">
        <v>1.0816821904054876</v>
      </c>
      <c r="K2149" s="207">
        <v>1.1085599712187069</v>
      </c>
    </row>
    <row r="2150" spans="1:11">
      <c r="A2150" s="66" t="s">
        <v>942</v>
      </c>
      <c r="B2150" s="95">
        <v>1.4534357377466363</v>
      </c>
      <c r="C2150" s="95">
        <v>1.502929880951708</v>
      </c>
      <c r="D2150" s="95">
        <v>1.5852936241462801</v>
      </c>
      <c r="E2150" s="95">
        <v>1.7830985167202034</v>
      </c>
      <c r="F2150" s="220">
        <v>1.9252972931232046</v>
      </c>
      <c r="G2150" s="207">
        <v>0.84667141145264535</v>
      </c>
      <c r="H2150" s="207">
        <v>0.89113533093600428</v>
      </c>
      <c r="I2150" s="207">
        <v>0.94836715114240466</v>
      </c>
      <c r="J2150" s="207">
        <v>1.0957608016779554</v>
      </c>
      <c r="K2150" s="207">
        <v>1.2067460488516195</v>
      </c>
    </row>
    <row r="2151" spans="1:11">
      <c r="A2151" s="66" t="s">
        <v>13</v>
      </c>
      <c r="B2151" s="95">
        <v>2.3579432554806345</v>
      </c>
      <c r="C2151" s="95">
        <v>2.2686270067322627</v>
      </c>
      <c r="D2151" s="95">
        <v>2.2910603578426652</v>
      </c>
      <c r="E2151" s="95">
        <v>2.2794293456603172</v>
      </c>
      <c r="F2151" s="220">
        <v>2.3293909303649358</v>
      </c>
      <c r="G2151" s="207">
        <v>1.2422391608847194</v>
      </c>
      <c r="H2151" s="207">
        <v>1.2828521491455203</v>
      </c>
      <c r="I2151" s="207">
        <v>1.3594487809578875</v>
      </c>
      <c r="J2151" s="207">
        <v>1.3760261417071811</v>
      </c>
      <c r="K2151" s="207">
        <v>1.4001802542533679</v>
      </c>
    </row>
    <row r="2152" spans="1:11">
      <c r="A2152" s="66" t="s">
        <v>186</v>
      </c>
      <c r="B2152" s="95">
        <v>5.119469637677823</v>
      </c>
      <c r="C2152" s="95">
        <v>4.5193172779784332</v>
      </c>
      <c r="D2152" s="95">
        <v>3.6809062283804135</v>
      </c>
      <c r="E2152" s="95">
        <v>3.7267160481148176</v>
      </c>
      <c r="F2152" s="220">
        <v>3.8112349242149119</v>
      </c>
      <c r="G2152" s="207">
        <v>0.90860063006833414</v>
      </c>
      <c r="H2152" s="207">
        <v>0.90881827546190663</v>
      </c>
      <c r="I2152" s="207">
        <v>0.90939655897014793</v>
      </c>
      <c r="J2152" s="207">
        <v>0.91787873730695657</v>
      </c>
      <c r="K2152" s="207">
        <v>0.92636836840663372</v>
      </c>
    </row>
    <row r="2153" spans="1:11" ht="14.25">
      <c r="A2153" s="86" t="s">
        <v>52</v>
      </c>
      <c r="B2153" s="222">
        <v>1.5015937114743012</v>
      </c>
      <c r="C2153" s="222">
        <v>1.5405904538798814</v>
      </c>
      <c r="D2153" s="222">
        <v>1.5870058722411808</v>
      </c>
      <c r="E2153" s="222">
        <v>1.6135598164804499</v>
      </c>
      <c r="F2153" s="223">
        <v>1.795065908281495</v>
      </c>
      <c r="G2153" s="224">
        <v>0.89277775229888212</v>
      </c>
      <c r="H2153" s="224">
        <v>0.96641306177901676</v>
      </c>
      <c r="I2153" s="224">
        <v>1.0609480748493856</v>
      </c>
      <c r="J2153" s="224">
        <v>1.2050213182702498</v>
      </c>
      <c r="K2153" s="224">
        <v>1.3047560180154392</v>
      </c>
    </row>
    <row r="2154" spans="1:11">
      <c r="A2154" s="62"/>
      <c r="B2154" s="92"/>
      <c r="C2154" s="92"/>
      <c r="D2154" s="92"/>
      <c r="E2154" s="92"/>
      <c r="F2154" s="92"/>
      <c r="G2154" s="92"/>
      <c r="H2154" s="92"/>
      <c r="I2154" s="92"/>
      <c r="J2154" s="92"/>
      <c r="K2154" s="93"/>
    </row>
    <row r="2155" spans="1:11">
      <c r="A2155" s="62"/>
      <c r="B2155" s="92"/>
      <c r="C2155" s="92"/>
      <c r="D2155" s="92"/>
      <c r="E2155" s="92"/>
      <c r="F2155" s="92"/>
      <c r="G2155" s="92"/>
      <c r="H2155" s="92"/>
      <c r="I2155" s="92"/>
      <c r="J2155" s="92"/>
      <c r="K2155" s="93"/>
    </row>
    <row r="2156" spans="1:11">
      <c r="A2156" s="62"/>
      <c r="B2156" s="92"/>
      <c r="C2156" s="92"/>
      <c r="D2156" s="92"/>
      <c r="E2156" s="92"/>
      <c r="F2156" s="92"/>
      <c r="G2156" s="92"/>
      <c r="H2156" s="92"/>
      <c r="I2156" s="92"/>
      <c r="J2156" s="92"/>
      <c r="K2156" s="93"/>
    </row>
    <row r="2157" spans="1:11">
      <c r="A2157" s="62"/>
      <c r="B2157" s="92"/>
      <c r="C2157" s="92"/>
      <c r="D2157" s="92"/>
      <c r="E2157" s="92"/>
      <c r="F2157" s="92"/>
      <c r="G2157" s="92"/>
      <c r="H2157" s="92"/>
      <c r="I2157" s="92"/>
      <c r="J2157" s="92"/>
      <c r="K2157" s="93"/>
    </row>
    <row r="2158" spans="1:11" ht="12.75" customHeight="1">
      <c r="A2158" s="921" t="s">
        <v>774</v>
      </c>
      <c r="B2158" s="921"/>
      <c r="C2158" s="921"/>
      <c r="D2158" s="921"/>
      <c r="E2158" s="921"/>
      <c r="F2158" s="921"/>
      <c r="G2158" s="921"/>
      <c r="H2158" s="921"/>
      <c r="I2158" s="921"/>
      <c r="J2158" s="921"/>
      <c r="K2158" s="921"/>
    </row>
    <row r="2159" spans="1:11">
      <c r="A2159" s="62"/>
      <c r="B2159" s="92"/>
      <c r="C2159" s="92"/>
      <c r="D2159" s="92"/>
      <c r="E2159" s="92"/>
      <c r="F2159" s="92"/>
      <c r="G2159" s="92"/>
      <c r="H2159" s="92"/>
      <c r="I2159" s="92"/>
      <c r="J2159" s="92"/>
      <c r="K2159" s="93"/>
    </row>
    <row r="2160" spans="1:11" ht="15" customHeight="1">
      <c r="A2160" s="63"/>
      <c r="B2160" s="926" t="s">
        <v>313</v>
      </c>
      <c r="C2160" s="926"/>
      <c r="D2160" s="926"/>
      <c r="E2160" s="926"/>
      <c r="F2160" s="927"/>
      <c r="G2160" s="926" t="s">
        <v>314</v>
      </c>
      <c r="H2160" s="926"/>
      <c r="I2160" s="926"/>
      <c r="J2160" s="926"/>
      <c r="K2160" s="926"/>
    </row>
    <row r="2161" spans="1:11">
      <c r="A2161" s="67"/>
      <c r="B2161" s="231">
        <v>39448</v>
      </c>
      <c r="C2161" s="231">
        <v>39814</v>
      </c>
      <c r="D2161" s="231">
        <v>40179</v>
      </c>
      <c r="E2161" s="231">
        <v>40544</v>
      </c>
      <c r="F2161" s="232">
        <v>40909</v>
      </c>
      <c r="G2161" s="231">
        <v>39448</v>
      </c>
      <c r="H2161" s="231">
        <v>39814</v>
      </c>
      <c r="I2161" s="231">
        <v>40179</v>
      </c>
      <c r="J2161" s="231">
        <v>40544</v>
      </c>
      <c r="K2161" s="231">
        <v>40909</v>
      </c>
    </row>
    <row r="2162" spans="1:11">
      <c r="A2162" s="63" t="s">
        <v>37</v>
      </c>
      <c r="B2162" s="207" t="s">
        <v>1066</v>
      </c>
      <c r="C2162" s="207" t="s">
        <v>1066</v>
      </c>
      <c r="D2162" s="207" t="s">
        <v>1066</v>
      </c>
      <c r="E2162" s="207" t="s">
        <v>1066</v>
      </c>
      <c r="F2162" s="208" t="s">
        <v>1066</v>
      </c>
      <c r="G2162" s="202">
        <v>0.91412841285258262</v>
      </c>
      <c r="H2162" s="202">
        <v>0.93344173648694628</v>
      </c>
      <c r="I2162" s="202">
        <v>0.97602826730677983</v>
      </c>
      <c r="J2162" s="202">
        <v>0.9445796674335879</v>
      </c>
      <c r="K2162" s="202">
        <v>0.96548194999749848</v>
      </c>
    </row>
    <row r="2163" spans="1:11">
      <c r="A2163" s="66" t="s">
        <v>528</v>
      </c>
      <c r="B2163" s="207">
        <v>0.37589587224505044</v>
      </c>
      <c r="C2163" s="207">
        <v>0.39539314179796103</v>
      </c>
      <c r="D2163" s="207">
        <v>0.39653946522098688</v>
      </c>
      <c r="E2163" s="207">
        <v>0.39153069775915461</v>
      </c>
      <c r="F2163" s="208">
        <v>0.40092819819819819</v>
      </c>
      <c r="G2163" s="202" t="s">
        <v>1066</v>
      </c>
      <c r="H2163" s="202" t="s">
        <v>1066</v>
      </c>
      <c r="I2163" s="202" t="s">
        <v>1066</v>
      </c>
      <c r="J2163" s="202" t="s">
        <v>1066</v>
      </c>
      <c r="K2163" s="202" t="s">
        <v>1066</v>
      </c>
    </row>
    <row r="2164" spans="1:11">
      <c r="A2164" s="66" t="s">
        <v>530</v>
      </c>
      <c r="B2164" s="207" t="s">
        <v>1066</v>
      </c>
      <c r="C2164" s="207" t="s">
        <v>1066</v>
      </c>
      <c r="D2164" s="207" t="s">
        <v>1066</v>
      </c>
      <c r="E2164" s="207" t="s">
        <v>1066</v>
      </c>
      <c r="F2164" s="208" t="s">
        <v>1066</v>
      </c>
      <c r="G2164" s="202">
        <v>0.72670666040830523</v>
      </c>
      <c r="H2164" s="202">
        <v>0.79532447605767675</v>
      </c>
      <c r="I2164" s="202">
        <v>0.89054407434813421</v>
      </c>
      <c r="J2164" s="202">
        <v>0.86769312020027389</v>
      </c>
      <c r="K2164" s="202">
        <v>0.84410032769201004</v>
      </c>
    </row>
    <row r="2165" spans="1:11">
      <c r="A2165" s="66" t="s">
        <v>529</v>
      </c>
      <c r="B2165" s="202" t="s">
        <v>404</v>
      </c>
      <c r="C2165" s="202" t="s">
        <v>404</v>
      </c>
      <c r="D2165" s="202" t="s">
        <v>404</v>
      </c>
      <c r="E2165" s="202" t="s">
        <v>404</v>
      </c>
      <c r="F2165" s="205" t="s">
        <v>404</v>
      </c>
      <c r="G2165" s="207">
        <v>2.1893125015197392</v>
      </c>
      <c r="H2165" s="207">
        <v>2.1978447387636133</v>
      </c>
      <c r="I2165" s="207">
        <v>2.1929717188619815</v>
      </c>
      <c r="J2165" s="207">
        <v>2.2970495192628708</v>
      </c>
      <c r="K2165" s="207">
        <v>2.2603830954530864</v>
      </c>
    </row>
    <row r="2166" spans="1:11">
      <c r="A2166" s="66" t="s">
        <v>531</v>
      </c>
      <c r="B2166" s="202" t="s">
        <v>404</v>
      </c>
      <c r="C2166" s="202" t="s">
        <v>404</v>
      </c>
      <c r="D2166" s="202" t="s">
        <v>404</v>
      </c>
      <c r="E2166" s="202" t="s">
        <v>404</v>
      </c>
      <c r="F2166" s="205" t="s">
        <v>404</v>
      </c>
      <c r="G2166" s="207">
        <v>0.10744608973657292</v>
      </c>
      <c r="H2166" s="207">
        <v>0.13937117877690813</v>
      </c>
      <c r="I2166" s="207">
        <v>0.17173784614464227</v>
      </c>
      <c r="J2166" s="207">
        <v>0.2124685534801847</v>
      </c>
      <c r="K2166" s="207">
        <v>0.24512954812152263</v>
      </c>
    </row>
    <row r="2167" spans="1:11">
      <c r="A2167" s="66" t="s">
        <v>166</v>
      </c>
      <c r="B2167" s="202">
        <v>0.42705364122447698</v>
      </c>
      <c r="C2167" s="202">
        <v>0.47995491796905365</v>
      </c>
      <c r="D2167" s="202">
        <v>0.37576210669679477</v>
      </c>
      <c r="E2167" s="202">
        <v>0.34335069054180972</v>
      </c>
      <c r="F2167" s="205">
        <v>0.35813380616105756</v>
      </c>
      <c r="G2167" s="202">
        <v>0.53164441387073569</v>
      </c>
      <c r="H2167" s="202">
        <v>0.53660430759660982</v>
      </c>
      <c r="I2167" s="202">
        <v>0.48926014888644698</v>
      </c>
      <c r="J2167" s="202">
        <v>0.42436482470861753</v>
      </c>
      <c r="K2167" s="202">
        <v>0.41118716012315981</v>
      </c>
    </row>
    <row r="2168" spans="1:11">
      <c r="A2168" s="854" t="s">
        <v>167</v>
      </c>
      <c r="B2168" s="202">
        <v>0.23125775694106185</v>
      </c>
      <c r="C2168" s="202">
        <v>0.25064553282442747</v>
      </c>
      <c r="D2168" s="202">
        <v>0.26605583619751211</v>
      </c>
      <c r="E2168" s="202">
        <v>0.27734254515217843</v>
      </c>
      <c r="F2168" s="205">
        <v>0.29187195732317678</v>
      </c>
      <c r="G2168" s="202">
        <v>3.9226108134437401E-2</v>
      </c>
      <c r="H2168" s="202">
        <v>4.5237679389312974E-2</v>
      </c>
      <c r="I2168" s="202">
        <v>4.3903127560942792E-2</v>
      </c>
      <c r="J2168" s="202">
        <v>4.2290331258636078E-2</v>
      </c>
      <c r="K2168" s="202">
        <v>4.4983703215410523E-2</v>
      </c>
    </row>
    <row r="2169" spans="1:11">
      <c r="A2169" s="66" t="s">
        <v>745</v>
      </c>
      <c r="B2169" s="202" t="s">
        <v>1066</v>
      </c>
      <c r="C2169" s="202" t="s">
        <v>1066</v>
      </c>
      <c r="D2169" s="202" t="s">
        <v>1066</v>
      </c>
      <c r="E2169" s="202" t="s">
        <v>1066</v>
      </c>
      <c r="F2169" s="205" t="s">
        <v>1066</v>
      </c>
      <c r="G2169" s="202">
        <v>2.0168296500524132</v>
      </c>
      <c r="H2169" s="202">
        <v>2.0720656337545025</v>
      </c>
      <c r="I2169" s="202">
        <v>2.1908367720253539</v>
      </c>
      <c r="J2169" s="202">
        <v>2.3176424273100498</v>
      </c>
      <c r="K2169" s="202">
        <v>2.4292620404296517</v>
      </c>
    </row>
    <row r="2170" spans="1:11">
      <c r="A2170" s="66" t="s">
        <v>994</v>
      </c>
      <c r="B2170" s="202">
        <v>1.9930675909878682E-4</v>
      </c>
      <c r="C2170" s="202">
        <v>2.2222222222222223E-4</v>
      </c>
      <c r="D2170" s="202">
        <v>6.0995784148397976E-5</v>
      </c>
      <c r="E2170" s="202">
        <v>3.891772046589018E-4</v>
      </c>
      <c r="F2170" s="205">
        <v>3.6192276088742808E-4</v>
      </c>
      <c r="G2170" s="202">
        <v>2.1403359618717501E-2</v>
      </c>
      <c r="H2170" s="202">
        <v>1.5667164102564104E-2</v>
      </c>
      <c r="I2170" s="202">
        <v>1.5210046374367622E-2</v>
      </c>
      <c r="J2170" s="202">
        <v>1.4687036605657237E-2</v>
      </c>
      <c r="K2170" s="202">
        <v>1.6067622843056694E-2</v>
      </c>
    </row>
    <row r="2171" spans="1:11">
      <c r="A2171" s="66" t="s">
        <v>127</v>
      </c>
      <c r="B2171" s="202" t="s">
        <v>1066</v>
      </c>
      <c r="C2171" s="202" t="s">
        <v>1066</v>
      </c>
      <c r="D2171" s="202" t="s">
        <v>1066</v>
      </c>
      <c r="E2171" s="202" t="s">
        <v>1066</v>
      </c>
      <c r="F2171" s="205" t="s">
        <v>1066</v>
      </c>
      <c r="G2171" s="202">
        <v>0.60643954395692368</v>
      </c>
      <c r="H2171" s="202">
        <v>0.58623977239446046</v>
      </c>
      <c r="I2171" s="202">
        <v>0.56392851136108169</v>
      </c>
      <c r="J2171" s="202">
        <v>0.4940453686513725</v>
      </c>
      <c r="K2171" s="202">
        <v>0.47051161906807842</v>
      </c>
    </row>
    <row r="2172" spans="1:11">
      <c r="A2172" s="66" t="s">
        <v>8</v>
      </c>
      <c r="B2172" s="202" t="s">
        <v>1066</v>
      </c>
      <c r="C2172" s="202" t="s">
        <v>1066</v>
      </c>
      <c r="D2172" s="202" t="s">
        <v>1066</v>
      </c>
      <c r="E2172" s="202" t="s">
        <v>1066</v>
      </c>
      <c r="F2172" s="205" t="s">
        <v>1066</v>
      </c>
      <c r="G2172" s="202">
        <v>2.4890302704235099</v>
      </c>
      <c r="H2172" s="202">
        <v>2.5278880962688297</v>
      </c>
      <c r="I2172" s="202">
        <v>2.5669738726539815</v>
      </c>
      <c r="J2172" s="202">
        <v>2.5167705148800419</v>
      </c>
      <c r="K2172" s="202" t="s">
        <v>1066</v>
      </c>
    </row>
    <row r="2173" spans="1:11">
      <c r="A2173" s="66" t="s">
        <v>937</v>
      </c>
      <c r="B2173" s="202" t="s">
        <v>404</v>
      </c>
      <c r="C2173" s="202" t="s">
        <v>404</v>
      </c>
      <c r="D2173" s="202" t="s">
        <v>404</v>
      </c>
      <c r="E2173" s="202" t="s">
        <v>404</v>
      </c>
      <c r="F2173" s="205" t="s">
        <v>404</v>
      </c>
      <c r="G2173" s="202">
        <v>1.9660398539695643</v>
      </c>
      <c r="H2173" s="202">
        <v>2.1753713347392667</v>
      </c>
      <c r="I2173" s="202">
        <v>2.3595206026589155</v>
      </c>
      <c r="J2173" s="202">
        <v>2.4535971678267168</v>
      </c>
      <c r="K2173" s="202">
        <v>2.3244180451892262</v>
      </c>
    </row>
    <row r="2174" spans="1:11">
      <c r="A2174" s="66" t="s">
        <v>938</v>
      </c>
      <c r="B2174" s="202" t="s">
        <v>404</v>
      </c>
      <c r="C2174" s="202" t="s">
        <v>404</v>
      </c>
      <c r="D2174" s="202" t="s">
        <v>404</v>
      </c>
      <c r="E2174" s="202" t="s">
        <v>404</v>
      </c>
      <c r="F2174" s="205" t="s">
        <v>404</v>
      </c>
      <c r="G2174" s="202">
        <v>0.23758277721826376</v>
      </c>
      <c r="H2174" s="202">
        <v>0.20627834618472396</v>
      </c>
      <c r="I2174" s="202">
        <v>0.20742047064707025</v>
      </c>
      <c r="J2174" s="202">
        <v>0.2265373474222844</v>
      </c>
      <c r="K2174" s="202">
        <v>0.21816421635232242</v>
      </c>
    </row>
    <row r="2175" spans="1:11">
      <c r="A2175" s="66" t="s">
        <v>9</v>
      </c>
      <c r="B2175" s="207" t="s">
        <v>404</v>
      </c>
      <c r="C2175" s="207" t="s">
        <v>404</v>
      </c>
      <c r="D2175" s="207" t="s">
        <v>404</v>
      </c>
      <c r="E2175" s="207" t="s">
        <v>404</v>
      </c>
      <c r="F2175" s="208" t="s">
        <v>404</v>
      </c>
      <c r="G2175" s="202">
        <v>0.34955113429576606</v>
      </c>
      <c r="H2175" s="202">
        <v>0.35292681749622928</v>
      </c>
      <c r="I2175" s="202">
        <v>0.35086203170028818</v>
      </c>
      <c r="J2175" s="202">
        <v>0.35050017931858934</v>
      </c>
      <c r="K2175" s="202">
        <v>0.34850089392133488</v>
      </c>
    </row>
    <row r="2176" spans="1:11">
      <c r="A2176" s="66" t="s">
        <v>939</v>
      </c>
      <c r="B2176" s="207" t="s">
        <v>1066</v>
      </c>
      <c r="C2176" s="207" t="s">
        <v>1066</v>
      </c>
      <c r="D2176" s="207" t="s">
        <v>1066</v>
      </c>
      <c r="E2176" s="207" t="s">
        <v>1066</v>
      </c>
      <c r="F2176" s="208" t="s">
        <v>1066</v>
      </c>
      <c r="G2176" s="202">
        <v>6.5122906394226188E-2</v>
      </c>
      <c r="H2176" s="202">
        <v>6.0234071632699004E-2</v>
      </c>
      <c r="I2176" s="202">
        <v>7.03356127257595E-2</v>
      </c>
      <c r="J2176" s="202">
        <v>0.10510422044739361</v>
      </c>
      <c r="K2176" s="202">
        <v>0.15698722393412332</v>
      </c>
    </row>
    <row r="2177" spans="1:11">
      <c r="A2177" s="66" t="s">
        <v>940</v>
      </c>
      <c r="B2177" s="207" t="s">
        <v>404</v>
      </c>
      <c r="C2177" s="207" t="s">
        <v>404</v>
      </c>
      <c r="D2177" s="207" t="s">
        <v>404</v>
      </c>
      <c r="E2177" s="207" t="s">
        <v>404</v>
      </c>
      <c r="F2177" s="208" t="s">
        <v>404</v>
      </c>
      <c r="G2177" s="202">
        <v>7.4834417696496583E-2</v>
      </c>
      <c r="H2177" s="202">
        <v>7.5618574451676468E-2</v>
      </c>
      <c r="I2177" s="202" t="s">
        <v>1066</v>
      </c>
      <c r="J2177" s="202" t="s">
        <v>1066</v>
      </c>
      <c r="K2177" s="202" t="s">
        <v>1066</v>
      </c>
    </row>
    <row r="2178" spans="1:11">
      <c r="A2178" s="66" t="s">
        <v>10</v>
      </c>
      <c r="B2178" s="202" t="s">
        <v>404</v>
      </c>
      <c r="C2178" s="202" t="s">
        <v>404</v>
      </c>
      <c r="D2178" s="202" t="s">
        <v>404</v>
      </c>
      <c r="E2178" s="202" t="s">
        <v>404</v>
      </c>
      <c r="F2178" s="205" t="s">
        <v>404</v>
      </c>
      <c r="G2178" s="207">
        <v>1.2973754908038848</v>
      </c>
      <c r="H2178" s="207">
        <v>1.343825180433039</v>
      </c>
      <c r="I2178" s="207">
        <v>1.481324995075832</v>
      </c>
      <c r="J2178" s="207">
        <v>1.4234726080246913</v>
      </c>
      <c r="K2178" s="207">
        <v>1.449219503012048</v>
      </c>
    </row>
    <row r="2179" spans="1:11">
      <c r="A2179" s="66" t="s">
        <v>941</v>
      </c>
      <c r="B2179" s="202" t="s">
        <v>1066</v>
      </c>
      <c r="C2179" s="202" t="s">
        <v>1066</v>
      </c>
      <c r="D2179" s="202" t="s">
        <v>1066</v>
      </c>
      <c r="E2179" s="202" t="s">
        <v>1066</v>
      </c>
      <c r="F2179" s="205" t="s">
        <v>1066</v>
      </c>
      <c r="G2179" s="207" t="s">
        <v>1066</v>
      </c>
      <c r="H2179" s="207" t="s">
        <v>1066</v>
      </c>
      <c r="I2179" s="207" t="s">
        <v>1066</v>
      </c>
      <c r="J2179" s="207" t="s">
        <v>1066</v>
      </c>
      <c r="K2179" s="207" t="s">
        <v>1066</v>
      </c>
    </row>
    <row r="2180" spans="1:11">
      <c r="A2180" s="66" t="s">
        <v>11</v>
      </c>
      <c r="B2180" s="207">
        <v>7.6058772687986165E-2</v>
      </c>
      <c r="C2180" s="207">
        <v>7.5687827855689963E-2</v>
      </c>
      <c r="D2180" s="207">
        <v>7.1155480033984697E-2</v>
      </c>
      <c r="E2180" s="207">
        <v>6.9366606746325457E-2</v>
      </c>
      <c r="F2180" s="208">
        <v>7.4467984543429316E-2</v>
      </c>
      <c r="G2180" s="207">
        <v>1.1538461538461537</v>
      </c>
      <c r="H2180" s="207">
        <v>1.1973022160368267</v>
      </c>
      <c r="I2180" s="207">
        <v>1.1439039932030586</v>
      </c>
      <c r="J2180" s="207">
        <v>1.1452892037644071</v>
      </c>
      <c r="K2180" s="207">
        <v>1.1336148902358711</v>
      </c>
    </row>
    <row r="2181" spans="1:11">
      <c r="A2181" s="66" t="s">
        <v>12</v>
      </c>
      <c r="B2181" s="202" t="s">
        <v>1066</v>
      </c>
      <c r="C2181" s="202" t="s">
        <v>1066</v>
      </c>
      <c r="D2181" s="202" t="s">
        <v>1066</v>
      </c>
      <c r="E2181" s="202" t="s">
        <v>1066</v>
      </c>
      <c r="F2181" s="205" t="s">
        <v>1066</v>
      </c>
      <c r="G2181" s="207">
        <v>0.59067106208484943</v>
      </c>
      <c r="H2181" s="207">
        <v>0.61551437712785595</v>
      </c>
      <c r="I2181" s="207">
        <v>0.65181267827515332</v>
      </c>
      <c r="J2181" s="207">
        <v>0.69531386060205758</v>
      </c>
      <c r="K2181" s="207">
        <v>0.72104542019674966</v>
      </c>
    </row>
    <row r="2182" spans="1:11">
      <c r="A2182" s="66" t="s">
        <v>942</v>
      </c>
      <c r="B2182" s="202" t="s">
        <v>404</v>
      </c>
      <c r="C2182" s="202" t="s">
        <v>404</v>
      </c>
      <c r="D2182" s="202" t="s">
        <v>404</v>
      </c>
      <c r="E2182" s="202" t="s">
        <v>404</v>
      </c>
      <c r="F2182" s="205" t="s">
        <v>404</v>
      </c>
      <c r="G2182" s="207">
        <v>0.60676432629399113</v>
      </c>
      <c r="H2182" s="207">
        <v>0.61179455001570382</v>
      </c>
      <c r="I2182" s="207">
        <v>0.63692647300387562</v>
      </c>
      <c r="J2182" s="207">
        <v>0.68733771504224794</v>
      </c>
      <c r="K2182" s="207">
        <v>0.71855124427158512</v>
      </c>
    </row>
    <row r="2183" spans="1:11">
      <c r="A2183" s="66" t="s">
        <v>13</v>
      </c>
      <c r="B2183" s="207">
        <v>3.8095703443108891E-2</v>
      </c>
      <c r="C2183" s="207">
        <v>3.7367296737441734E-2</v>
      </c>
      <c r="D2183" s="207">
        <v>3.8594969644405897E-2</v>
      </c>
      <c r="E2183" s="207">
        <v>3.494062325655535E-2</v>
      </c>
      <c r="F2183" s="208">
        <v>3.6746568844475365E-2</v>
      </c>
      <c r="G2183" s="207">
        <v>1.0776083911528063</v>
      </c>
      <c r="H2183" s="207">
        <v>0.94840756084930089</v>
      </c>
      <c r="I2183" s="207">
        <v>0.89301660724037135</v>
      </c>
      <c r="J2183" s="207">
        <v>0.86846258069658078</v>
      </c>
      <c r="K2183" s="207">
        <v>0.89246410726709247</v>
      </c>
    </row>
    <row r="2184" spans="1:11">
      <c r="A2184" s="66" t="s">
        <v>186</v>
      </c>
      <c r="B2184" s="207" t="s">
        <v>1066</v>
      </c>
      <c r="C2184" s="207" t="s">
        <v>1066</v>
      </c>
      <c r="D2184" s="207" t="s">
        <v>1066</v>
      </c>
      <c r="E2184" s="207" t="s">
        <v>1066</v>
      </c>
      <c r="F2184" s="208" t="s">
        <v>1066</v>
      </c>
      <c r="G2184" s="207">
        <v>4.2108690076094897</v>
      </c>
      <c r="H2184" s="207">
        <v>3.6104990025165269</v>
      </c>
      <c r="I2184" s="207">
        <v>2.7715096694102659</v>
      </c>
      <c r="J2184" s="207">
        <v>2.8088373108078613</v>
      </c>
      <c r="K2184" s="207">
        <v>2.8848665558082787</v>
      </c>
    </row>
    <row r="2185" spans="1:11" ht="14.25">
      <c r="A2185" s="86" t="s">
        <v>52</v>
      </c>
      <c r="B2185" s="225">
        <v>3.8803009749218929E-2</v>
      </c>
      <c r="C2185" s="225">
        <v>4.2148107828965393E-2</v>
      </c>
      <c r="D2185" s="225">
        <v>3.7805323369125426E-2</v>
      </c>
      <c r="E2185" s="225">
        <v>3.6731034612800632E-2</v>
      </c>
      <c r="F2185" s="261">
        <v>3.8128610307775999E-2</v>
      </c>
      <c r="G2185" s="224">
        <v>0.60905760776669471</v>
      </c>
      <c r="H2185" s="224">
        <v>0.57500322177363095</v>
      </c>
      <c r="I2185" s="224">
        <v>0.53023806941031704</v>
      </c>
      <c r="J2185" s="224">
        <v>0.54557823827034735</v>
      </c>
      <c r="K2185" s="224">
        <v>0.49602282508285905</v>
      </c>
    </row>
    <row r="2186" spans="1:11" ht="14.25" customHeight="1">
      <c r="A2186" s="896" t="s">
        <v>354</v>
      </c>
      <c r="B2186" s="897"/>
      <c r="C2186" s="897"/>
      <c r="D2186" s="897"/>
      <c r="E2186" s="897"/>
      <c r="F2186" s="897"/>
      <c r="G2186" s="897"/>
      <c r="H2186" s="897"/>
      <c r="I2186" s="897"/>
      <c r="J2186" s="897"/>
      <c r="K2186" s="897"/>
    </row>
    <row r="2187" spans="1:11" ht="14.25" customHeight="1">
      <c r="A2187" s="909" t="s">
        <v>1200</v>
      </c>
      <c r="B2187" s="910"/>
      <c r="C2187" s="910"/>
      <c r="D2187" s="910"/>
      <c r="E2187" s="910"/>
      <c r="F2187" s="910"/>
      <c r="G2187" s="910"/>
      <c r="H2187" s="910"/>
      <c r="I2187" s="910"/>
      <c r="J2187" s="910"/>
      <c r="K2187" s="910"/>
    </row>
    <row r="2188" spans="1:11">
      <c r="A2188" s="99"/>
      <c r="B2188" s="92"/>
      <c r="C2188" s="92"/>
      <c r="D2188" s="92"/>
      <c r="E2188" s="92"/>
      <c r="F2188" s="92"/>
      <c r="G2188" s="92"/>
      <c r="H2188" s="92"/>
      <c r="I2188" s="92"/>
      <c r="J2188" s="92"/>
      <c r="K2188" s="93"/>
    </row>
    <row r="2189" spans="1:11">
      <c r="A2189" s="99"/>
      <c r="B2189" s="92"/>
      <c r="C2189" s="92"/>
      <c r="D2189" s="92"/>
      <c r="E2189" s="92"/>
      <c r="F2189" s="92"/>
      <c r="G2189" s="92"/>
      <c r="H2189" s="92"/>
      <c r="I2189" s="92"/>
      <c r="J2189" s="92"/>
      <c r="K2189" s="93"/>
    </row>
    <row r="2190" spans="1:11">
      <c r="A2190" s="62"/>
      <c r="B2190" s="92"/>
      <c r="C2190" s="92"/>
      <c r="D2190" s="92"/>
      <c r="E2190" s="92"/>
      <c r="F2190" s="92"/>
      <c r="G2190" s="92"/>
      <c r="H2190" s="92"/>
      <c r="I2190" s="92"/>
      <c r="J2190" s="92"/>
      <c r="K2190" s="93"/>
    </row>
    <row r="2191" spans="1:11">
      <c r="A2191" s="62"/>
      <c r="B2191" s="92"/>
      <c r="C2191" s="92"/>
      <c r="D2191" s="92"/>
      <c r="E2191" s="92"/>
      <c r="F2191" s="92"/>
      <c r="G2191" s="92"/>
      <c r="H2191" s="92"/>
      <c r="I2191" s="92"/>
      <c r="J2191" s="92"/>
      <c r="K2191" s="93"/>
    </row>
    <row r="2192" spans="1:11">
      <c r="A2192" s="921" t="s">
        <v>775</v>
      </c>
      <c r="B2192" s="921"/>
      <c r="C2192" s="921"/>
      <c r="D2192" s="921"/>
      <c r="E2192" s="921"/>
      <c r="F2192" s="921"/>
      <c r="G2192" s="921"/>
      <c r="H2192" s="921"/>
      <c r="I2192" s="921"/>
      <c r="J2192" s="921"/>
      <c r="K2192" s="921"/>
    </row>
    <row r="2193" spans="1:11" ht="15">
      <c r="A2193" s="930" t="s">
        <v>696</v>
      </c>
      <c r="B2193" s="931"/>
      <c r="C2193" s="931"/>
      <c r="D2193" s="931"/>
      <c r="E2193" s="931"/>
      <c r="F2193" s="931"/>
      <c r="G2193" s="931"/>
      <c r="H2193" s="931"/>
      <c r="I2193" s="931"/>
      <c r="J2193" s="931"/>
      <c r="K2193" s="931"/>
    </row>
    <row r="2194" spans="1:11">
      <c r="A2194" s="64" t="s">
        <v>1213</v>
      </c>
      <c r="B2194" s="92"/>
      <c r="C2194" s="92"/>
      <c r="D2194" s="92"/>
      <c r="E2194" s="92"/>
      <c r="F2194" s="92"/>
      <c r="G2194" s="92"/>
      <c r="H2194" s="92"/>
      <c r="I2194" s="92"/>
      <c r="J2194" s="92"/>
      <c r="K2194" s="93"/>
    </row>
    <row r="2195" spans="1:11">
      <c r="A2195" s="61"/>
      <c r="B2195" s="253"/>
      <c r="C2195" s="253"/>
      <c r="D2195" s="253"/>
      <c r="E2195" s="253"/>
      <c r="F2195" s="253"/>
      <c r="G2195" s="253"/>
      <c r="H2195" s="253"/>
      <c r="I2195" s="253"/>
      <c r="J2195" s="253"/>
      <c r="K2195" s="253"/>
    </row>
    <row r="2196" spans="1:11" ht="15" customHeight="1">
      <c r="A2196" s="63"/>
      <c r="B2196" s="893" t="s">
        <v>776</v>
      </c>
      <c r="C2196" s="893"/>
      <c r="D2196" s="893"/>
      <c r="E2196" s="893"/>
      <c r="F2196" s="894"/>
      <c r="G2196" s="893" t="s">
        <v>61</v>
      </c>
      <c r="H2196" s="893"/>
      <c r="I2196" s="893"/>
      <c r="J2196" s="893"/>
      <c r="K2196" s="893"/>
    </row>
    <row r="2197" spans="1:11">
      <c r="A2197" s="67"/>
      <c r="B2197" s="231">
        <v>39448</v>
      </c>
      <c r="C2197" s="231">
        <v>39814</v>
      </c>
      <c r="D2197" s="231">
        <v>40179</v>
      </c>
      <c r="E2197" s="231">
        <v>40544</v>
      </c>
      <c r="F2197" s="232">
        <v>40909</v>
      </c>
      <c r="G2197" s="231">
        <v>39448</v>
      </c>
      <c r="H2197" s="231">
        <v>39814</v>
      </c>
      <c r="I2197" s="231">
        <v>40179</v>
      </c>
      <c r="J2197" s="231">
        <v>40544</v>
      </c>
      <c r="K2197" s="231">
        <v>40909</v>
      </c>
    </row>
    <row r="2198" spans="1:11">
      <c r="A2198" s="63" t="s">
        <v>37</v>
      </c>
      <c r="B2198" s="94">
        <v>27.081</v>
      </c>
      <c r="C2198" s="94">
        <v>27.067</v>
      </c>
      <c r="D2198" s="94">
        <v>30.092000000000002</v>
      </c>
      <c r="E2198" s="94">
        <v>30.841000000000001</v>
      </c>
      <c r="F2198" s="145">
        <v>30.333000000000002</v>
      </c>
      <c r="G2198" s="94">
        <v>669.6</v>
      </c>
      <c r="H2198" s="94">
        <v>697.803</v>
      </c>
      <c r="I2198" s="94">
        <v>707.303</v>
      </c>
      <c r="J2198" s="94">
        <v>751.09699999999998</v>
      </c>
      <c r="K2198" s="94">
        <v>755.524</v>
      </c>
    </row>
    <row r="2199" spans="1:11">
      <c r="A2199" s="66" t="s">
        <v>528</v>
      </c>
      <c r="B2199" s="94">
        <v>15.471</v>
      </c>
      <c r="C2199" s="94">
        <v>15.271000000000001</v>
      </c>
      <c r="D2199" s="94">
        <v>15.576000000000001</v>
      </c>
      <c r="E2199" s="94">
        <v>15.766999999999999</v>
      </c>
      <c r="F2199" s="145">
        <v>15.657999999999999</v>
      </c>
      <c r="G2199" s="94">
        <v>124.902</v>
      </c>
      <c r="H2199" s="94">
        <v>135.077</v>
      </c>
      <c r="I2199" s="94">
        <v>138.255</v>
      </c>
      <c r="J2199" s="94">
        <v>140.928</v>
      </c>
      <c r="K2199" s="94">
        <v>136.25300000000001</v>
      </c>
    </row>
    <row r="2200" spans="1:11">
      <c r="A2200" s="66" t="s">
        <v>530</v>
      </c>
      <c r="B2200" s="94">
        <v>158.41400000000002</v>
      </c>
      <c r="C2200" s="94">
        <v>165.56700000000001</v>
      </c>
      <c r="D2200" s="94">
        <v>174.92000000000002</v>
      </c>
      <c r="E2200" s="94">
        <v>173.864</v>
      </c>
      <c r="F2200" s="145">
        <v>174.95099999999999</v>
      </c>
      <c r="G2200" s="94">
        <v>4233.0200000000004</v>
      </c>
      <c r="H2200" s="94">
        <v>4712.5960000000005</v>
      </c>
      <c r="I2200" s="94">
        <v>4821.9189999999999</v>
      </c>
      <c r="J2200" s="94">
        <v>5852.8159999999998</v>
      </c>
      <c r="K2200" s="94">
        <v>7370.982</v>
      </c>
    </row>
    <row r="2201" spans="1:11">
      <c r="A2201" s="66" t="s">
        <v>529</v>
      </c>
      <c r="B2201" s="94">
        <v>57.9</v>
      </c>
      <c r="C2201" s="94">
        <v>58.2</v>
      </c>
      <c r="D2201" s="94">
        <v>59.6</v>
      </c>
      <c r="E2201" s="94">
        <v>60</v>
      </c>
      <c r="F2201" s="145">
        <v>59.1</v>
      </c>
      <c r="G2201" s="94">
        <v>630.53399999999999</v>
      </c>
      <c r="H2201" s="94">
        <v>708.7</v>
      </c>
      <c r="I2201" s="94">
        <v>727.34500000000003</v>
      </c>
      <c r="J2201" s="94">
        <v>740</v>
      </c>
      <c r="K2201" s="94">
        <v>794</v>
      </c>
    </row>
    <row r="2202" spans="1:11">
      <c r="A2202" s="66" t="s">
        <v>531</v>
      </c>
      <c r="B2202" s="94">
        <v>167.49</v>
      </c>
      <c r="C2202" s="94">
        <v>214.88</v>
      </c>
      <c r="D2202" s="94">
        <v>271.084</v>
      </c>
      <c r="E2202" s="94">
        <v>333.78899999999999</v>
      </c>
      <c r="F2202" s="145">
        <v>415.56100000000004</v>
      </c>
      <c r="G2202" s="94">
        <v>1845.1000000000001</v>
      </c>
      <c r="H2202" s="94">
        <v>2273.4</v>
      </c>
      <c r="I2202" s="94">
        <v>3334</v>
      </c>
      <c r="J2202" s="94">
        <v>4826.5</v>
      </c>
      <c r="K2202" s="94">
        <v>7117.8</v>
      </c>
    </row>
    <row r="2203" spans="1:11">
      <c r="A2203" s="66" t="s">
        <v>166</v>
      </c>
      <c r="B2203" s="97">
        <v>53.326000000000001</v>
      </c>
      <c r="C2203" s="97">
        <v>54.923999999999999</v>
      </c>
      <c r="D2203" s="97">
        <v>56.243000000000002</v>
      </c>
      <c r="E2203" s="97">
        <v>58.17</v>
      </c>
      <c r="F2203" s="102">
        <v>58.536000000000001</v>
      </c>
      <c r="G2203" s="97">
        <v>1376.606</v>
      </c>
      <c r="H2203" s="97">
        <v>1391.674</v>
      </c>
      <c r="I2203" s="97">
        <v>1426.711</v>
      </c>
      <c r="J2203" s="97">
        <v>1443.7250000000001</v>
      </c>
      <c r="K2203" s="97">
        <v>1833.9750000000001</v>
      </c>
    </row>
    <row r="2204" spans="1:11">
      <c r="A2204" s="854" t="s">
        <v>167</v>
      </c>
      <c r="B2204" s="97">
        <v>77.733000000000004</v>
      </c>
      <c r="C2204" s="97">
        <v>79.385999999999996</v>
      </c>
      <c r="D2204" s="97">
        <v>82.477000000000004</v>
      </c>
      <c r="E2204" s="97">
        <v>84.126999999999995</v>
      </c>
      <c r="F2204" s="102">
        <v>82.61</v>
      </c>
      <c r="G2204" s="97">
        <v>592.99400000000003</v>
      </c>
      <c r="H2204" s="97">
        <v>645.42700000000002</v>
      </c>
      <c r="I2204" s="97">
        <v>678.18000000000006</v>
      </c>
      <c r="J2204" s="97">
        <v>710.91200000000003</v>
      </c>
      <c r="K2204" s="97">
        <v>720</v>
      </c>
    </row>
    <row r="2205" spans="1:11">
      <c r="A2205" s="66" t="s">
        <v>745</v>
      </c>
      <c r="B2205" s="97" t="s">
        <v>1066</v>
      </c>
      <c r="C2205" s="97" t="s">
        <v>1066</v>
      </c>
      <c r="D2205" s="97" t="s">
        <v>1066</v>
      </c>
      <c r="E2205" s="97" t="s">
        <v>1066</v>
      </c>
      <c r="F2205" s="102" t="s">
        <v>1066</v>
      </c>
      <c r="G2205" s="97" t="s">
        <v>1066</v>
      </c>
      <c r="H2205" s="97" t="s">
        <v>1066</v>
      </c>
      <c r="I2205" s="97" t="s">
        <v>1066</v>
      </c>
      <c r="J2205" s="97" t="s">
        <v>1066</v>
      </c>
      <c r="K2205" s="97" t="s">
        <v>1066</v>
      </c>
    </row>
    <row r="2206" spans="1:11">
      <c r="A2206" s="66" t="s">
        <v>994</v>
      </c>
      <c r="B2206" s="97">
        <v>43.651000000000003</v>
      </c>
      <c r="C2206" s="97">
        <v>60.152999999999999</v>
      </c>
      <c r="D2206" s="97">
        <v>74.504999999999995</v>
      </c>
      <c r="E2206" s="97">
        <v>95.686000000000007</v>
      </c>
      <c r="F2206" s="102">
        <v>114.014</v>
      </c>
      <c r="G2206" s="97">
        <v>448.27800000000002</v>
      </c>
      <c r="H2206" s="97">
        <v>485.45600000000002</v>
      </c>
      <c r="I2206" s="97">
        <v>589.32799999999997</v>
      </c>
      <c r="J2206" s="97">
        <v>660.92</v>
      </c>
      <c r="K2206" s="97">
        <v>845.65300000000002</v>
      </c>
    </row>
    <row r="2207" spans="1:11">
      <c r="A2207" s="66" t="s">
        <v>127</v>
      </c>
      <c r="B2207" s="97">
        <v>54.731999999999999</v>
      </c>
      <c r="C2207" s="97">
        <v>54.338999999999999</v>
      </c>
      <c r="D2207" s="97">
        <v>51.356000000000002</v>
      </c>
      <c r="E2207" s="97">
        <v>51.841000000000001</v>
      </c>
      <c r="F2207" s="102">
        <v>50.746000000000002</v>
      </c>
      <c r="G2207" s="97">
        <v>1334.4870000000001</v>
      </c>
      <c r="H2207" s="97">
        <v>1458.694</v>
      </c>
      <c r="I2207" s="97">
        <v>1348.328</v>
      </c>
      <c r="J2207" s="97">
        <v>1434.9580000000001</v>
      </c>
      <c r="K2207" s="97">
        <v>1510.6089999999999</v>
      </c>
    </row>
    <row r="2208" spans="1:11">
      <c r="A2208" s="66" t="s">
        <v>8</v>
      </c>
      <c r="B2208" s="97">
        <v>139.18700000000001</v>
      </c>
      <c r="C2208" s="97">
        <v>138.59200000000001</v>
      </c>
      <c r="D2208" s="97">
        <v>137.745</v>
      </c>
      <c r="E2208" s="97">
        <v>137.32</v>
      </c>
      <c r="F2208" s="102" t="s">
        <v>1066</v>
      </c>
      <c r="G2208" s="97">
        <v>1706.0820000000001</v>
      </c>
      <c r="H2208" s="97">
        <v>1723.354</v>
      </c>
      <c r="I2208" s="97">
        <v>1859.432</v>
      </c>
      <c r="J2208" s="97">
        <v>1869.4349999999999</v>
      </c>
      <c r="K2208" s="97">
        <v>1877.703</v>
      </c>
    </row>
    <row r="2209" spans="1:11">
      <c r="A2209" s="66" t="s">
        <v>937</v>
      </c>
      <c r="B2209" s="97">
        <v>98.171000000000006</v>
      </c>
      <c r="C2209" s="97">
        <v>101.541</v>
      </c>
      <c r="D2209" s="97">
        <v>110.33</v>
      </c>
      <c r="E2209" s="97">
        <v>118.50700000000001</v>
      </c>
      <c r="F2209" s="102">
        <v>122.908</v>
      </c>
      <c r="G2209" s="97" t="s">
        <v>1066</v>
      </c>
      <c r="H2209" s="97" t="s">
        <v>1066</v>
      </c>
      <c r="I2209" s="97" t="s">
        <v>1066</v>
      </c>
      <c r="J2209" s="97" t="s">
        <v>1066</v>
      </c>
      <c r="K2209" s="97" t="s">
        <v>1066</v>
      </c>
    </row>
    <row r="2210" spans="1:11">
      <c r="A2210" s="66" t="s">
        <v>938</v>
      </c>
      <c r="B2210" s="97">
        <v>31.932000000000002</v>
      </c>
      <c r="C2210" s="97">
        <v>33.905000000000001</v>
      </c>
      <c r="D2210" s="97">
        <v>35.936</v>
      </c>
      <c r="E2210" s="97">
        <v>36.448</v>
      </c>
      <c r="F2210" s="102">
        <v>40.54</v>
      </c>
      <c r="G2210" s="97">
        <v>446.02500000000003</v>
      </c>
      <c r="H2210" s="97">
        <v>446.79200000000003</v>
      </c>
      <c r="I2210" s="97">
        <v>482.29900000000004</v>
      </c>
      <c r="J2210" s="97">
        <v>547.70799999999997</v>
      </c>
      <c r="K2210" s="97">
        <v>621.62800000000004</v>
      </c>
    </row>
    <row r="2211" spans="1:11">
      <c r="A2211" s="66" t="s">
        <v>9</v>
      </c>
      <c r="B2211" s="97">
        <v>8.6539999999999999</v>
      </c>
      <c r="C2211" s="97">
        <v>8.5060000000000002</v>
      </c>
      <c r="D2211" s="97">
        <v>7.9190000000000005</v>
      </c>
      <c r="E2211" s="97">
        <v>7.7990000000000004</v>
      </c>
      <c r="F2211" s="102">
        <v>7.569</v>
      </c>
      <c r="G2211" s="94">
        <v>234.38900000000001</v>
      </c>
      <c r="H2211" s="94">
        <v>244.24</v>
      </c>
      <c r="I2211" s="94">
        <v>258.58499999999998</v>
      </c>
      <c r="J2211" s="94">
        <v>279.61200000000002</v>
      </c>
      <c r="K2211" s="94">
        <v>271.04599999999999</v>
      </c>
    </row>
    <row r="2212" spans="1:11">
      <c r="A2212" s="66" t="s">
        <v>939</v>
      </c>
      <c r="B2212" s="97">
        <v>75.018000000000001</v>
      </c>
      <c r="C2212" s="97">
        <v>88.128</v>
      </c>
      <c r="D2212" s="97">
        <v>116.161</v>
      </c>
      <c r="E2212" s="97">
        <v>141.89699999999999</v>
      </c>
      <c r="F2212" s="102">
        <v>171.90899999999999</v>
      </c>
      <c r="G2212" s="94">
        <v>333.24700000000001</v>
      </c>
      <c r="H2212" s="94">
        <v>354.39100000000002</v>
      </c>
      <c r="I2212" s="94">
        <v>434.51800000000003</v>
      </c>
      <c r="J2212" s="94">
        <v>528.51099999999997</v>
      </c>
      <c r="K2212" s="94">
        <v>695.02300000000002</v>
      </c>
    </row>
    <row r="2213" spans="1:11">
      <c r="A2213" s="66" t="s">
        <v>940</v>
      </c>
      <c r="B2213" s="97">
        <v>8.8930000000000007</v>
      </c>
      <c r="C2213" s="97">
        <v>9.9500000000000011</v>
      </c>
      <c r="D2213" s="97">
        <v>10.885</v>
      </c>
      <c r="E2213" s="97">
        <v>11.766</v>
      </c>
      <c r="F2213" s="102">
        <v>12.712</v>
      </c>
      <c r="G2213" s="94">
        <v>72.350999999999999</v>
      </c>
      <c r="H2213" s="94">
        <v>82.62</v>
      </c>
      <c r="I2213" s="94">
        <v>80.504999999999995</v>
      </c>
      <c r="J2213" s="94">
        <v>88.793000000000006</v>
      </c>
      <c r="K2213" s="94">
        <v>92.537999999999997</v>
      </c>
    </row>
    <row r="2214" spans="1:11">
      <c r="A2214" s="66" t="s">
        <v>10</v>
      </c>
      <c r="B2214" s="94">
        <v>1.9990000000000001</v>
      </c>
      <c r="C2214" s="94">
        <v>2.1310000000000002</v>
      </c>
      <c r="D2214" s="94">
        <v>2.444</v>
      </c>
      <c r="E2214" s="94">
        <v>2.5249999999999999</v>
      </c>
      <c r="F2214" s="145">
        <v>2.5790000000000002</v>
      </c>
      <c r="G2214" s="94">
        <v>83.896000000000001</v>
      </c>
      <c r="H2214" s="94">
        <v>81.477000000000004</v>
      </c>
      <c r="I2214" s="94">
        <v>98.738</v>
      </c>
      <c r="J2214" s="94">
        <v>89.876999999999995</v>
      </c>
      <c r="K2214" s="94" t="s">
        <v>1066</v>
      </c>
    </row>
    <row r="2215" spans="1:11">
      <c r="A2215" s="66" t="s">
        <v>941</v>
      </c>
      <c r="B2215" s="94" t="s">
        <v>1066</v>
      </c>
      <c r="C2215" s="94">
        <v>21.025000000000002</v>
      </c>
      <c r="D2215" s="94">
        <v>23.259</v>
      </c>
      <c r="E2215" s="94">
        <v>24.062999999999999</v>
      </c>
      <c r="F2215" s="145">
        <v>25.471</v>
      </c>
      <c r="G2215" s="94" t="s">
        <v>1066</v>
      </c>
      <c r="H2215" s="94">
        <v>236.626</v>
      </c>
      <c r="I2215" s="94">
        <v>273.798</v>
      </c>
      <c r="J2215" s="94">
        <v>277.47800000000001</v>
      </c>
      <c r="K2215" s="94">
        <v>276.44799999999998</v>
      </c>
    </row>
    <row r="2216" spans="1:11">
      <c r="A2216" s="66" t="s">
        <v>11</v>
      </c>
      <c r="B2216" s="94">
        <v>2.8130000000000002</v>
      </c>
      <c r="C2216" s="94">
        <v>3.319</v>
      </c>
      <c r="D2216" s="94">
        <v>3.351</v>
      </c>
      <c r="E2216" s="94">
        <v>3.5660000000000003</v>
      </c>
      <c r="F2216" s="145">
        <v>3.4159999999999999</v>
      </c>
      <c r="G2216" s="94">
        <v>196.02199999999999</v>
      </c>
      <c r="H2216" s="94">
        <v>217.76</v>
      </c>
      <c r="I2216" s="94">
        <v>203.11699999999999</v>
      </c>
      <c r="J2216" s="94">
        <v>209.631</v>
      </c>
      <c r="K2216" s="94">
        <v>213.38800000000001</v>
      </c>
    </row>
    <row r="2217" spans="1:11">
      <c r="A2217" s="66" t="s">
        <v>12</v>
      </c>
      <c r="B2217" s="94">
        <v>6.085</v>
      </c>
      <c r="C2217" s="94">
        <v>6.2279999999999998</v>
      </c>
      <c r="D2217" s="94">
        <v>6.38</v>
      </c>
      <c r="E2217" s="94">
        <v>6.6589999999999998</v>
      </c>
      <c r="F2217" s="145">
        <v>6.7590000000000003</v>
      </c>
      <c r="G2217" s="94">
        <v>140.34700000000001</v>
      </c>
      <c r="H2217" s="94">
        <v>143.40299999999999</v>
      </c>
      <c r="I2217" s="94">
        <v>151.83600000000001</v>
      </c>
      <c r="J2217" s="94">
        <v>153.982</v>
      </c>
      <c r="K2217" s="94">
        <v>170.07400000000001</v>
      </c>
    </row>
    <row r="2218" spans="1:11">
      <c r="A2218" s="66" t="s">
        <v>942</v>
      </c>
      <c r="B2218" s="94">
        <v>21.97</v>
      </c>
      <c r="C2218" s="94">
        <v>23.8</v>
      </c>
      <c r="D2218" s="94">
        <v>27.649000000000001</v>
      </c>
      <c r="E2218" s="94">
        <v>32.462000000000003</v>
      </c>
      <c r="F2218" s="145">
        <v>36.334000000000003</v>
      </c>
      <c r="G2218" s="94">
        <v>1632.6390000000001</v>
      </c>
      <c r="H2218" s="94">
        <v>1738.7280000000001</v>
      </c>
      <c r="I2218" s="94">
        <v>1823.53</v>
      </c>
      <c r="J2218" s="94">
        <v>1976.8430000000001</v>
      </c>
      <c r="K2218" s="94">
        <v>2134.444</v>
      </c>
    </row>
    <row r="2219" spans="1:11">
      <c r="A2219" s="66" t="s">
        <v>13</v>
      </c>
      <c r="B2219" s="94">
        <v>63.916000000000004</v>
      </c>
      <c r="C2219" s="94">
        <v>62.192</v>
      </c>
      <c r="D2219" s="94">
        <v>63.137</v>
      </c>
      <c r="E2219" s="94">
        <v>64.369</v>
      </c>
      <c r="F2219" s="145">
        <v>66.134</v>
      </c>
      <c r="G2219" s="94">
        <v>1094.9639999999999</v>
      </c>
      <c r="H2219" s="94">
        <v>1179.175</v>
      </c>
      <c r="I2219" s="94">
        <v>1252.6959999999999</v>
      </c>
      <c r="J2219" s="94">
        <v>1360.567</v>
      </c>
      <c r="K2219" s="94">
        <v>1639.2670000000001</v>
      </c>
    </row>
    <row r="2220" spans="1:11" ht="14.25">
      <c r="A2220" s="854" t="s">
        <v>998</v>
      </c>
      <c r="B2220" s="94">
        <v>406.14499999999998</v>
      </c>
      <c r="C2220" s="94">
        <v>425.01</v>
      </c>
      <c r="D2220" s="94" t="s">
        <v>1066</v>
      </c>
      <c r="E2220" s="94" t="s">
        <v>1066</v>
      </c>
      <c r="F2220" s="145" t="s">
        <v>1066</v>
      </c>
      <c r="G2220" s="94">
        <v>5175.5</v>
      </c>
      <c r="H2220" s="94" t="s">
        <v>1066</v>
      </c>
      <c r="I2220" s="94" t="s">
        <v>1066</v>
      </c>
      <c r="J2220" s="94" t="s">
        <v>1066</v>
      </c>
      <c r="K2220" s="94" t="s">
        <v>1066</v>
      </c>
    </row>
    <row r="2221" spans="1:11" ht="14.25">
      <c r="A2221" s="86" t="s">
        <v>52</v>
      </c>
      <c r="B2221" s="214">
        <v>1520.5809999999999</v>
      </c>
      <c r="C2221" s="214">
        <v>1654.1140000000003</v>
      </c>
      <c r="D2221" s="214">
        <v>1361.0490000000002</v>
      </c>
      <c r="E2221" s="214">
        <v>1491.4660000000003</v>
      </c>
      <c r="F2221" s="215">
        <v>1497.84</v>
      </c>
      <c r="G2221" s="212">
        <v>22370.983</v>
      </c>
      <c r="H2221" s="212">
        <v>18957.393</v>
      </c>
      <c r="I2221" s="212">
        <v>20690.422999999999</v>
      </c>
      <c r="J2221" s="212">
        <v>23944.293000000001</v>
      </c>
      <c r="K2221" s="212">
        <v>29076.355</v>
      </c>
    </row>
    <row r="2222" spans="1:11">
      <c r="A2222" s="87"/>
      <c r="B2222" s="94"/>
      <c r="C2222" s="94"/>
      <c r="D2222" s="94"/>
      <c r="E2222" s="94"/>
      <c r="F2222" s="98"/>
      <c r="G2222" s="94"/>
      <c r="H2222" s="94"/>
      <c r="I2222" s="94"/>
      <c r="J2222" s="94"/>
      <c r="K2222" s="98"/>
    </row>
    <row r="2223" spans="1:11">
      <c r="A2223" s="87"/>
      <c r="B2223" s="94"/>
      <c r="C2223" s="94"/>
      <c r="D2223" s="94"/>
      <c r="E2223" s="94"/>
      <c r="F2223" s="98"/>
      <c r="G2223" s="94"/>
      <c r="H2223" s="94"/>
      <c r="I2223" s="94"/>
      <c r="J2223" s="94"/>
      <c r="K2223" s="98"/>
    </row>
    <row r="2224" spans="1:11">
      <c r="A2224" s="62"/>
      <c r="B2224" s="92"/>
      <c r="C2224" s="92"/>
      <c r="D2224" s="92"/>
      <c r="E2224" s="92"/>
      <c r="F2224" s="92"/>
      <c r="G2224" s="92"/>
      <c r="H2224" s="92"/>
      <c r="I2224" s="92"/>
      <c r="J2224" s="92"/>
      <c r="K2224" s="93"/>
    </row>
    <row r="2225" spans="1:11">
      <c r="A2225" s="921" t="s">
        <v>62</v>
      </c>
      <c r="B2225" s="921"/>
      <c r="C2225" s="921"/>
      <c r="D2225" s="921"/>
      <c r="E2225" s="921"/>
      <c r="F2225" s="921"/>
      <c r="G2225" s="921"/>
      <c r="H2225" s="921"/>
      <c r="I2225" s="921"/>
      <c r="J2225" s="921"/>
      <c r="K2225" s="921"/>
    </row>
    <row r="2226" spans="1:11">
      <c r="A2226" s="62"/>
      <c r="B2226" s="92"/>
      <c r="C2226" s="92"/>
      <c r="D2226" s="92"/>
      <c r="E2226" s="92"/>
      <c r="F2226" s="92"/>
      <c r="G2226" s="92"/>
      <c r="H2226" s="92"/>
      <c r="I2226" s="92"/>
      <c r="J2226" s="92"/>
      <c r="K2226" s="93"/>
    </row>
    <row r="2227" spans="1:11" ht="15" customHeight="1">
      <c r="A2227" s="63"/>
      <c r="B2227" s="893" t="s">
        <v>407</v>
      </c>
      <c r="C2227" s="893"/>
      <c r="D2227" s="893"/>
      <c r="E2227" s="893"/>
      <c r="F2227" s="894"/>
      <c r="G2227" s="893" t="s">
        <v>50</v>
      </c>
      <c r="H2227" s="893"/>
      <c r="I2227" s="893"/>
      <c r="J2227" s="893"/>
      <c r="K2227" s="893"/>
    </row>
    <row r="2228" spans="1:11">
      <c r="A2228" s="67"/>
      <c r="B2228" s="231">
        <v>39448</v>
      </c>
      <c r="C2228" s="231">
        <v>39814</v>
      </c>
      <c r="D2228" s="231">
        <v>40179</v>
      </c>
      <c r="E2228" s="231">
        <v>40544</v>
      </c>
      <c r="F2228" s="232">
        <v>40909</v>
      </c>
      <c r="G2228" s="231">
        <v>39448</v>
      </c>
      <c r="H2228" s="231">
        <v>39814</v>
      </c>
      <c r="I2228" s="231">
        <v>40179</v>
      </c>
      <c r="J2228" s="231">
        <v>40544</v>
      </c>
      <c r="K2228" s="231">
        <v>40909</v>
      </c>
    </row>
    <row r="2229" spans="1:11">
      <c r="A2229" s="63" t="s">
        <v>37</v>
      </c>
      <c r="B2229" s="94" t="s">
        <v>404</v>
      </c>
      <c r="C2229" s="94" t="s">
        <v>404</v>
      </c>
      <c r="D2229" s="94" t="s">
        <v>404</v>
      </c>
      <c r="E2229" s="94" t="s">
        <v>404</v>
      </c>
      <c r="F2229" s="145" t="s">
        <v>404</v>
      </c>
      <c r="G2229" s="94" t="s">
        <v>404</v>
      </c>
      <c r="H2229" s="94" t="s">
        <v>404</v>
      </c>
      <c r="I2229" s="94" t="s">
        <v>404</v>
      </c>
      <c r="J2229" s="94" t="s">
        <v>404</v>
      </c>
      <c r="K2229" s="94" t="s">
        <v>404</v>
      </c>
    </row>
    <row r="2230" spans="1:11">
      <c r="A2230" s="66" t="s">
        <v>528</v>
      </c>
      <c r="B2230" s="94">
        <v>125.44200000000001</v>
      </c>
      <c r="C2230" s="94">
        <v>117.60600000000001</v>
      </c>
      <c r="D2230" s="94">
        <v>112.387</v>
      </c>
      <c r="E2230" s="94">
        <v>107.518</v>
      </c>
      <c r="F2230" s="145" t="s">
        <v>1066</v>
      </c>
      <c r="G2230" s="94">
        <v>77.111000000000004</v>
      </c>
      <c r="H2230" s="94">
        <v>73.456000000000003</v>
      </c>
      <c r="I2230" s="94">
        <v>65.58</v>
      </c>
      <c r="J2230" s="94">
        <v>61.58</v>
      </c>
      <c r="K2230" s="94" t="s">
        <v>1066</v>
      </c>
    </row>
    <row r="2231" spans="1:11">
      <c r="A2231" s="66" t="s">
        <v>530</v>
      </c>
      <c r="B2231" s="94" t="s">
        <v>1066</v>
      </c>
      <c r="C2231" s="94" t="s">
        <v>1066</v>
      </c>
      <c r="D2231" s="94" t="s">
        <v>1066</v>
      </c>
      <c r="E2231" s="94" t="s">
        <v>1066</v>
      </c>
      <c r="F2231" s="145" t="s">
        <v>1066</v>
      </c>
      <c r="G2231" s="94" t="s">
        <v>1066</v>
      </c>
      <c r="H2231" s="94" t="s">
        <v>1066</v>
      </c>
      <c r="I2231" s="94" t="s">
        <v>1066</v>
      </c>
      <c r="J2231" s="94" t="s">
        <v>1066</v>
      </c>
      <c r="K2231" s="94" t="s">
        <v>1066</v>
      </c>
    </row>
    <row r="2232" spans="1:11">
      <c r="A2232" s="66" t="s">
        <v>529</v>
      </c>
      <c r="B2232" s="94" t="s">
        <v>1066</v>
      </c>
      <c r="C2232" s="94" t="s">
        <v>1066</v>
      </c>
      <c r="D2232" s="94" t="s">
        <v>1066</v>
      </c>
      <c r="E2232" s="94" t="s">
        <v>1066</v>
      </c>
      <c r="F2232" s="145" t="s">
        <v>1066</v>
      </c>
      <c r="G2232" s="94" t="s">
        <v>1066</v>
      </c>
      <c r="H2232" s="94" t="s">
        <v>1066</v>
      </c>
      <c r="I2232" s="94" t="s">
        <v>1066</v>
      </c>
      <c r="J2232" s="94" t="s">
        <v>1066</v>
      </c>
      <c r="K2232" s="94" t="s">
        <v>1066</v>
      </c>
    </row>
    <row r="2233" spans="1:11">
      <c r="A2233" s="66" t="s">
        <v>531</v>
      </c>
      <c r="B2233" s="94" t="s">
        <v>404</v>
      </c>
      <c r="C2233" s="94" t="s">
        <v>404</v>
      </c>
      <c r="D2233" s="94" t="s">
        <v>404</v>
      </c>
      <c r="E2233" s="94" t="s">
        <v>404</v>
      </c>
      <c r="F2233" s="145" t="s">
        <v>404</v>
      </c>
      <c r="G2233" s="94" t="s">
        <v>404</v>
      </c>
      <c r="H2233" s="94" t="s">
        <v>404</v>
      </c>
      <c r="I2233" s="94" t="s">
        <v>404</v>
      </c>
      <c r="J2233" s="94" t="s">
        <v>404</v>
      </c>
      <c r="K2233" s="94" t="s">
        <v>404</v>
      </c>
    </row>
    <row r="2234" spans="1:11">
      <c r="A2234" s="66" t="s">
        <v>166</v>
      </c>
      <c r="B2234" s="97">
        <v>105.995</v>
      </c>
      <c r="C2234" s="97">
        <v>101.193</v>
      </c>
      <c r="D2234" s="97">
        <v>106.767</v>
      </c>
      <c r="E2234" s="97">
        <v>96.009</v>
      </c>
      <c r="F2234" s="102">
        <v>39.180999999999997</v>
      </c>
      <c r="G2234" s="97">
        <v>132.786</v>
      </c>
      <c r="H2234" s="97">
        <v>127.822</v>
      </c>
      <c r="I2234" s="97">
        <v>133.71100000000001</v>
      </c>
      <c r="J2234" s="97">
        <v>124.72500000000001</v>
      </c>
      <c r="K2234" s="97">
        <v>70.975000000000009</v>
      </c>
    </row>
    <row r="2235" spans="1:11">
      <c r="A2235" s="854" t="s">
        <v>167</v>
      </c>
      <c r="B2235" s="97">
        <v>47.139000000000003</v>
      </c>
      <c r="C2235" s="97">
        <v>49.297000000000004</v>
      </c>
      <c r="D2235" s="97">
        <v>52.550000000000004</v>
      </c>
      <c r="E2235" s="97">
        <v>52.664000000000001</v>
      </c>
      <c r="F2235" s="102">
        <v>53.802</v>
      </c>
      <c r="G2235" s="97">
        <v>316.65600000000001</v>
      </c>
      <c r="H2235" s="97">
        <v>302.05200000000002</v>
      </c>
      <c r="I2235" s="97">
        <v>236.578</v>
      </c>
      <c r="J2235" s="97">
        <v>236.08600000000001</v>
      </c>
      <c r="K2235" s="97">
        <v>218.60300000000001</v>
      </c>
    </row>
    <row r="2236" spans="1:11">
      <c r="A2236" s="66" t="s">
        <v>745</v>
      </c>
      <c r="B2236" s="97" t="s">
        <v>1066</v>
      </c>
      <c r="C2236" s="97" t="s">
        <v>1066</v>
      </c>
      <c r="D2236" s="97" t="s">
        <v>1066</v>
      </c>
      <c r="E2236" s="97" t="s">
        <v>1066</v>
      </c>
      <c r="F2236" s="102" t="s">
        <v>1066</v>
      </c>
      <c r="G2236" s="97" t="s">
        <v>1066</v>
      </c>
      <c r="H2236" s="97" t="s">
        <v>1066</v>
      </c>
      <c r="I2236" s="97" t="s">
        <v>1066</v>
      </c>
      <c r="J2236" s="97" t="s">
        <v>1066</v>
      </c>
      <c r="K2236" s="97" t="s">
        <v>1066</v>
      </c>
    </row>
    <row r="2237" spans="1:11">
      <c r="A2237" s="66" t="s">
        <v>994</v>
      </c>
      <c r="B2237" s="97" t="s">
        <v>1066</v>
      </c>
      <c r="C2237" s="97" t="s">
        <v>1066</v>
      </c>
      <c r="D2237" s="97" t="s">
        <v>1066</v>
      </c>
      <c r="E2237" s="97" t="s">
        <v>1066</v>
      </c>
      <c r="F2237" s="102" t="s">
        <v>1066</v>
      </c>
      <c r="G2237" s="97" t="s">
        <v>1066</v>
      </c>
      <c r="H2237" s="97" t="s">
        <v>1066</v>
      </c>
      <c r="I2237" s="97" t="s">
        <v>1066</v>
      </c>
      <c r="J2237" s="97" t="s">
        <v>1066</v>
      </c>
      <c r="K2237" s="97" t="s">
        <v>1066</v>
      </c>
    </row>
    <row r="2238" spans="1:11">
      <c r="A2238" s="66" t="s">
        <v>127</v>
      </c>
      <c r="B2238" s="97">
        <v>16.990000000000002</v>
      </c>
      <c r="C2238" s="97" t="s">
        <v>1066</v>
      </c>
      <c r="D2238" s="97" t="s">
        <v>1066</v>
      </c>
      <c r="E2238" s="97" t="s">
        <v>1066</v>
      </c>
      <c r="F2238" s="102" t="s">
        <v>1066</v>
      </c>
      <c r="G2238" s="97">
        <v>230.28300000000002</v>
      </c>
      <c r="H2238" s="97" t="s">
        <v>1066</v>
      </c>
      <c r="I2238" s="97" t="s">
        <v>1066</v>
      </c>
      <c r="J2238" s="97" t="s">
        <v>1066</v>
      </c>
      <c r="K2238" s="97" t="s">
        <v>1066</v>
      </c>
    </row>
    <row r="2239" spans="1:11">
      <c r="A2239" s="66" t="s">
        <v>8</v>
      </c>
      <c r="B2239" s="97" t="s">
        <v>1066</v>
      </c>
      <c r="C2239" s="97" t="s">
        <v>1066</v>
      </c>
      <c r="D2239" s="97" t="s">
        <v>1066</v>
      </c>
      <c r="E2239" s="97" t="s">
        <v>1066</v>
      </c>
      <c r="F2239" s="102" t="s">
        <v>1066</v>
      </c>
      <c r="G2239" s="97">
        <v>479.8</v>
      </c>
      <c r="H2239" s="97">
        <v>664.7</v>
      </c>
      <c r="I2239" s="97">
        <v>889.55700000000002</v>
      </c>
      <c r="J2239" s="97">
        <v>1091.5999999999999</v>
      </c>
      <c r="K2239" s="97" t="s">
        <v>1066</v>
      </c>
    </row>
    <row r="2240" spans="1:11">
      <c r="A2240" s="66" t="s">
        <v>937</v>
      </c>
      <c r="B2240" s="97" t="s">
        <v>1066</v>
      </c>
      <c r="C2240" s="97" t="s">
        <v>1066</v>
      </c>
      <c r="D2240" s="97" t="s">
        <v>1066</v>
      </c>
      <c r="E2240" s="97" t="s">
        <v>1066</v>
      </c>
      <c r="F2240" s="102" t="s">
        <v>1066</v>
      </c>
      <c r="G2240" s="97" t="s">
        <v>1066</v>
      </c>
      <c r="H2240" s="97" t="s">
        <v>1066</v>
      </c>
      <c r="I2240" s="97" t="s">
        <v>1066</v>
      </c>
      <c r="J2240" s="97" t="s">
        <v>1066</v>
      </c>
      <c r="K2240" s="97" t="s">
        <v>1066</v>
      </c>
    </row>
    <row r="2241" spans="1:11">
      <c r="A2241" s="66" t="s">
        <v>938</v>
      </c>
      <c r="B2241" s="97" t="s">
        <v>1066</v>
      </c>
      <c r="C2241" s="97" t="s">
        <v>1066</v>
      </c>
      <c r="D2241" s="97" t="s">
        <v>1066</v>
      </c>
      <c r="E2241" s="97" t="s">
        <v>1066</v>
      </c>
      <c r="F2241" s="102" t="s">
        <v>1066</v>
      </c>
      <c r="G2241" s="97" t="s">
        <v>1066</v>
      </c>
      <c r="H2241" s="97" t="s">
        <v>1066</v>
      </c>
      <c r="I2241" s="97" t="s">
        <v>1066</v>
      </c>
      <c r="J2241" s="97" t="s">
        <v>1066</v>
      </c>
      <c r="K2241" s="97" t="s">
        <v>1066</v>
      </c>
    </row>
    <row r="2242" spans="1:11">
      <c r="A2242" s="66" t="s">
        <v>9</v>
      </c>
      <c r="B2242" s="97">
        <v>4.1870000000000003</v>
      </c>
      <c r="C2242" s="97">
        <v>4.1340000000000003</v>
      </c>
      <c r="D2242" s="97">
        <v>3.7629999999999999</v>
      </c>
      <c r="E2242" s="97">
        <v>2.9050000000000002</v>
      </c>
      <c r="F2242" s="102">
        <v>2.6830000000000003</v>
      </c>
      <c r="G2242" s="94">
        <v>88.704000000000008</v>
      </c>
      <c r="H2242" s="94">
        <v>82.2</v>
      </c>
      <c r="I2242" s="94">
        <v>68.266000000000005</v>
      </c>
      <c r="J2242" s="94">
        <v>42.509</v>
      </c>
      <c r="K2242" s="94">
        <v>37.073</v>
      </c>
    </row>
    <row r="2243" spans="1:11">
      <c r="A2243" s="66" t="s">
        <v>939</v>
      </c>
      <c r="B2243" s="97" t="s">
        <v>1066</v>
      </c>
      <c r="C2243" s="97" t="s">
        <v>1066</v>
      </c>
      <c r="D2243" s="97" t="s">
        <v>1066</v>
      </c>
      <c r="E2243" s="97" t="s">
        <v>1066</v>
      </c>
      <c r="F2243" s="102" t="s">
        <v>1066</v>
      </c>
      <c r="G2243" s="94" t="s">
        <v>1066</v>
      </c>
      <c r="H2243" s="94" t="s">
        <v>1066</v>
      </c>
      <c r="I2243" s="94" t="s">
        <v>1066</v>
      </c>
      <c r="J2243" s="94" t="s">
        <v>1066</v>
      </c>
      <c r="K2243" s="94" t="s">
        <v>1066</v>
      </c>
    </row>
    <row r="2244" spans="1:11">
      <c r="A2244" s="66" t="s">
        <v>940</v>
      </c>
      <c r="B2244" s="97" t="s">
        <v>404</v>
      </c>
      <c r="C2244" s="97" t="s">
        <v>404</v>
      </c>
      <c r="D2244" s="97" t="s">
        <v>404</v>
      </c>
      <c r="E2244" s="97" t="s">
        <v>404</v>
      </c>
      <c r="F2244" s="102" t="s">
        <v>404</v>
      </c>
      <c r="G2244" s="94" t="s">
        <v>404</v>
      </c>
      <c r="H2244" s="94" t="s">
        <v>404</v>
      </c>
      <c r="I2244" s="94" t="s">
        <v>404</v>
      </c>
      <c r="J2244" s="94" t="s">
        <v>404</v>
      </c>
      <c r="K2244" s="94" t="s">
        <v>404</v>
      </c>
    </row>
    <row r="2245" spans="1:11">
      <c r="A2245" s="66" t="s">
        <v>10</v>
      </c>
      <c r="B2245" s="94" t="s">
        <v>1066</v>
      </c>
      <c r="C2245" s="94" t="s">
        <v>1066</v>
      </c>
      <c r="D2245" s="94" t="s">
        <v>1066</v>
      </c>
      <c r="E2245" s="94" t="s">
        <v>1066</v>
      </c>
      <c r="F2245" s="145" t="s">
        <v>1066</v>
      </c>
      <c r="G2245" s="94">
        <v>94.582000000000008</v>
      </c>
      <c r="H2245" s="94">
        <v>104.169</v>
      </c>
      <c r="I2245" s="94">
        <v>134.16200000000001</v>
      </c>
      <c r="J2245" s="94">
        <v>108.265</v>
      </c>
      <c r="K2245" s="94">
        <v>124.52</v>
      </c>
    </row>
    <row r="2246" spans="1:11">
      <c r="A2246" s="66" t="s">
        <v>941</v>
      </c>
      <c r="B2246" s="94" t="s">
        <v>404</v>
      </c>
      <c r="C2246" s="94" t="s">
        <v>404</v>
      </c>
      <c r="D2246" s="94" t="s">
        <v>404</v>
      </c>
      <c r="E2246" s="94" t="s">
        <v>404</v>
      </c>
      <c r="F2246" s="145" t="s">
        <v>404</v>
      </c>
      <c r="G2246" s="94" t="s">
        <v>404</v>
      </c>
      <c r="H2246" s="94" t="s">
        <v>404</v>
      </c>
      <c r="I2246" s="94" t="s">
        <v>404</v>
      </c>
      <c r="J2246" s="94" t="s">
        <v>404</v>
      </c>
      <c r="K2246" s="94" t="s">
        <v>404</v>
      </c>
    </row>
    <row r="2247" spans="1:11">
      <c r="A2247" s="66" t="s">
        <v>11</v>
      </c>
      <c r="B2247" s="94" t="s">
        <v>404</v>
      </c>
      <c r="C2247" s="94" t="s">
        <v>404</v>
      </c>
      <c r="D2247" s="94" t="s">
        <v>404</v>
      </c>
      <c r="E2247" s="94" t="s">
        <v>404</v>
      </c>
      <c r="F2247" s="145" t="s">
        <v>404</v>
      </c>
      <c r="G2247" s="94" t="s">
        <v>404</v>
      </c>
      <c r="H2247" s="94" t="s">
        <v>404</v>
      </c>
      <c r="I2247" s="94" t="s">
        <v>404</v>
      </c>
      <c r="J2247" s="94" t="s">
        <v>404</v>
      </c>
      <c r="K2247" s="94" t="s">
        <v>404</v>
      </c>
    </row>
    <row r="2248" spans="1:11">
      <c r="A2248" s="66" t="s">
        <v>12</v>
      </c>
      <c r="B2248" s="94">
        <v>6.085</v>
      </c>
      <c r="C2248" s="94">
        <v>6.2279999999999998</v>
      </c>
      <c r="D2248" s="94">
        <v>6.38</v>
      </c>
      <c r="E2248" s="94">
        <v>6.6589999999999998</v>
      </c>
      <c r="F2248" s="145">
        <v>6.7590000000000003</v>
      </c>
      <c r="G2248" s="94">
        <v>13.141999999999999</v>
      </c>
      <c r="H2248" s="94">
        <v>13.429</v>
      </c>
      <c r="I2248" s="94">
        <v>13.801</v>
      </c>
      <c r="J2248" s="94">
        <v>13.888</v>
      </c>
      <c r="K2248" s="94">
        <v>13.801</v>
      </c>
    </row>
    <row r="2249" spans="1:11">
      <c r="A2249" s="66" t="s">
        <v>942</v>
      </c>
      <c r="B2249" s="94" t="s">
        <v>404</v>
      </c>
      <c r="C2249" s="94" t="s">
        <v>404</v>
      </c>
      <c r="D2249" s="94" t="s">
        <v>404</v>
      </c>
      <c r="E2249" s="94" t="s">
        <v>404</v>
      </c>
      <c r="F2249" s="145" t="s">
        <v>404</v>
      </c>
      <c r="G2249" s="94" t="s">
        <v>404</v>
      </c>
      <c r="H2249" s="94" t="s">
        <v>404</v>
      </c>
      <c r="I2249" s="94" t="s">
        <v>404</v>
      </c>
      <c r="J2249" s="94" t="s">
        <v>404</v>
      </c>
      <c r="K2249" s="94" t="s">
        <v>404</v>
      </c>
    </row>
    <row r="2250" spans="1:11">
      <c r="A2250" s="66" t="s">
        <v>13</v>
      </c>
      <c r="B2250" s="94" t="s">
        <v>1066</v>
      </c>
      <c r="C2250" s="94" t="s">
        <v>1066</v>
      </c>
      <c r="D2250" s="94" t="s">
        <v>1066</v>
      </c>
      <c r="E2250" s="94" t="s">
        <v>1066</v>
      </c>
      <c r="F2250" s="145" t="s">
        <v>1066</v>
      </c>
      <c r="G2250" s="94" t="s">
        <v>1066</v>
      </c>
      <c r="H2250" s="94" t="s">
        <v>1066</v>
      </c>
      <c r="I2250" s="94" t="s">
        <v>1066</v>
      </c>
      <c r="J2250" s="94" t="s">
        <v>1066</v>
      </c>
      <c r="K2250" s="94" t="s">
        <v>1066</v>
      </c>
    </row>
    <row r="2251" spans="1:11">
      <c r="A2251" s="66" t="s">
        <v>186</v>
      </c>
      <c r="B2251" s="94" t="s">
        <v>1066</v>
      </c>
      <c r="C2251" s="94" t="s">
        <v>1066</v>
      </c>
      <c r="D2251" s="94" t="s">
        <v>1066</v>
      </c>
      <c r="E2251" s="94" t="s">
        <v>1066</v>
      </c>
      <c r="F2251" s="145" t="s">
        <v>1066</v>
      </c>
      <c r="G2251" s="94" t="s">
        <v>1066</v>
      </c>
      <c r="H2251" s="94" t="s">
        <v>1066</v>
      </c>
      <c r="I2251" s="94" t="s">
        <v>1066</v>
      </c>
      <c r="J2251" s="94" t="s">
        <v>1066</v>
      </c>
      <c r="K2251" s="94" t="s">
        <v>1066</v>
      </c>
    </row>
    <row r="2252" spans="1:11" ht="14.25">
      <c r="A2252" s="86" t="s">
        <v>52</v>
      </c>
      <c r="B2252" s="214">
        <v>305.83800000000002</v>
      </c>
      <c r="C2252" s="214">
        <v>278.45800000000003</v>
      </c>
      <c r="D2252" s="214">
        <v>281.84699999999998</v>
      </c>
      <c r="E2252" s="214">
        <v>265.75499999999994</v>
      </c>
      <c r="F2252" s="215">
        <v>102.42500000000001</v>
      </c>
      <c r="G2252" s="212">
        <v>1433.0640000000001</v>
      </c>
      <c r="H2252" s="212">
        <v>1367.8280000000004</v>
      </c>
      <c r="I2252" s="212">
        <v>1541.655</v>
      </c>
      <c r="J2252" s="212">
        <v>1678.653</v>
      </c>
      <c r="K2252" s="212">
        <v>464.97199999999998</v>
      </c>
    </row>
    <row r="2253" spans="1:11" ht="14.25" customHeight="1">
      <c r="A2253" s="911" t="s">
        <v>901</v>
      </c>
      <c r="B2253" s="912"/>
      <c r="C2253" s="912"/>
      <c r="D2253" s="912"/>
      <c r="E2253" s="912"/>
      <c r="F2253" s="912"/>
      <c r="G2253" s="912"/>
      <c r="H2253" s="912"/>
      <c r="I2253" s="912"/>
      <c r="J2253" s="912"/>
      <c r="K2253" s="912"/>
    </row>
    <row r="2254" spans="1:11" ht="14.25" customHeight="1">
      <c r="A2254" s="909" t="s">
        <v>1214</v>
      </c>
      <c r="B2254" s="910"/>
      <c r="C2254" s="910"/>
      <c r="D2254" s="910"/>
      <c r="E2254" s="910"/>
      <c r="F2254" s="910"/>
      <c r="G2254" s="910"/>
      <c r="H2254" s="910"/>
      <c r="I2254" s="910"/>
      <c r="J2254" s="910"/>
      <c r="K2254" s="910"/>
    </row>
    <row r="2255" spans="1:11">
      <c r="A2255" s="62"/>
      <c r="B2255" s="92"/>
      <c r="C2255" s="92"/>
      <c r="D2255" s="92"/>
      <c r="E2255" s="92"/>
      <c r="F2255" s="92"/>
      <c r="G2255" s="92"/>
      <c r="H2255" s="92"/>
      <c r="I2255" s="92"/>
      <c r="J2255" s="92"/>
      <c r="K2255" s="93"/>
    </row>
    <row r="2256" spans="1:11">
      <c r="A2256" s="99"/>
      <c r="B2256" s="92"/>
      <c r="C2256" s="92"/>
      <c r="D2256" s="92"/>
      <c r="E2256" s="92"/>
      <c r="F2256" s="92"/>
      <c r="G2256" s="92"/>
      <c r="H2256" s="92"/>
      <c r="I2256" s="92"/>
      <c r="J2256" s="92"/>
      <c r="K2256" s="93"/>
    </row>
    <row r="2257" spans="1:11">
      <c r="A2257" s="62"/>
      <c r="B2257" s="92"/>
      <c r="C2257" s="92"/>
      <c r="D2257" s="92"/>
      <c r="E2257" s="92"/>
      <c r="F2257" s="92"/>
      <c r="G2257" s="92"/>
      <c r="H2257" s="92"/>
      <c r="I2257" s="92"/>
      <c r="J2257" s="92"/>
      <c r="K2257" s="93"/>
    </row>
    <row r="2258" spans="1:11">
      <c r="A2258" s="62"/>
      <c r="B2258" s="92"/>
      <c r="C2258" s="92"/>
      <c r="D2258" s="92"/>
      <c r="E2258" s="92"/>
      <c r="F2258" s="92"/>
      <c r="G2258" s="92"/>
      <c r="H2258" s="92"/>
      <c r="I2258" s="92"/>
      <c r="J2258" s="92"/>
      <c r="K2258" s="93"/>
    </row>
    <row r="2259" spans="1:11">
      <c r="A2259" s="921" t="s">
        <v>377</v>
      </c>
      <c r="B2259" s="921"/>
      <c r="C2259" s="921"/>
      <c r="D2259" s="921"/>
      <c r="E2259" s="921"/>
      <c r="F2259" s="921"/>
      <c r="G2259" s="921"/>
      <c r="H2259" s="921"/>
      <c r="I2259" s="921"/>
      <c r="J2259" s="921"/>
      <c r="K2259" s="921"/>
    </row>
    <row r="2260" spans="1:11" ht="15">
      <c r="A2260" s="930" t="s">
        <v>632</v>
      </c>
      <c r="B2260" s="931"/>
      <c r="C2260" s="931"/>
      <c r="D2260" s="931"/>
      <c r="E2260" s="931"/>
      <c r="F2260" s="931"/>
      <c r="G2260" s="931"/>
      <c r="H2260" s="931"/>
      <c r="I2260" s="931"/>
      <c r="J2260" s="931"/>
      <c r="K2260" s="931"/>
    </row>
    <row r="2261" spans="1:11">
      <c r="A2261" s="64" t="s">
        <v>485</v>
      </c>
      <c r="B2261" s="92"/>
      <c r="C2261" s="92"/>
      <c r="D2261" s="92"/>
      <c r="E2261" s="92"/>
      <c r="F2261" s="92"/>
      <c r="G2261" s="92"/>
      <c r="H2261" s="92"/>
      <c r="I2261" s="92"/>
      <c r="J2261" s="92"/>
      <c r="K2261" s="93"/>
    </row>
    <row r="2262" spans="1:11">
      <c r="A2262" s="61"/>
      <c r="B2262" s="253"/>
      <c r="C2262" s="253"/>
      <c r="D2262" s="253"/>
      <c r="E2262" s="253"/>
      <c r="F2262" s="253"/>
      <c r="G2262" s="253"/>
      <c r="H2262" s="253"/>
      <c r="I2262" s="253"/>
      <c r="J2262" s="253"/>
      <c r="K2262" s="253"/>
    </row>
    <row r="2263" spans="1:11" ht="15" customHeight="1">
      <c r="A2263" s="63"/>
      <c r="B2263" s="893" t="s">
        <v>776</v>
      </c>
      <c r="C2263" s="893"/>
      <c r="D2263" s="893"/>
      <c r="E2263" s="893"/>
      <c r="F2263" s="894"/>
      <c r="G2263" s="893" t="s">
        <v>61</v>
      </c>
      <c r="H2263" s="893"/>
      <c r="I2263" s="893"/>
      <c r="J2263" s="893"/>
      <c r="K2263" s="893"/>
    </row>
    <row r="2264" spans="1:11">
      <c r="A2264" s="67"/>
      <c r="B2264" s="231">
        <v>39448</v>
      </c>
      <c r="C2264" s="231">
        <v>39814</v>
      </c>
      <c r="D2264" s="231">
        <v>40179</v>
      </c>
      <c r="E2264" s="231">
        <v>40544</v>
      </c>
      <c r="F2264" s="232">
        <v>40909</v>
      </c>
      <c r="G2264" s="231">
        <v>39448</v>
      </c>
      <c r="H2264" s="231">
        <v>39814</v>
      </c>
      <c r="I2264" s="231">
        <v>40179</v>
      </c>
      <c r="J2264" s="231">
        <v>40544</v>
      </c>
      <c r="K2264" s="231">
        <v>40909</v>
      </c>
    </row>
    <row r="2265" spans="1:11">
      <c r="A2265" s="63" t="s">
        <v>37</v>
      </c>
      <c r="B2265" s="94">
        <v>3.8899758315110944</v>
      </c>
      <c r="C2265" s="94">
        <v>-5.1696761567143756E-2</v>
      </c>
      <c r="D2265" s="94">
        <v>11.175970739276607</v>
      </c>
      <c r="E2265" s="94">
        <v>2.489033630200721</v>
      </c>
      <c r="F2265" s="145">
        <v>-1.6471580039557732</v>
      </c>
      <c r="G2265" s="94">
        <v>6.4853320271811121</v>
      </c>
      <c r="H2265" s="94">
        <v>4.2119175627240102</v>
      </c>
      <c r="I2265" s="94">
        <v>1.3614157577425123</v>
      </c>
      <c r="J2265" s="94">
        <v>6.1916887104960683</v>
      </c>
      <c r="K2265" s="94">
        <v>0.58940456425735643</v>
      </c>
    </row>
    <row r="2266" spans="1:11">
      <c r="A2266" s="66" t="s">
        <v>528</v>
      </c>
      <c r="B2266" s="94">
        <v>0.16185420173508991</v>
      </c>
      <c r="C2266" s="94">
        <v>-1.2927412578372377</v>
      </c>
      <c r="D2266" s="94">
        <v>1.9972496889529179</v>
      </c>
      <c r="E2266" s="94">
        <v>1.2262455059065092</v>
      </c>
      <c r="F2266" s="145">
        <v>-0.69131730830215288</v>
      </c>
      <c r="G2266" s="94">
        <v>2.4904198839718727</v>
      </c>
      <c r="H2266" s="94">
        <v>8.1463867672255006</v>
      </c>
      <c r="I2266" s="94">
        <v>2.3527321453689298</v>
      </c>
      <c r="J2266" s="94">
        <v>1.933383964413582</v>
      </c>
      <c r="K2266" s="94">
        <v>-3.3172967756584848</v>
      </c>
    </row>
    <row r="2267" spans="1:11">
      <c r="A2267" s="66" t="s">
        <v>530</v>
      </c>
      <c r="B2267" s="94">
        <v>3.429048980817706</v>
      </c>
      <c r="C2267" s="94">
        <v>4.5153837413359765</v>
      </c>
      <c r="D2267" s="94">
        <v>5.6490725808887143</v>
      </c>
      <c r="E2267" s="94">
        <v>-0.60370455065172912</v>
      </c>
      <c r="F2267" s="145">
        <v>0.62520130676850805</v>
      </c>
      <c r="G2267" s="94">
        <v>29.473632374311308</v>
      </c>
      <c r="H2267" s="94">
        <v>11.329405483555476</v>
      </c>
      <c r="I2267" s="94">
        <v>2.3198042013361508</v>
      </c>
      <c r="J2267" s="94">
        <v>21.379392727252355</v>
      </c>
      <c r="K2267" s="94">
        <v>25.939069330045573</v>
      </c>
    </row>
    <row r="2268" spans="1:11">
      <c r="A2268" s="66" t="s">
        <v>529</v>
      </c>
      <c r="B2268" s="94">
        <v>4.1366906474820109</v>
      </c>
      <c r="C2268" s="94">
        <v>0.51813471502590858</v>
      </c>
      <c r="D2268" s="94">
        <v>2.405498281786933</v>
      </c>
      <c r="E2268" s="94">
        <v>0.67114093959730337</v>
      </c>
      <c r="F2268" s="145">
        <v>-1.5000000000000013</v>
      </c>
      <c r="G2268" s="94">
        <v>4.5231811792165066</v>
      </c>
      <c r="H2268" s="94">
        <v>12.396793828722963</v>
      </c>
      <c r="I2268" s="94">
        <v>2.6308734302243453</v>
      </c>
      <c r="J2268" s="94">
        <v>1.739889598471156</v>
      </c>
      <c r="K2268" s="94">
        <v>7.2972972972972894</v>
      </c>
    </row>
    <row r="2269" spans="1:11">
      <c r="A2269" s="66" t="s">
        <v>531</v>
      </c>
      <c r="B2269" s="94">
        <v>31.282332654021005</v>
      </c>
      <c r="C2269" s="94">
        <v>28.294226520986321</v>
      </c>
      <c r="D2269" s="94">
        <v>26.155994043186894</v>
      </c>
      <c r="E2269" s="94">
        <v>23.131206563279271</v>
      </c>
      <c r="F2269" s="145">
        <v>24.498111082150722</v>
      </c>
      <c r="G2269" s="94">
        <v>56.205553674229613</v>
      </c>
      <c r="H2269" s="94">
        <v>23.212833992737526</v>
      </c>
      <c r="I2269" s="94">
        <v>46.652590833113393</v>
      </c>
      <c r="J2269" s="94">
        <v>44.766046790641866</v>
      </c>
      <c r="K2269" s="94">
        <v>47.47332435512277</v>
      </c>
    </row>
    <row r="2270" spans="1:11">
      <c r="A2270" s="66" t="s">
        <v>166</v>
      </c>
      <c r="B2270" s="97">
        <v>2.2197515718448191</v>
      </c>
      <c r="C2270" s="97">
        <v>2.9966620410306399</v>
      </c>
      <c r="D2270" s="97">
        <v>2.4015002548976705</v>
      </c>
      <c r="E2270" s="97">
        <v>3.4262041498497542</v>
      </c>
      <c r="F2270" s="102">
        <v>0.6291903042805469</v>
      </c>
      <c r="G2270" s="97">
        <v>10.786552119590365</v>
      </c>
      <c r="H2270" s="97">
        <v>1.0945760805924021</v>
      </c>
      <c r="I2270" s="97">
        <v>2.5176154760382152</v>
      </c>
      <c r="J2270" s="97">
        <v>1.1925330357724917</v>
      </c>
      <c r="K2270" s="97">
        <v>27.030771095603392</v>
      </c>
    </row>
    <row r="2271" spans="1:11">
      <c r="A2271" s="854" t="s">
        <v>167</v>
      </c>
      <c r="B2271" s="97">
        <v>2.608339823382666</v>
      </c>
      <c r="C2271" s="97">
        <v>2.1265099764578688</v>
      </c>
      <c r="D2271" s="97">
        <v>3.8936336381729886</v>
      </c>
      <c r="E2271" s="97">
        <v>2.0005577312462774</v>
      </c>
      <c r="F2271" s="102">
        <v>-1.8032260748629958</v>
      </c>
      <c r="G2271" s="97">
        <v>4.7624095244657161</v>
      </c>
      <c r="H2271" s="97">
        <v>8.8420793465026506</v>
      </c>
      <c r="I2271" s="97">
        <v>5.0746250156872952</v>
      </c>
      <c r="J2271" s="97">
        <v>4.8264472558907645</v>
      </c>
      <c r="K2271" s="97">
        <v>1.2783579402232625</v>
      </c>
    </row>
    <row r="2272" spans="1:11">
      <c r="A2272" s="66" t="s">
        <v>745</v>
      </c>
      <c r="B2272" s="97" t="s">
        <v>1066</v>
      </c>
      <c r="C2272" s="97" t="s">
        <v>1066</v>
      </c>
      <c r="D2272" s="97" t="s">
        <v>1066</v>
      </c>
      <c r="E2272" s="97" t="s">
        <v>1066</v>
      </c>
      <c r="F2272" s="102" t="s">
        <v>1066</v>
      </c>
      <c r="G2272" s="97" t="s">
        <v>1066</v>
      </c>
      <c r="H2272" s="97" t="s">
        <v>1066</v>
      </c>
      <c r="I2272" s="97" t="s">
        <v>1066</v>
      </c>
      <c r="J2272" s="97" t="s">
        <v>1066</v>
      </c>
      <c r="K2272" s="97" t="s">
        <v>1066</v>
      </c>
    </row>
    <row r="2273" spans="1:11">
      <c r="A2273" s="66" t="s">
        <v>994</v>
      </c>
      <c r="B2273" s="97">
        <v>25.473569231653691</v>
      </c>
      <c r="C2273" s="97">
        <v>37.804403106458025</v>
      </c>
      <c r="D2273" s="97">
        <v>23.859159144182328</v>
      </c>
      <c r="E2273" s="97">
        <v>28.428964499026922</v>
      </c>
      <c r="F2273" s="102">
        <v>19.154317245992083</v>
      </c>
      <c r="G2273" s="97">
        <v>5.8090434232545896</v>
      </c>
      <c r="H2273" s="97">
        <v>8.2935142924702951</v>
      </c>
      <c r="I2273" s="97">
        <v>21.396789822352581</v>
      </c>
      <c r="J2273" s="97">
        <v>12.148073738223864</v>
      </c>
      <c r="K2273" s="97">
        <v>27.950886642861473</v>
      </c>
    </row>
    <row r="2274" spans="1:11">
      <c r="A2274" s="66" t="s">
        <v>127</v>
      </c>
      <c r="B2274" s="97">
        <v>13.757196599671605</v>
      </c>
      <c r="C2274" s="97">
        <v>-0.718044288533215</v>
      </c>
      <c r="D2274" s="97">
        <v>-5.4896115129096863</v>
      </c>
      <c r="E2274" s="97">
        <v>0.94438819222679715</v>
      </c>
      <c r="F2274" s="102">
        <v>-2.1122277733840011</v>
      </c>
      <c r="G2274" s="97">
        <v>9.4400665257750482</v>
      </c>
      <c r="H2274" s="97">
        <v>9.3074717101028206</v>
      </c>
      <c r="I2274" s="97">
        <v>-7.5660830852803951</v>
      </c>
      <c r="J2274" s="97">
        <v>6.4249945117211826</v>
      </c>
      <c r="K2274" s="97">
        <v>5.2720009923635347</v>
      </c>
    </row>
    <row r="2275" spans="1:11">
      <c r="A2275" s="66" t="s">
        <v>8</v>
      </c>
      <c r="B2275" s="97">
        <v>0.59553493347210829</v>
      </c>
      <c r="C2275" s="97">
        <v>-0.42748245166573939</v>
      </c>
      <c r="D2275" s="97">
        <v>-0.6111463865158262</v>
      </c>
      <c r="E2275" s="97">
        <v>-0.30854114486914552</v>
      </c>
      <c r="F2275" s="102" t="s">
        <v>1066</v>
      </c>
      <c r="G2275" s="97">
        <v>1.3940115034476008</v>
      </c>
      <c r="H2275" s="97">
        <v>1.0123780685805217</v>
      </c>
      <c r="I2275" s="97">
        <v>7.8961142052068167</v>
      </c>
      <c r="J2275" s="97">
        <v>0.53795997917642779</v>
      </c>
      <c r="K2275" s="97">
        <v>0.44227266527052667</v>
      </c>
    </row>
    <row r="2276" spans="1:11">
      <c r="A2276" s="66" t="s">
        <v>937</v>
      </c>
      <c r="B2276" s="97">
        <v>4.7403123933082991</v>
      </c>
      <c r="C2276" s="97">
        <v>3.4327856495298903</v>
      </c>
      <c r="D2276" s="97">
        <v>8.6556169429097718</v>
      </c>
      <c r="E2276" s="97">
        <v>7.4114021571648703</v>
      </c>
      <c r="F2276" s="102">
        <v>3.7137046756731573</v>
      </c>
      <c r="G2276" s="97" t="s">
        <v>1066</v>
      </c>
      <c r="H2276" s="97" t="s">
        <v>1066</v>
      </c>
      <c r="I2276" s="97" t="s">
        <v>1066</v>
      </c>
      <c r="J2276" s="97" t="s">
        <v>1066</v>
      </c>
      <c r="K2276" s="97" t="s">
        <v>1066</v>
      </c>
    </row>
    <row r="2277" spans="1:11">
      <c r="A2277" s="66" t="s">
        <v>938</v>
      </c>
      <c r="B2277" s="97">
        <v>8.8603279582722507</v>
      </c>
      <c r="C2277" s="97">
        <v>6.178754854064894</v>
      </c>
      <c r="D2277" s="97">
        <v>5.9902669222828386</v>
      </c>
      <c r="E2277" s="97">
        <v>1.4247551202137165</v>
      </c>
      <c r="F2277" s="102">
        <v>11.226953467954349</v>
      </c>
      <c r="G2277" s="97">
        <v>6.6718803811273153</v>
      </c>
      <c r="H2277" s="97">
        <v>0.17196345496328647</v>
      </c>
      <c r="I2277" s="97">
        <v>7.9470984261132749</v>
      </c>
      <c r="J2277" s="97">
        <v>13.561919058509343</v>
      </c>
      <c r="K2277" s="97">
        <v>13.496242523388391</v>
      </c>
    </row>
    <row r="2278" spans="1:11">
      <c r="A2278" s="66" t="s">
        <v>9</v>
      </c>
      <c r="B2278" s="94">
        <v>1.2637491223964403</v>
      </c>
      <c r="C2278" s="94">
        <v>-1.7101918188121012</v>
      </c>
      <c r="D2278" s="94">
        <v>-6.9010110510228095</v>
      </c>
      <c r="E2278" s="94">
        <v>-1.5153428463189789</v>
      </c>
      <c r="F2278" s="145">
        <v>-2.9490960379535913</v>
      </c>
      <c r="G2278" s="94">
        <v>4.6468227215701319</v>
      </c>
      <c r="H2278" s="94">
        <v>4.2028422835542534</v>
      </c>
      <c r="I2278" s="94">
        <v>5.8733213232885495</v>
      </c>
      <c r="J2278" s="94">
        <v>8.1315621555774875</v>
      </c>
      <c r="K2278" s="94">
        <v>-3.0635308928086191</v>
      </c>
    </row>
    <row r="2279" spans="1:11">
      <c r="A2279" s="66" t="s">
        <v>939</v>
      </c>
      <c r="B2279" s="94">
        <v>36.884169038756283</v>
      </c>
      <c r="C2279" s="94">
        <v>17.475805806606417</v>
      </c>
      <c r="D2279" s="94">
        <v>31.809413580246915</v>
      </c>
      <c r="E2279" s="94">
        <v>22.155456650683103</v>
      </c>
      <c r="F2279" s="145">
        <v>21.150552865811111</v>
      </c>
      <c r="G2279" s="94">
        <v>39.189872148826943</v>
      </c>
      <c r="H2279" s="94">
        <v>6.3448433144184246</v>
      </c>
      <c r="I2279" s="94">
        <v>22.609772821544571</v>
      </c>
      <c r="J2279" s="94">
        <v>21.631554964351295</v>
      </c>
      <c r="K2279" s="94">
        <v>31.505872157816974</v>
      </c>
    </row>
    <row r="2280" spans="1:11">
      <c r="A2280" s="66" t="s">
        <v>940</v>
      </c>
      <c r="B2280" s="94">
        <v>17.881760339342524</v>
      </c>
      <c r="C2280" s="94">
        <v>11.885752839311813</v>
      </c>
      <c r="D2280" s="94">
        <v>9.3969849246231085</v>
      </c>
      <c r="E2280" s="94">
        <v>8.0937069361506566</v>
      </c>
      <c r="F2280" s="145">
        <v>8.0401155872853902</v>
      </c>
      <c r="G2280" s="94">
        <v>17.534967591013206</v>
      </c>
      <c r="H2280" s="94">
        <v>14.193307625326534</v>
      </c>
      <c r="I2280" s="94">
        <v>-2.5599128540305105</v>
      </c>
      <c r="J2280" s="94">
        <v>10.29501273212845</v>
      </c>
      <c r="K2280" s="94">
        <v>4.2176748167085165</v>
      </c>
    </row>
    <row r="2281" spans="1:11">
      <c r="A2281" s="66" t="s">
        <v>10</v>
      </c>
      <c r="B2281" s="94">
        <v>4.8793284365162615</v>
      </c>
      <c r="C2281" s="94">
        <v>6.6033016508254105</v>
      </c>
      <c r="D2281" s="94">
        <v>14.687939934303129</v>
      </c>
      <c r="E2281" s="94">
        <v>3.3142389525368188</v>
      </c>
      <c r="F2281" s="145">
        <v>2.1386138613861405</v>
      </c>
      <c r="G2281" s="94">
        <v>17.712425636996286</v>
      </c>
      <c r="H2281" s="94">
        <v>-2.8833317440640771</v>
      </c>
      <c r="I2281" s="94">
        <v>21.185119727039535</v>
      </c>
      <c r="J2281" s="94">
        <v>-8.9742550993538455</v>
      </c>
      <c r="K2281" s="94" t="s">
        <v>1066</v>
      </c>
    </row>
    <row r="2282" spans="1:11">
      <c r="A2282" s="66" t="s">
        <v>941</v>
      </c>
      <c r="B2282" s="94" t="s">
        <v>1066</v>
      </c>
      <c r="C2282" s="94" t="s">
        <v>1066</v>
      </c>
      <c r="D2282" s="94">
        <v>10.625445897740772</v>
      </c>
      <c r="E2282" s="94">
        <v>3.4567264284792953</v>
      </c>
      <c r="F2282" s="145">
        <v>5.8513069858288747</v>
      </c>
      <c r="G2282" s="94" t="s">
        <v>1066</v>
      </c>
      <c r="H2282" s="94" t="s">
        <v>1066</v>
      </c>
      <c r="I2282" s="94">
        <v>15.70917819681692</v>
      </c>
      <c r="J2282" s="94">
        <v>1.344056567250318</v>
      </c>
      <c r="K2282" s="94">
        <v>-0.37120059968719366</v>
      </c>
    </row>
    <row r="2283" spans="1:11">
      <c r="A2283" s="66" t="s">
        <v>11</v>
      </c>
      <c r="B2283" s="94">
        <v>0.14239943040228464</v>
      </c>
      <c r="C2283" s="94">
        <v>17.987913259864907</v>
      </c>
      <c r="D2283" s="94">
        <v>0.96414582705635077</v>
      </c>
      <c r="E2283" s="94">
        <v>6.4159952253058927</v>
      </c>
      <c r="F2283" s="145">
        <v>-4.2063937184520617</v>
      </c>
      <c r="G2283" s="94">
        <v>4.6388230521213769</v>
      </c>
      <c r="H2283" s="94">
        <v>11.08957157870034</v>
      </c>
      <c r="I2283" s="94">
        <v>-6.7243754592211662</v>
      </c>
      <c r="J2283" s="94">
        <v>3.2070186148869917</v>
      </c>
      <c r="K2283" s="94">
        <v>1.792196764791476</v>
      </c>
    </row>
    <row r="2284" spans="1:11">
      <c r="A2284" s="66" t="s">
        <v>12</v>
      </c>
      <c r="B2284" s="94">
        <v>2.6138279932546471</v>
      </c>
      <c r="C2284" s="94">
        <v>2.3500410846343467</v>
      </c>
      <c r="D2284" s="94">
        <v>2.4405908798972309</v>
      </c>
      <c r="E2284" s="94">
        <v>4.3730407523510983</v>
      </c>
      <c r="F2284" s="145">
        <v>1.5017269860339466</v>
      </c>
      <c r="G2284" s="94">
        <v>10.658445623634982</v>
      </c>
      <c r="H2284" s="94">
        <v>2.1774601523366854</v>
      </c>
      <c r="I2284" s="94">
        <v>5.8806301123407678</v>
      </c>
      <c r="J2284" s="94">
        <v>1.4133670539266063</v>
      </c>
      <c r="K2284" s="94">
        <v>10.450572144796144</v>
      </c>
    </row>
    <row r="2285" spans="1:11">
      <c r="A2285" s="66" t="s">
        <v>942</v>
      </c>
      <c r="B2285" s="94">
        <v>16.861702127659562</v>
      </c>
      <c r="C2285" s="94">
        <v>8.3295402822030074</v>
      </c>
      <c r="D2285" s="94">
        <v>16.172268907563026</v>
      </c>
      <c r="E2285" s="94">
        <v>17.407501175449404</v>
      </c>
      <c r="F2285" s="145">
        <v>11.927792495841283</v>
      </c>
      <c r="G2285" s="94">
        <v>12.295538068213485</v>
      </c>
      <c r="H2285" s="94">
        <v>6.4980072140871314</v>
      </c>
      <c r="I2285" s="94">
        <v>4.8772435941676795</v>
      </c>
      <c r="J2285" s="94">
        <v>8.4074843846824621</v>
      </c>
      <c r="K2285" s="94">
        <v>7.9723579464833438</v>
      </c>
    </row>
    <row r="2286" spans="1:11">
      <c r="A2286" s="66" t="s">
        <v>13</v>
      </c>
      <c r="B2286" s="94">
        <v>0.78208766950489395</v>
      </c>
      <c r="C2286" s="94">
        <v>-2.6972901933788207</v>
      </c>
      <c r="D2286" s="94">
        <v>1.5194880370465569</v>
      </c>
      <c r="E2286" s="94">
        <v>1.9513122257946991</v>
      </c>
      <c r="F2286" s="145">
        <v>2.7420031381565568</v>
      </c>
      <c r="G2286" s="94">
        <v>4.2080498844632386</v>
      </c>
      <c r="H2286" s="94">
        <v>7.6907551298490251</v>
      </c>
      <c r="I2286" s="94">
        <v>6.2349524031632297</v>
      </c>
      <c r="J2286" s="94">
        <v>8.6111075632076872</v>
      </c>
      <c r="K2286" s="94">
        <v>20.484106993628394</v>
      </c>
    </row>
    <row r="2287" spans="1:11">
      <c r="A2287" s="66" t="s">
        <v>186</v>
      </c>
      <c r="B2287" s="94">
        <v>-2.2093753987879383</v>
      </c>
      <c r="C2287" s="94">
        <v>4.6448928338401307</v>
      </c>
      <c r="D2287" s="94" t="s">
        <v>1066</v>
      </c>
      <c r="E2287" s="94" t="s">
        <v>1066</v>
      </c>
      <c r="F2287" s="145" t="s">
        <v>1066</v>
      </c>
      <c r="G2287" s="94">
        <v>0.56259091048636023</v>
      </c>
      <c r="H2287" s="94" t="s">
        <v>1066</v>
      </c>
      <c r="I2287" s="94" t="s">
        <v>1066</v>
      </c>
      <c r="J2287" s="94" t="s">
        <v>1066</v>
      </c>
      <c r="K2287" s="94" t="s">
        <v>1066</v>
      </c>
    </row>
    <row r="2288" spans="1:11" ht="14.25">
      <c r="A2288" s="86" t="s">
        <v>1181</v>
      </c>
      <c r="B2288" s="214">
        <v>6.3948989144869728</v>
      </c>
      <c r="C2288" s="214">
        <v>7.3990139295440542</v>
      </c>
      <c r="D2288" s="214">
        <v>10.735055780470972</v>
      </c>
      <c r="E2288" s="214">
        <v>9.582094399246472</v>
      </c>
      <c r="F2288" s="215">
        <v>10.61141117722903</v>
      </c>
      <c r="G2288" s="212">
        <v>12.31252113611697</v>
      </c>
      <c r="H2288" s="212">
        <v>8.870259707156805</v>
      </c>
      <c r="I2288" s="212">
        <v>9.1417105717014948</v>
      </c>
      <c r="J2288" s="212">
        <v>15.726454698388736</v>
      </c>
      <c r="K2288" s="212">
        <v>21.890869179107128</v>
      </c>
    </row>
    <row r="2289" spans="1:11">
      <c r="A2289" s="87"/>
      <c r="B2289" s="94"/>
      <c r="C2289" s="94"/>
      <c r="D2289" s="94"/>
      <c r="E2289" s="94"/>
      <c r="F2289" s="98"/>
      <c r="G2289" s="94"/>
      <c r="H2289" s="94"/>
      <c r="I2289" s="94"/>
      <c r="J2289" s="94"/>
      <c r="K2289" s="98"/>
    </row>
    <row r="2290" spans="1:11">
      <c r="A2290" s="87"/>
      <c r="B2290" s="94"/>
      <c r="C2290" s="94"/>
      <c r="D2290" s="94"/>
      <c r="E2290" s="94"/>
      <c r="F2290" s="98"/>
      <c r="G2290" s="94"/>
      <c r="H2290" s="94"/>
      <c r="I2290" s="94"/>
      <c r="J2290" s="94"/>
      <c r="K2290" s="98"/>
    </row>
    <row r="2291" spans="1:11">
      <c r="A2291" s="62"/>
      <c r="B2291" s="92"/>
      <c r="C2291" s="92"/>
      <c r="D2291" s="92"/>
      <c r="E2291" s="92"/>
      <c r="F2291" s="92"/>
      <c r="G2291" s="92"/>
      <c r="H2291" s="92"/>
      <c r="I2291" s="92"/>
      <c r="J2291" s="92"/>
      <c r="K2291" s="93"/>
    </row>
    <row r="2292" spans="1:11" ht="12.75" customHeight="1">
      <c r="A2292" s="921" t="s">
        <v>1061</v>
      </c>
      <c r="B2292" s="921"/>
      <c r="C2292" s="921"/>
      <c r="D2292" s="921"/>
      <c r="E2292" s="921"/>
      <c r="F2292" s="921"/>
      <c r="G2292" s="921"/>
      <c r="H2292" s="921"/>
      <c r="I2292" s="921"/>
      <c r="J2292" s="921"/>
      <c r="K2292" s="921"/>
    </row>
    <row r="2293" spans="1:11">
      <c r="A2293" s="62"/>
      <c r="B2293" s="92"/>
      <c r="C2293" s="92"/>
      <c r="D2293" s="92"/>
      <c r="E2293" s="92"/>
      <c r="F2293" s="92"/>
      <c r="G2293" s="92"/>
      <c r="H2293" s="92"/>
      <c r="I2293" s="92"/>
      <c r="J2293" s="92"/>
      <c r="K2293" s="93"/>
    </row>
    <row r="2294" spans="1:11" ht="15" customHeight="1">
      <c r="A2294" s="63"/>
      <c r="B2294" s="893" t="s">
        <v>407</v>
      </c>
      <c r="C2294" s="893"/>
      <c r="D2294" s="893"/>
      <c r="E2294" s="893"/>
      <c r="F2294" s="894"/>
      <c r="G2294" s="893" t="s">
        <v>50</v>
      </c>
      <c r="H2294" s="893"/>
      <c r="I2294" s="893"/>
      <c r="J2294" s="893"/>
      <c r="K2294" s="893"/>
    </row>
    <row r="2295" spans="1:11">
      <c r="A2295" s="67"/>
      <c r="B2295" s="231">
        <v>39448</v>
      </c>
      <c r="C2295" s="231">
        <v>39814</v>
      </c>
      <c r="D2295" s="231">
        <v>40179</v>
      </c>
      <c r="E2295" s="231">
        <v>40544</v>
      </c>
      <c r="F2295" s="232">
        <v>40909</v>
      </c>
      <c r="G2295" s="231">
        <v>39448</v>
      </c>
      <c r="H2295" s="231">
        <v>39814</v>
      </c>
      <c r="I2295" s="231">
        <v>40179</v>
      </c>
      <c r="J2295" s="231">
        <v>40544</v>
      </c>
      <c r="K2295" s="231">
        <v>40909</v>
      </c>
    </row>
    <row r="2296" spans="1:11">
      <c r="A2296" s="63" t="s">
        <v>37</v>
      </c>
      <c r="B2296" s="94" t="s">
        <v>1066</v>
      </c>
      <c r="C2296" s="94" t="s">
        <v>1066</v>
      </c>
      <c r="D2296" s="94" t="s">
        <v>1066</v>
      </c>
      <c r="E2296" s="94" t="s">
        <v>1066</v>
      </c>
      <c r="F2296" s="145" t="s">
        <v>1066</v>
      </c>
      <c r="G2296" s="94" t="s">
        <v>1066</v>
      </c>
      <c r="H2296" s="94" t="s">
        <v>1066</v>
      </c>
      <c r="I2296" s="94" t="s">
        <v>1066</v>
      </c>
      <c r="J2296" s="94" t="s">
        <v>1066</v>
      </c>
      <c r="K2296" s="94" t="s">
        <v>1066</v>
      </c>
    </row>
    <row r="2297" spans="1:11">
      <c r="A2297" s="66" t="s">
        <v>528</v>
      </c>
      <c r="B2297" s="94">
        <v>-1.7534910412542182E-2</v>
      </c>
      <c r="C2297" s="94">
        <v>-6.2467116276845092</v>
      </c>
      <c r="D2297" s="94">
        <v>-4.4376987568661486</v>
      </c>
      <c r="E2297" s="94">
        <v>-4.3323516065025274</v>
      </c>
      <c r="F2297" s="145" t="s">
        <v>1066</v>
      </c>
      <c r="G2297" s="94">
        <v>-3.7796356376341378</v>
      </c>
      <c r="H2297" s="94">
        <v>-4.7399203745250418</v>
      </c>
      <c r="I2297" s="94">
        <v>-10.722064909605756</v>
      </c>
      <c r="J2297" s="94">
        <v>-6.0994205550472742</v>
      </c>
      <c r="K2297" s="94" t="s">
        <v>1066</v>
      </c>
    </row>
    <row r="2298" spans="1:11">
      <c r="A2298" s="66" t="s">
        <v>530</v>
      </c>
      <c r="B2298" s="94" t="s">
        <v>1066</v>
      </c>
      <c r="C2298" s="94" t="s">
        <v>1066</v>
      </c>
      <c r="D2298" s="94" t="s">
        <v>1066</v>
      </c>
      <c r="E2298" s="94" t="s">
        <v>1066</v>
      </c>
      <c r="F2298" s="145" t="s">
        <v>1066</v>
      </c>
      <c r="G2298" s="94" t="s">
        <v>1066</v>
      </c>
      <c r="H2298" s="94" t="s">
        <v>1066</v>
      </c>
      <c r="I2298" s="94" t="s">
        <v>1066</v>
      </c>
      <c r="J2298" s="94" t="s">
        <v>1066</v>
      </c>
      <c r="K2298" s="94" t="s">
        <v>1066</v>
      </c>
    </row>
    <row r="2299" spans="1:11">
      <c r="A2299" s="66" t="s">
        <v>529</v>
      </c>
      <c r="B2299" s="94" t="s">
        <v>1066</v>
      </c>
      <c r="C2299" s="97" t="s">
        <v>1066</v>
      </c>
      <c r="D2299" s="94" t="s">
        <v>1066</v>
      </c>
      <c r="E2299" s="94" t="s">
        <v>1066</v>
      </c>
      <c r="F2299" s="145" t="s">
        <v>1066</v>
      </c>
      <c r="G2299" s="97" t="s">
        <v>1066</v>
      </c>
      <c r="H2299" s="97" t="s">
        <v>1066</v>
      </c>
      <c r="I2299" s="97" t="s">
        <v>1066</v>
      </c>
      <c r="J2299" s="97" t="s">
        <v>1066</v>
      </c>
      <c r="K2299" s="97" t="s">
        <v>1066</v>
      </c>
    </row>
    <row r="2300" spans="1:11">
      <c r="A2300" s="66" t="s">
        <v>531</v>
      </c>
      <c r="B2300" s="94" t="s">
        <v>1066</v>
      </c>
      <c r="C2300" s="97" t="s">
        <v>1066</v>
      </c>
      <c r="D2300" s="94" t="s">
        <v>1066</v>
      </c>
      <c r="E2300" s="94" t="s">
        <v>1066</v>
      </c>
      <c r="F2300" s="145" t="s">
        <v>1066</v>
      </c>
      <c r="G2300" s="97" t="s">
        <v>1066</v>
      </c>
      <c r="H2300" s="97" t="s">
        <v>1066</v>
      </c>
      <c r="I2300" s="97" t="s">
        <v>1066</v>
      </c>
      <c r="J2300" s="97" t="s">
        <v>1066</v>
      </c>
      <c r="K2300" s="97" t="s">
        <v>1066</v>
      </c>
    </row>
    <row r="2301" spans="1:11">
      <c r="A2301" s="66" t="s">
        <v>166</v>
      </c>
      <c r="B2301" s="97">
        <v>-13.267435295272856</v>
      </c>
      <c r="C2301" s="97">
        <v>-4.5304023774706437</v>
      </c>
      <c r="D2301" s="97">
        <v>5.5082861462749433</v>
      </c>
      <c r="E2301" s="97">
        <v>-10.07614712411138</v>
      </c>
      <c r="F2301" s="102">
        <v>-59.190284244185442</v>
      </c>
      <c r="G2301" s="97">
        <v>-10.021345078773514</v>
      </c>
      <c r="H2301" s="97">
        <v>-3.7383459099603833</v>
      </c>
      <c r="I2301" s="97">
        <v>4.6071881209807541</v>
      </c>
      <c r="J2301" s="97">
        <v>-6.7204642849129854</v>
      </c>
      <c r="K2301" s="97">
        <v>-43.094808578873526</v>
      </c>
    </row>
    <row r="2302" spans="1:11">
      <c r="A2302" s="854" t="s">
        <v>167</v>
      </c>
      <c r="B2302" s="97">
        <v>50.330069840864901</v>
      </c>
      <c r="C2302" s="97">
        <v>4.5779503171471614</v>
      </c>
      <c r="D2302" s="97">
        <v>6.598778830354779</v>
      </c>
      <c r="E2302" s="97">
        <v>0.21693625118934801</v>
      </c>
      <c r="F2302" s="102">
        <v>2.1608689047546648</v>
      </c>
      <c r="G2302" s="97">
        <v>-5.2705265740081497</v>
      </c>
      <c r="H2302" s="97">
        <v>-4.6119448234045679</v>
      </c>
      <c r="I2302" s="97">
        <v>-21.676400090050731</v>
      </c>
      <c r="J2302" s="97">
        <v>-0.20796523768059627</v>
      </c>
      <c r="K2302" s="97">
        <v>-7.4053522868785082</v>
      </c>
    </row>
    <row r="2303" spans="1:11">
      <c r="A2303" s="66" t="s">
        <v>745</v>
      </c>
      <c r="B2303" s="97" t="s">
        <v>1066</v>
      </c>
      <c r="C2303" s="97" t="s">
        <v>1066</v>
      </c>
      <c r="D2303" s="97" t="s">
        <v>1066</v>
      </c>
      <c r="E2303" s="97" t="s">
        <v>1066</v>
      </c>
      <c r="F2303" s="102" t="s">
        <v>1066</v>
      </c>
      <c r="G2303" s="97" t="s">
        <v>1066</v>
      </c>
      <c r="H2303" s="97" t="s">
        <v>1066</v>
      </c>
      <c r="I2303" s="97" t="s">
        <v>1066</v>
      </c>
      <c r="J2303" s="97" t="s">
        <v>1066</v>
      </c>
      <c r="K2303" s="97" t="s">
        <v>1066</v>
      </c>
    </row>
    <row r="2304" spans="1:11">
      <c r="A2304" s="66" t="s">
        <v>994</v>
      </c>
      <c r="B2304" s="97" t="s">
        <v>1066</v>
      </c>
      <c r="C2304" s="97" t="s">
        <v>1066</v>
      </c>
      <c r="D2304" s="97" t="s">
        <v>1066</v>
      </c>
      <c r="E2304" s="97" t="s">
        <v>1066</v>
      </c>
      <c r="F2304" s="102" t="s">
        <v>1066</v>
      </c>
      <c r="G2304" s="97" t="s">
        <v>1066</v>
      </c>
      <c r="H2304" s="97" t="s">
        <v>1066</v>
      </c>
      <c r="I2304" s="97" t="s">
        <v>1066</v>
      </c>
      <c r="J2304" s="97" t="s">
        <v>1066</v>
      </c>
      <c r="K2304" s="97" t="s">
        <v>1066</v>
      </c>
    </row>
    <row r="2305" spans="1:11">
      <c r="A2305" s="66" t="s">
        <v>127</v>
      </c>
      <c r="B2305" s="97">
        <v>37.459546925566364</v>
      </c>
      <c r="C2305" s="97" t="s">
        <v>1066</v>
      </c>
      <c r="D2305" s="97" t="s">
        <v>1066</v>
      </c>
      <c r="E2305" s="97" t="s">
        <v>1066</v>
      </c>
      <c r="F2305" s="102" t="s">
        <v>1066</v>
      </c>
      <c r="G2305" s="97">
        <v>2.6770228153326858</v>
      </c>
      <c r="H2305" s="97" t="s">
        <v>1066</v>
      </c>
      <c r="I2305" s="97" t="s">
        <v>1066</v>
      </c>
      <c r="J2305" s="97" t="s">
        <v>1066</v>
      </c>
      <c r="K2305" s="97" t="s">
        <v>1066</v>
      </c>
    </row>
    <row r="2306" spans="1:11">
      <c r="A2306" s="66" t="s">
        <v>8</v>
      </c>
      <c r="B2306" s="97" t="s">
        <v>1066</v>
      </c>
      <c r="C2306" s="97" t="s">
        <v>1066</v>
      </c>
      <c r="D2306" s="97" t="s">
        <v>1066</v>
      </c>
      <c r="E2306" s="97" t="s">
        <v>1066</v>
      </c>
      <c r="F2306" s="102" t="s">
        <v>1066</v>
      </c>
      <c r="G2306" s="97">
        <v>34.022346368715084</v>
      </c>
      <c r="H2306" s="97">
        <v>38.536890370987905</v>
      </c>
      <c r="I2306" s="97">
        <v>33.828343613660294</v>
      </c>
      <c r="J2306" s="97">
        <v>22.712766017242281</v>
      </c>
      <c r="K2306" s="97" t="s">
        <v>1066</v>
      </c>
    </row>
    <row r="2307" spans="1:11">
      <c r="A2307" s="66" t="s">
        <v>937</v>
      </c>
      <c r="B2307" s="97" t="s">
        <v>1066</v>
      </c>
      <c r="C2307" s="97" t="s">
        <v>1066</v>
      </c>
      <c r="D2307" s="97" t="s">
        <v>1066</v>
      </c>
      <c r="E2307" s="97" t="s">
        <v>1066</v>
      </c>
      <c r="F2307" s="102" t="s">
        <v>1066</v>
      </c>
      <c r="G2307" s="97" t="s">
        <v>1066</v>
      </c>
      <c r="H2307" s="97" t="s">
        <v>1066</v>
      </c>
      <c r="I2307" s="97" t="s">
        <v>1066</v>
      </c>
      <c r="J2307" s="97" t="s">
        <v>1066</v>
      </c>
      <c r="K2307" s="97" t="s">
        <v>1066</v>
      </c>
    </row>
    <row r="2308" spans="1:11">
      <c r="A2308" s="66" t="s">
        <v>938</v>
      </c>
      <c r="B2308" s="97" t="s">
        <v>1066</v>
      </c>
      <c r="C2308" s="97" t="s">
        <v>1066</v>
      </c>
      <c r="D2308" s="97" t="s">
        <v>1066</v>
      </c>
      <c r="E2308" s="97" t="s">
        <v>1066</v>
      </c>
      <c r="F2308" s="102" t="s">
        <v>1066</v>
      </c>
      <c r="G2308" s="97" t="s">
        <v>1066</v>
      </c>
      <c r="H2308" s="97" t="s">
        <v>1066</v>
      </c>
      <c r="I2308" s="97" t="s">
        <v>1066</v>
      </c>
      <c r="J2308" s="97" t="s">
        <v>1066</v>
      </c>
      <c r="K2308" s="97" t="s">
        <v>1066</v>
      </c>
    </row>
    <row r="2309" spans="1:11">
      <c r="A2309" s="66" t="s">
        <v>9</v>
      </c>
      <c r="B2309" s="94">
        <v>-0.11927480916030797</v>
      </c>
      <c r="C2309" s="94">
        <v>-1.2658227848101222</v>
      </c>
      <c r="D2309" s="94">
        <v>-8.9743589743589869</v>
      </c>
      <c r="E2309" s="94">
        <v>-22.800956683497198</v>
      </c>
      <c r="F2309" s="145">
        <v>-7.641996557659203</v>
      </c>
      <c r="G2309" s="94">
        <v>-10.728231552675005</v>
      </c>
      <c r="H2309" s="94">
        <v>-7.3322510822510845</v>
      </c>
      <c r="I2309" s="94">
        <v>-16.951338199513376</v>
      </c>
      <c r="J2309" s="94">
        <v>-37.730348929188764</v>
      </c>
      <c r="K2309" s="94">
        <v>-12.78788021360182</v>
      </c>
    </row>
    <row r="2310" spans="1:11">
      <c r="A2310" s="66" t="s">
        <v>939</v>
      </c>
      <c r="B2310" s="94" t="s">
        <v>1066</v>
      </c>
      <c r="C2310" s="94" t="s">
        <v>1066</v>
      </c>
      <c r="D2310" s="94" t="s">
        <v>1066</v>
      </c>
      <c r="E2310" s="94" t="s">
        <v>1066</v>
      </c>
      <c r="F2310" s="145" t="s">
        <v>1066</v>
      </c>
      <c r="G2310" s="94" t="s">
        <v>1066</v>
      </c>
      <c r="H2310" s="94" t="s">
        <v>1066</v>
      </c>
      <c r="I2310" s="94" t="s">
        <v>1066</v>
      </c>
      <c r="J2310" s="94" t="s">
        <v>1066</v>
      </c>
      <c r="K2310" s="94" t="s">
        <v>1066</v>
      </c>
    </row>
    <row r="2311" spans="1:11">
      <c r="A2311" s="66" t="s">
        <v>940</v>
      </c>
      <c r="B2311" s="94" t="s">
        <v>1066</v>
      </c>
      <c r="C2311" s="94" t="s">
        <v>1066</v>
      </c>
      <c r="D2311" s="94" t="s">
        <v>1066</v>
      </c>
      <c r="E2311" s="94" t="s">
        <v>1066</v>
      </c>
      <c r="F2311" s="145" t="s">
        <v>1066</v>
      </c>
      <c r="G2311" s="94" t="s">
        <v>1066</v>
      </c>
      <c r="H2311" s="94" t="s">
        <v>1066</v>
      </c>
      <c r="I2311" s="94" t="s">
        <v>1066</v>
      </c>
      <c r="J2311" s="94" t="s">
        <v>1066</v>
      </c>
      <c r="K2311" s="94" t="s">
        <v>1066</v>
      </c>
    </row>
    <row r="2312" spans="1:11">
      <c r="A2312" s="66" t="s">
        <v>10</v>
      </c>
      <c r="B2312" s="94" t="s">
        <v>1066</v>
      </c>
      <c r="C2312" s="94" t="s">
        <v>1066</v>
      </c>
      <c r="D2312" s="94" t="s">
        <v>1066</v>
      </c>
      <c r="E2312" s="94" t="s">
        <v>1066</v>
      </c>
      <c r="F2312" s="145" t="s">
        <v>1066</v>
      </c>
      <c r="G2312" s="94">
        <v>18.714228336178351</v>
      </c>
      <c r="H2312" s="94">
        <v>10.136178131145446</v>
      </c>
      <c r="I2312" s="94">
        <v>28.792635044975</v>
      </c>
      <c r="J2312" s="94">
        <v>-19.302783202397102</v>
      </c>
      <c r="K2312" s="94">
        <v>15.014085807971167</v>
      </c>
    </row>
    <row r="2313" spans="1:11">
      <c r="A2313" s="66" t="s">
        <v>941</v>
      </c>
      <c r="B2313" s="94" t="s">
        <v>1066</v>
      </c>
      <c r="C2313" s="94" t="s">
        <v>1066</v>
      </c>
      <c r="D2313" s="94" t="s">
        <v>1066</v>
      </c>
      <c r="E2313" s="94" t="s">
        <v>1066</v>
      </c>
      <c r="F2313" s="145" t="s">
        <v>1066</v>
      </c>
      <c r="G2313" s="94" t="s">
        <v>1066</v>
      </c>
      <c r="H2313" s="94" t="s">
        <v>1066</v>
      </c>
      <c r="I2313" s="94" t="s">
        <v>1066</v>
      </c>
      <c r="J2313" s="94" t="s">
        <v>1066</v>
      </c>
      <c r="K2313" s="94" t="s">
        <v>1066</v>
      </c>
    </row>
    <row r="2314" spans="1:11">
      <c r="A2314" s="66" t="s">
        <v>11</v>
      </c>
      <c r="B2314" s="94" t="s">
        <v>1066</v>
      </c>
      <c r="C2314" s="94" t="s">
        <v>1066</v>
      </c>
      <c r="D2314" s="94" t="s">
        <v>1066</v>
      </c>
      <c r="E2314" s="94" t="s">
        <v>1066</v>
      </c>
      <c r="F2314" s="145" t="s">
        <v>1066</v>
      </c>
      <c r="G2314" s="94" t="s">
        <v>1066</v>
      </c>
      <c r="H2314" s="94" t="s">
        <v>1066</v>
      </c>
      <c r="I2314" s="94" t="s">
        <v>1066</v>
      </c>
      <c r="J2314" s="94" t="s">
        <v>1066</v>
      </c>
      <c r="K2314" s="94" t="s">
        <v>1066</v>
      </c>
    </row>
    <row r="2315" spans="1:11">
      <c r="A2315" s="66" t="s">
        <v>12</v>
      </c>
      <c r="B2315" s="94">
        <v>2.6138279932546471</v>
      </c>
      <c r="C2315" s="94">
        <v>2.3500410846343467</v>
      </c>
      <c r="D2315" s="94">
        <v>2.4405908798972309</v>
      </c>
      <c r="E2315" s="94">
        <v>4.3730407523510983</v>
      </c>
      <c r="F2315" s="145">
        <v>1.5017269860339466</v>
      </c>
      <c r="G2315" s="94">
        <v>2.0658589624106938</v>
      </c>
      <c r="H2315" s="94">
        <v>2.1838380763962828</v>
      </c>
      <c r="I2315" s="94">
        <v>2.7701243577332724</v>
      </c>
      <c r="J2315" s="94">
        <v>0.63038910223895961</v>
      </c>
      <c r="K2315" s="94">
        <v>-0.62644009216589192</v>
      </c>
    </row>
    <row r="2316" spans="1:11">
      <c r="A2316" s="66" t="s">
        <v>942</v>
      </c>
      <c r="B2316" s="94" t="s">
        <v>1066</v>
      </c>
      <c r="C2316" s="94" t="s">
        <v>1066</v>
      </c>
      <c r="D2316" s="94" t="s">
        <v>1066</v>
      </c>
      <c r="E2316" s="94" t="s">
        <v>1066</v>
      </c>
      <c r="F2316" s="145" t="s">
        <v>1066</v>
      </c>
      <c r="G2316" s="94" t="s">
        <v>1066</v>
      </c>
      <c r="H2316" s="94" t="s">
        <v>1066</v>
      </c>
      <c r="I2316" s="94" t="s">
        <v>1066</v>
      </c>
      <c r="J2316" s="94" t="s">
        <v>1066</v>
      </c>
      <c r="K2316" s="94" t="s">
        <v>1066</v>
      </c>
    </row>
    <row r="2317" spans="1:11">
      <c r="A2317" s="66" t="s">
        <v>13</v>
      </c>
      <c r="B2317" s="94" t="s">
        <v>1066</v>
      </c>
      <c r="C2317" s="94" t="s">
        <v>1066</v>
      </c>
      <c r="D2317" s="94" t="s">
        <v>1066</v>
      </c>
      <c r="E2317" s="94" t="s">
        <v>1066</v>
      </c>
      <c r="F2317" s="145" t="s">
        <v>1066</v>
      </c>
      <c r="G2317" s="94" t="s">
        <v>1066</v>
      </c>
      <c r="H2317" s="94" t="s">
        <v>1066</v>
      </c>
      <c r="I2317" s="94" t="s">
        <v>1066</v>
      </c>
      <c r="J2317" s="94" t="s">
        <v>1066</v>
      </c>
      <c r="K2317" s="94" t="s">
        <v>1066</v>
      </c>
    </row>
    <row r="2318" spans="1:11">
      <c r="A2318" s="66" t="s">
        <v>186</v>
      </c>
      <c r="B2318" s="94" t="s">
        <v>1066</v>
      </c>
      <c r="C2318" s="94" t="s">
        <v>1066</v>
      </c>
      <c r="D2318" s="94" t="s">
        <v>1066</v>
      </c>
      <c r="E2318" s="94" t="s">
        <v>1066</v>
      </c>
      <c r="F2318" s="145" t="s">
        <v>1066</v>
      </c>
      <c r="G2318" s="94" t="s">
        <v>1066</v>
      </c>
      <c r="H2318" s="94" t="s">
        <v>1066</v>
      </c>
      <c r="I2318" s="94" t="s">
        <v>1066</v>
      </c>
      <c r="J2318" s="94" t="s">
        <v>1066</v>
      </c>
      <c r="K2318" s="94" t="s">
        <v>1066</v>
      </c>
    </row>
    <row r="2319" spans="1:11" ht="14.25">
      <c r="A2319" s="86" t="s">
        <v>1181</v>
      </c>
      <c r="B2319" s="214">
        <v>1.4347687654222767</v>
      </c>
      <c r="C2319" s="214">
        <v>-3.5970475821193162</v>
      </c>
      <c r="D2319" s="214">
        <v>1.2170596642940552</v>
      </c>
      <c r="E2319" s="214">
        <v>-5.7094806756857679</v>
      </c>
      <c r="F2319" s="215">
        <v>-35.271143917035829</v>
      </c>
      <c r="G2319" s="214">
        <v>7.2508195003667026</v>
      </c>
      <c r="H2319" s="214">
        <v>13.722115663616265</v>
      </c>
      <c r="I2319" s="212">
        <v>12.708249867673388</v>
      </c>
      <c r="J2319" s="212">
        <v>8.8864240053708414</v>
      </c>
      <c r="K2319" s="212">
        <v>-11.513626770547688</v>
      </c>
    </row>
    <row r="2320" spans="1:11" ht="14.25" customHeight="1">
      <c r="A2320" s="932" t="s">
        <v>901</v>
      </c>
      <c r="B2320" s="933"/>
      <c r="C2320" s="933"/>
      <c r="D2320" s="933"/>
      <c r="E2320" s="933"/>
      <c r="F2320" s="933"/>
      <c r="G2320" s="933"/>
      <c r="H2320" s="933"/>
      <c r="I2320" s="933"/>
      <c r="J2320" s="933"/>
      <c r="K2320" s="933"/>
    </row>
    <row r="2321" spans="1:11" ht="14.25" customHeight="1">
      <c r="A2321" s="928" t="s">
        <v>1187</v>
      </c>
      <c r="B2321" s="929"/>
      <c r="C2321" s="929"/>
      <c r="D2321" s="929"/>
      <c r="E2321" s="929"/>
      <c r="F2321" s="929"/>
      <c r="G2321" s="929"/>
      <c r="H2321" s="929"/>
      <c r="I2321" s="929"/>
      <c r="J2321" s="929"/>
      <c r="K2321" s="929"/>
    </row>
    <row r="2322" spans="1:11">
      <c r="A2322" s="62"/>
      <c r="B2322" s="92"/>
      <c r="C2322" s="92"/>
      <c r="D2322" s="92"/>
      <c r="E2322" s="92"/>
      <c r="F2322" s="92"/>
      <c r="G2322" s="92"/>
      <c r="H2322" s="92"/>
      <c r="I2322" s="92"/>
      <c r="J2322" s="92"/>
      <c r="K2322" s="93"/>
    </row>
    <row r="2323" spans="1:11">
      <c r="A2323" s="62"/>
      <c r="B2323" s="92"/>
      <c r="C2323" s="92"/>
      <c r="D2323" s="92"/>
      <c r="E2323" s="92"/>
      <c r="F2323" s="92"/>
      <c r="G2323" s="92"/>
      <c r="H2323" s="92"/>
      <c r="I2323" s="92"/>
      <c r="J2323" s="92"/>
      <c r="K2323" s="93"/>
    </row>
    <row r="2324" spans="1:11">
      <c r="A2324" s="62"/>
      <c r="B2324" s="92"/>
      <c r="C2324" s="92"/>
      <c r="D2324" s="92"/>
      <c r="E2324" s="92"/>
      <c r="F2324" s="92"/>
      <c r="G2324" s="92"/>
      <c r="H2324" s="92"/>
      <c r="I2324" s="92"/>
      <c r="J2324" s="92"/>
      <c r="K2324" s="93"/>
    </row>
    <row r="2325" spans="1:11">
      <c r="A2325" s="62"/>
      <c r="B2325" s="92"/>
      <c r="C2325" s="92"/>
      <c r="D2325" s="92"/>
      <c r="E2325" s="92"/>
      <c r="F2325" s="92"/>
      <c r="G2325" s="92"/>
      <c r="H2325" s="92"/>
      <c r="I2325" s="92"/>
      <c r="J2325" s="92"/>
      <c r="K2325" s="93"/>
    </row>
    <row r="2326" spans="1:11">
      <c r="A2326" s="921" t="s">
        <v>1062</v>
      </c>
      <c r="B2326" s="921"/>
      <c r="C2326" s="921"/>
      <c r="D2326" s="921"/>
      <c r="E2326" s="921"/>
      <c r="F2326" s="921"/>
      <c r="G2326" s="921"/>
      <c r="H2326" s="921"/>
      <c r="I2326" s="921"/>
      <c r="J2326" s="921"/>
      <c r="K2326" s="921"/>
    </row>
    <row r="2327" spans="1:11" ht="15">
      <c r="A2327" s="930" t="s">
        <v>359</v>
      </c>
      <c r="B2327" s="931"/>
      <c r="C2327" s="931"/>
      <c r="D2327" s="931"/>
      <c r="E2327" s="931"/>
      <c r="F2327" s="931"/>
      <c r="G2327" s="931"/>
      <c r="H2327" s="931"/>
      <c r="I2327" s="931"/>
      <c r="J2327" s="931"/>
      <c r="K2327" s="931"/>
    </row>
    <row r="2328" spans="1:11">
      <c r="A2328" s="64" t="s">
        <v>506</v>
      </c>
      <c r="B2328" s="92"/>
      <c r="C2328" s="92"/>
      <c r="D2328" s="92"/>
      <c r="E2328" s="92"/>
      <c r="F2328" s="92"/>
      <c r="G2328" s="92"/>
      <c r="H2328" s="92"/>
      <c r="I2328" s="92"/>
      <c r="J2328" s="92"/>
      <c r="K2328" s="93"/>
    </row>
    <row r="2329" spans="1:11">
      <c r="A2329" s="61"/>
      <c r="B2329" s="253"/>
      <c r="C2329" s="253"/>
      <c r="D2329" s="253"/>
      <c r="E2329" s="253"/>
      <c r="F2329" s="253"/>
      <c r="G2329" s="253"/>
      <c r="H2329" s="253"/>
      <c r="I2329" s="253"/>
      <c r="J2329" s="253"/>
      <c r="K2329" s="253"/>
    </row>
    <row r="2330" spans="1:11" ht="15" customHeight="1">
      <c r="A2330" s="63"/>
      <c r="B2330" s="893" t="s">
        <v>776</v>
      </c>
      <c r="C2330" s="893"/>
      <c r="D2330" s="893"/>
      <c r="E2330" s="893"/>
      <c r="F2330" s="894"/>
      <c r="G2330" s="893" t="s">
        <v>61</v>
      </c>
      <c r="H2330" s="893"/>
      <c r="I2330" s="893"/>
      <c r="J2330" s="893"/>
      <c r="K2330" s="893"/>
    </row>
    <row r="2331" spans="1:11">
      <c r="A2331" s="67"/>
      <c r="B2331" s="231">
        <v>39448</v>
      </c>
      <c r="C2331" s="231">
        <v>39814</v>
      </c>
      <c r="D2331" s="231">
        <v>40179</v>
      </c>
      <c r="E2331" s="231">
        <v>40544</v>
      </c>
      <c r="F2331" s="232">
        <v>40909</v>
      </c>
      <c r="G2331" s="231">
        <v>39448</v>
      </c>
      <c r="H2331" s="231">
        <v>39814</v>
      </c>
      <c r="I2331" s="231">
        <v>40179</v>
      </c>
      <c r="J2331" s="231">
        <v>40544</v>
      </c>
      <c r="K2331" s="231">
        <v>40909</v>
      </c>
    </row>
    <row r="2332" spans="1:11">
      <c r="A2332" s="63" t="s">
        <v>37</v>
      </c>
      <c r="B2332" s="13">
        <v>1270.8147922588414</v>
      </c>
      <c r="C2332" s="13">
        <v>1245.2177785465724</v>
      </c>
      <c r="D2332" s="13">
        <v>1363.5923162578954</v>
      </c>
      <c r="E2332" s="13">
        <v>1377.4280779140331</v>
      </c>
      <c r="F2332" s="17">
        <v>1331.745143941024</v>
      </c>
      <c r="G2332" s="13">
        <v>31421.941024944434</v>
      </c>
      <c r="H2332" s="13">
        <v>32102.43844988857</v>
      </c>
      <c r="I2332" s="13">
        <v>32050.808722124089</v>
      </c>
      <c r="J2332" s="13">
        <v>33545.672871729083</v>
      </c>
      <c r="K2332" s="13">
        <v>33170.653022480401</v>
      </c>
    </row>
    <row r="2333" spans="1:11">
      <c r="A2333" s="66" t="s">
        <v>528</v>
      </c>
      <c r="B2333" s="13">
        <v>1444.8076204706761</v>
      </c>
      <c r="C2333" s="13">
        <v>1415.2919369786839</v>
      </c>
      <c r="D2333" s="13">
        <v>1431.2230083616648</v>
      </c>
      <c r="E2333" s="13">
        <v>1436.2361085807979</v>
      </c>
      <c r="F2333" s="17">
        <v>1410.6306306306308</v>
      </c>
      <c r="G2333" s="13">
        <v>11664.363093014568</v>
      </c>
      <c r="H2333" s="13">
        <v>12518.721037998146</v>
      </c>
      <c r="I2333" s="13">
        <v>12703.758154920517</v>
      </c>
      <c r="J2333" s="13">
        <v>12837.310985607579</v>
      </c>
      <c r="K2333" s="13">
        <v>12275.045045045046</v>
      </c>
    </row>
    <row r="2334" spans="1:11">
      <c r="A2334" s="66" t="s">
        <v>530</v>
      </c>
      <c r="B2334" s="13">
        <v>835.45959401517848</v>
      </c>
      <c r="C2334" s="13">
        <v>864.66542372350261</v>
      </c>
      <c r="D2334" s="13">
        <v>905.13471977149129</v>
      </c>
      <c r="E2334" s="13">
        <v>891.91670984389509</v>
      </c>
      <c r="F2334" s="17">
        <v>890.21808819189312</v>
      </c>
      <c r="G2334" s="13">
        <v>22324.524162372833</v>
      </c>
      <c r="H2334" s="13">
        <v>24611.298248912426</v>
      </c>
      <c r="I2334" s="13">
        <v>24951.32805182843</v>
      </c>
      <c r="J2334" s="13">
        <v>30024.757224277062</v>
      </c>
      <c r="K2334" s="13">
        <v>37506.39610026154</v>
      </c>
    </row>
    <row r="2335" spans="1:11">
      <c r="A2335" s="66" t="s">
        <v>529</v>
      </c>
      <c r="B2335" s="13">
        <v>1744.0520876969936</v>
      </c>
      <c r="C2335" s="13">
        <v>1733.1187680682099</v>
      </c>
      <c r="D2335" s="13">
        <v>1755.0788883666023</v>
      </c>
      <c r="E2335" s="13">
        <v>1749.107623510356</v>
      </c>
      <c r="F2335" s="17">
        <v>1703.088960311522</v>
      </c>
      <c r="G2335" s="13">
        <v>18992.817600413404</v>
      </c>
      <c r="H2335" s="13">
        <v>21104.145548624405</v>
      </c>
      <c r="I2335" s="13">
        <v>21418.588155352456</v>
      </c>
      <c r="J2335" s="13">
        <v>21572.327356627724</v>
      </c>
      <c r="K2335" s="13">
        <v>22880.755236672561</v>
      </c>
    </row>
    <row r="2336" spans="1:11">
      <c r="A2336" s="66" t="s">
        <v>531</v>
      </c>
      <c r="B2336" s="13">
        <v>126.44046940524137</v>
      </c>
      <c r="C2336" s="13">
        <v>161.39644579308685</v>
      </c>
      <c r="D2336" s="13">
        <v>202.72054919497768</v>
      </c>
      <c r="E2336" s="13">
        <v>248.44086681776059</v>
      </c>
      <c r="F2336" s="17">
        <v>307.66457268295215</v>
      </c>
      <c r="G2336" s="13">
        <v>1392.8909791606118</v>
      </c>
      <c r="H2336" s="13">
        <v>1707.5515630398531</v>
      </c>
      <c r="I2336" s="13">
        <v>2493.2135833027974</v>
      </c>
      <c r="J2336" s="13">
        <v>3592.3887356860819</v>
      </c>
      <c r="K2336" s="13">
        <v>5269.7315085937244</v>
      </c>
    </row>
    <row r="2337" spans="1:11">
      <c r="A2337" s="66" t="s">
        <v>166</v>
      </c>
      <c r="B2337" s="148">
        <v>833.71376754948244</v>
      </c>
      <c r="C2337" s="148">
        <v>854.11709820387205</v>
      </c>
      <c r="D2337" s="148">
        <v>870.45950505316273</v>
      </c>
      <c r="E2337" s="148">
        <v>895.62579870359821</v>
      </c>
      <c r="F2337" s="150">
        <v>896.67744060293182</v>
      </c>
      <c r="G2337" s="148">
        <v>21522.247584503297</v>
      </c>
      <c r="H2337" s="148">
        <v>21641.769691314825</v>
      </c>
      <c r="I2337" s="148">
        <v>22080.866079581509</v>
      </c>
      <c r="J2337" s="148">
        <v>22228.594743568035</v>
      </c>
      <c r="K2337" s="148">
        <v>28093.549424794353</v>
      </c>
    </row>
    <row r="2338" spans="1:11">
      <c r="A2338" s="854" t="s">
        <v>167</v>
      </c>
      <c r="B2338" s="148">
        <v>946.57817827569409</v>
      </c>
      <c r="C2338" s="148">
        <v>969.6</v>
      </c>
      <c r="D2338" s="148">
        <v>1008.8065853688369</v>
      </c>
      <c r="E2338" s="148">
        <v>1028.7115274092371</v>
      </c>
      <c r="F2338" s="150">
        <v>1008.4474718621059</v>
      </c>
      <c r="G2338" s="148">
        <v>7221.0667316122745</v>
      </c>
      <c r="H2338" s="148">
        <v>7883.0778625954199</v>
      </c>
      <c r="I2338" s="148">
        <v>8295.069535330309</v>
      </c>
      <c r="J2338" s="148">
        <v>8693.0874674427432</v>
      </c>
      <c r="K2338" s="148">
        <v>8789.2770819600082</v>
      </c>
    </row>
    <row r="2339" spans="1:11">
      <c r="A2339" s="66" t="s">
        <v>745</v>
      </c>
      <c r="B2339" s="148" t="s">
        <v>1066</v>
      </c>
      <c r="C2339" s="148" t="s">
        <v>1066</v>
      </c>
      <c r="D2339" s="148" t="s">
        <v>1066</v>
      </c>
      <c r="E2339" s="148" t="s">
        <v>1066</v>
      </c>
      <c r="F2339" s="150" t="s">
        <v>1066</v>
      </c>
      <c r="G2339" s="148" t="s">
        <v>1066</v>
      </c>
      <c r="H2339" s="148" t="s">
        <v>1066</v>
      </c>
      <c r="I2339" s="148" t="s">
        <v>1066</v>
      </c>
      <c r="J2339" s="148" t="s">
        <v>1066</v>
      </c>
      <c r="K2339" s="148" t="s">
        <v>1066</v>
      </c>
    </row>
    <row r="2340" spans="1:11">
      <c r="A2340" s="66" t="s">
        <v>994</v>
      </c>
      <c r="B2340" s="148">
        <v>37.82582322357019</v>
      </c>
      <c r="C2340" s="148">
        <v>51.41282051282051</v>
      </c>
      <c r="D2340" s="148">
        <v>62.820404721753796</v>
      </c>
      <c r="E2340" s="148">
        <v>79.605657237936768</v>
      </c>
      <c r="F2340" s="150">
        <v>93.684470008216934</v>
      </c>
      <c r="G2340" s="148">
        <v>388.45580589254769</v>
      </c>
      <c r="H2340" s="148">
        <v>414.9196581196581</v>
      </c>
      <c r="I2340" s="148">
        <v>496.90387858347384</v>
      </c>
      <c r="J2340" s="148">
        <v>549.85024958402664</v>
      </c>
      <c r="K2340" s="148">
        <v>694.86688578471649</v>
      </c>
    </row>
    <row r="2341" spans="1:11">
      <c r="A2341" s="66" t="s">
        <v>127</v>
      </c>
      <c r="B2341" s="148">
        <v>922.40020897761076</v>
      </c>
      <c r="C2341" s="148">
        <v>909.40128028115987</v>
      </c>
      <c r="D2341" s="148">
        <v>855.19928727841932</v>
      </c>
      <c r="E2341" s="148">
        <v>859.31905582813943</v>
      </c>
      <c r="F2341" s="150">
        <v>838.57241416348904</v>
      </c>
      <c r="G2341" s="148">
        <v>22490.153615396932</v>
      </c>
      <c r="H2341" s="148">
        <v>24412.267269151918</v>
      </c>
      <c r="I2341" s="148">
        <v>22452.861294055932</v>
      </c>
      <c r="J2341" s="148">
        <v>23785.93687839809</v>
      </c>
      <c r="K2341" s="148">
        <v>24962.657864404959</v>
      </c>
    </row>
    <row r="2342" spans="1:11">
      <c r="A2342" s="66" t="s">
        <v>8</v>
      </c>
      <c r="B2342" s="148">
        <v>1090.0187403625746</v>
      </c>
      <c r="C2342" s="148">
        <v>1086.9142401826998</v>
      </c>
      <c r="D2342" s="148">
        <v>1075.6504505011035</v>
      </c>
      <c r="E2342" s="148">
        <v>1074.5023227935808</v>
      </c>
      <c r="F2342" s="150" t="s">
        <v>1066</v>
      </c>
      <c r="G2342" s="148">
        <v>13360.883937402647</v>
      </c>
      <c r="H2342" s="148">
        <v>13515.48432431754</v>
      </c>
      <c r="I2342" s="148">
        <v>14520.30105249677</v>
      </c>
      <c r="J2342" s="148">
        <v>14627.965699181605</v>
      </c>
      <c r="K2342" s="148" t="s">
        <v>1066</v>
      </c>
    </row>
    <row r="2343" spans="1:11">
      <c r="A2343" s="66" t="s">
        <v>937</v>
      </c>
      <c r="B2343" s="148">
        <v>2005.5895253602243</v>
      </c>
      <c r="C2343" s="148">
        <v>2064.5951245617302</v>
      </c>
      <c r="D2343" s="148">
        <v>2232.9320747851107</v>
      </c>
      <c r="E2343" s="148">
        <v>2380.641485721816</v>
      </c>
      <c r="F2343" s="150">
        <v>2457.9416856194835</v>
      </c>
      <c r="G2343" s="148" t="s">
        <v>1066</v>
      </c>
      <c r="H2343" s="148" t="s">
        <v>1066</v>
      </c>
      <c r="I2343" s="148" t="s">
        <v>1066</v>
      </c>
      <c r="J2343" s="148" t="s">
        <v>1066</v>
      </c>
      <c r="K2343" s="148" t="s">
        <v>1066</v>
      </c>
    </row>
    <row r="2344" spans="1:11">
      <c r="A2344" s="66" t="s">
        <v>938</v>
      </c>
      <c r="B2344" s="148">
        <v>300.55627194262212</v>
      </c>
      <c r="C2344" s="148">
        <v>316.5082802785609</v>
      </c>
      <c r="D2344" s="148">
        <v>332.80545291214031</v>
      </c>
      <c r="E2344" s="148">
        <v>334.95874588975255</v>
      </c>
      <c r="F2344" s="150">
        <v>348.62801889161403</v>
      </c>
      <c r="G2344" s="148">
        <v>4198.1589375300018</v>
      </c>
      <c r="H2344" s="148">
        <v>4170.8705961427167</v>
      </c>
      <c r="I2344" s="148">
        <v>4466.5999870345167</v>
      </c>
      <c r="J2344" s="148">
        <v>5033.460952419463</v>
      </c>
      <c r="K2344" s="148">
        <v>5345.7557505563946</v>
      </c>
    </row>
    <row r="2345" spans="1:11">
      <c r="A2345" s="66" t="s">
        <v>9</v>
      </c>
      <c r="B2345" s="13">
        <v>524.93024384326088</v>
      </c>
      <c r="C2345" s="13">
        <v>513.18250377073912</v>
      </c>
      <c r="D2345" s="13">
        <v>475.44428434197897</v>
      </c>
      <c r="E2345" s="13">
        <v>466.16855947399881</v>
      </c>
      <c r="F2345" s="17">
        <v>451.07270560190699</v>
      </c>
      <c r="G2345" s="13">
        <v>14217.457236443042</v>
      </c>
      <c r="H2345" s="13">
        <v>14735.444947209653</v>
      </c>
      <c r="I2345" s="13">
        <v>15525.036023054754</v>
      </c>
      <c r="J2345" s="13">
        <v>16713.209802749552</v>
      </c>
      <c r="K2345" s="13">
        <v>16152.920143027413</v>
      </c>
    </row>
    <row r="2346" spans="1:11">
      <c r="A2346" s="66" t="s">
        <v>939</v>
      </c>
      <c r="B2346" s="13">
        <v>525.54823070402995</v>
      </c>
      <c r="C2346" s="13">
        <v>617.20617696423324</v>
      </c>
      <c r="D2346" s="13">
        <v>813.17067539697564</v>
      </c>
      <c r="E2346" s="13">
        <v>992.55803561966684</v>
      </c>
      <c r="F2346" s="17">
        <v>1200.3720330053607</v>
      </c>
      <c r="G2346" s="13">
        <v>2334.6046447176127</v>
      </c>
      <c r="H2346" s="13">
        <v>2481.9843212206292</v>
      </c>
      <c r="I2346" s="13">
        <v>3041.7893745073047</v>
      </c>
      <c r="J2346" s="13">
        <v>3696.8916887840178</v>
      </c>
      <c r="K2346" s="13">
        <v>4853.0686089470864</v>
      </c>
    </row>
    <row r="2347" spans="1:11">
      <c r="A2347" s="66" t="s">
        <v>940</v>
      </c>
      <c r="B2347" s="13">
        <v>344.86335666871224</v>
      </c>
      <c r="C2347" s="13">
        <v>373.20630765920248</v>
      </c>
      <c r="D2347" s="13">
        <v>394.90728150253562</v>
      </c>
      <c r="E2347" s="13">
        <v>414.64099247419199</v>
      </c>
      <c r="F2347" s="17">
        <v>435.4036757564719</v>
      </c>
      <c r="G2347" s="13">
        <v>2805.7133383940177</v>
      </c>
      <c r="H2347" s="13">
        <v>3098.9251395782212</v>
      </c>
      <c r="I2347" s="13">
        <v>2920.7175652146652</v>
      </c>
      <c r="J2347" s="13">
        <v>3129.119296682044</v>
      </c>
      <c r="K2347" s="13">
        <v>3169.5551720541534</v>
      </c>
    </row>
    <row r="2348" spans="1:11">
      <c r="A2348" s="66" t="s">
        <v>10</v>
      </c>
      <c r="B2348" s="13">
        <v>413.10188055383338</v>
      </c>
      <c r="C2348" s="13">
        <v>427.22534081796306</v>
      </c>
      <c r="D2348" s="13">
        <v>481.38664565688401</v>
      </c>
      <c r="E2348" s="13">
        <v>487.07561728395058</v>
      </c>
      <c r="F2348" s="17">
        <v>485.50451807228916</v>
      </c>
      <c r="G2348" s="13">
        <v>17337.466418681543</v>
      </c>
      <c r="H2348" s="13">
        <v>16334.603047313551</v>
      </c>
      <c r="I2348" s="13">
        <v>19448.099271223164</v>
      </c>
      <c r="J2348" s="13">
        <v>17337.384259259259</v>
      </c>
      <c r="K2348" s="13" t="s">
        <v>1066</v>
      </c>
    </row>
    <row r="2349" spans="1:11">
      <c r="A2349" s="66" t="s">
        <v>941</v>
      </c>
      <c r="B2349" s="13" t="s">
        <v>1066</v>
      </c>
      <c r="C2349" s="13">
        <v>416.5510956135833</v>
      </c>
      <c r="D2349" s="13">
        <v>455.54967976966918</v>
      </c>
      <c r="E2349" s="13">
        <v>466.02110971240438</v>
      </c>
      <c r="F2349" s="17">
        <v>488.43675692260484</v>
      </c>
      <c r="G2349" s="13" t="s">
        <v>1066</v>
      </c>
      <c r="H2349" s="13">
        <v>4688.0770297578947</v>
      </c>
      <c r="I2349" s="13">
        <v>5362.5947470474175</v>
      </c>
      <c r="J2349" s="13">
        <v>5373.8355766437498</v>
      </c>
      <c r="K2349" s="13">
        <v>5301.2196057375158</v>
      </c>
    </row>
    <row r="2350" spans="1:11">
      <c r="A2350" s="66" t="s">
        <v>11</v>
      </c>
      <c r="B2350" s="13">
        <v>303.91097666378562</v>
      </c>
      <c r="C2350" s="13">
        <v>355.31527673696604</v>
      </c>
      <c r="D2350" s="13">
        <v>355.88360237892948</v>
      </c>
      <c r="E2350" s="13">
        <v>377.07518240456807</v>
      </c>
      <c r="F2350" s="17">
        <v>358.79074076213624</v>
      </c>
      <c r="G2350" s="13">
        <v>21177.83059636992</v>
      </c>
      <c r="H2350" s="13">
        <v>23312.2791992292</v>
      </c>
      <c r="I2350" s="13">
        <v>21571.474086661001</v>
      </c>
      <c r="J2350" s="13">
        <v>22166.754784815479</v>
      </c>
      <c r="K2350" s="13">
        <v>22412.657666788855</v>
      </c>
    </row>
    <row r="2351" spans="1:11">
      <c r="A2351" s="66" t="s">
        <v>12</v>
      </c>
      <c r="B2351" s="13">
        <v>789.12626798390875</v>
      </c>
      <c r="C2351" s="13">
        <v>798.33053037450259</v>
      </c>
      <c r="D2351" s="13">
        <v>809.8944217569632</v>
      </c>
      <c r="E2351" s="13">
        <v>841.59062777175768</v>
      </c>
      <c r="F2351" s="17">
        <v>845.20663795456744</v>
      </c>
      <c r="G2351" s="13">
        <v>18200.74023545401</v>
      </c>
      <c r="H2351" s="13">
        <v>18381.983469379382</v>
      </c>
      <c r="I2351" s="13">
        <v>19274.471696221044</v>
      </c>
      <c r="J2351" s="13">
        <v>19460.851185696167</v>
      </c>
      <c r="K2351" s="13">
        <v>21267.594872538113</v>
      </c>
    </row>
    <row r="2352" spans="1:11">
      <c r="A2352" s="66" t="s">
        <v>942</v>
      </c>
      <c r="B2352" s="13">
        <v>307.19925724057595</v>
      </c>
      <c r="C2352" s="13">
        <v>327.99848845066327</v>
      </c>
      <c r="D2352" s="13">
        <v>375.03904819921161</v>
      </c>
      <c r="E2352" s="13">
        <v>434.42378225976648</v>
      </c>
      <c r="F2352" s="17">
        <v>480.43446698801409</v>
      </c>
      <c r="G2352" s="13">
        <v>22828.652168502358</v>
      </c>
      <c r="H2352" s="13">
        <v>23962.191421296004</v>
      </c>
      <c r="I2352" s="13">
        <v>24734.889347271452</v>
      </c>
      <c r="J2352" s="13">
        <v>26455.166440568773</v>
      </c>
      <c r="K2352" s="13">
        <v>28223.164679247118</v>
      </c>
    </row>
    <row r="2353" spans="1:11">
      <c r="A2353" s="66" t="s">
        <v>13</v>
      </c>
      <c r="B2353" s="13">
        <v>1041.0111078536761</v>
      </c>
      <c r="C2353" s="13">
        <v>1006.4733298808907</v>
      </c>
      <c r="D2353" s="13">
        <v>1014.0535157881211</v>
      </c>
      <c r="E2353" s="13">
        <v>1026.0460667888738</v>
      </c>
      <c r="F2353" s="17">
        <v>1045.696034406426</v>
      </c>
      <c r="G2353" s="13">
        <v>17833.870810124106</v>
      </c>
      <c r="H2353" s="13">
        <v>19082.971905748316</v>
      </c>
      <c r="I2353" s="13">
        <v>20119.752015675695</v>
      </c>
      <c r="J2353" s="13">
        <v>21687.526898860284</v>
      </c>
      <c r="K2353" s="13">
        <v>25919.723610144836</v>
      </c>
    </row>
    <row r="2354" spans="1:11">
      <c r="A2354" s="66" t="s">
        <v>186</v>
      </c>
      <c r="B2354" s="13">
        <v>1335.5903108907114</v>
      </c>
      <c r="C2354" s="13">
        <v>1385.4263100934897</v>
      </c>
      <c r="D2354" s="13" t="s">
        <v>1066</v>
      </c>
      <c r="E2354" s="13" t="s">
        <v>1066</v>
      </c>
      <c r="F2354" s="17" t="s">
        <v>1066</v>
      </c>
      <c r="G2354" s="13">
        <v>17019.408472380252</v>
      </c>
      <c r="H2354" s="13" t="s">
        <v>1066</v>
      </c>
      <c r="I2354" s="13" t="s">
        <v>1066</v>
      </c>
      <c r="J2354" s="13" t="s">
        <v>1066</v>
      </c>
      <c r="K2354" s="13" t="s">
        <v>1066</v>
      </c>
    </row>
    <row r="2355" spans="1:11" ht="14.25">
      <c r="A2355" s="86" t="s">
        <v>1181</v>
      </c>
      <c r="B2355" s="210">
        <v>393.3604342295057</v>
      </c>
      <c r="C2355" s="210">
        <v>418.92575329772205</v>
      </c>
      <c r="D2355" s="210">
        <v>370.68204003158769</v>
      </c>
      <c r="E2355" s="210">
        <v>402.95712601146931</v>
      </c>
      <c r="F2355" s="211">
        <v>414.93249143361652</v>
      </c>
      <c r="G2355" s="14">
        <v>5861.3895650635377</v>
      </c>
      <c r="H2355" s="14">
        <v>5276.918876771927</v>
      </c>
      <c r="I2355" s="14">
        <v>5711.9066565858784</v>
      </c>
      <c r="J2355" s="14">
        <v>6557.3450180770087</v>
      </c>
      <c r="K2355" s="14">
        <v>8180.0985820143214</v>
      </c>
    </row>
    <row r="2356" spans="1:11">
      <c r="A2356" s="87"/>
      <c r="B2356" s="94"/>
      <c r="C2356" s="94"/>
      <c r="D2356" s="94"/>
      <c r="E2356" s="94"/>
      <c r="F2356" s="98"/>
      <c r="G2356" s="94"/>
      <c r="H2356" s="94"/>
      <c r="I2356" s="94"/>
      <c r="J2356" s="94"/>
      <c r="K2356" s="98"/>
    </row>
    <row r="2357" spans="1:11">
      <c r="A2357" s="87"/>
      <c r="B2357" s="94"/>
      <c r="C2357" s="94"/>
      <c r="D2357" s="94"/>
      <c r="E2357" s="94"/>
      <c r="F2357" s="98"/>
      <c r="G2357" s="94"/>
      <c r="H2357" s="94"/>
      <c r="I2357" s="94"/>
      <c r="J2357" s="94"/>
      <c r="K2357" s="98"/>
    </row>
    <row r="2358" spans="1:11">
      <c r="A2358" s="62"/>
      <c r="B2358" s="92"/>
      <c r="C2358" s="92"/>
      <c r="D2358" s="92"/>
      <c r="E2358" s="92"/>
      <c r="F2358" s="92"/>
      <c r="G2358" s="92"/>
      <c r="H2358" s="92"/>
      <c r="I2358" s="92"/>
      <c r="J2358" s="92"/>
      <c r="K2358" s="93"/>
    </row>
    <row r="2359" spans="1:11" ht="12.75" customHeight="1">
      <c r="A2359" s="921" t="s">
        <v>318</v>
      </c>
      <c r="B2359" s="921"/>
      <c r="C2359" s="921"/>
      <c r="D2359" s="921"/>
      <c r="E2359" s="921"/>
      <c r="F2359" s="921"/>
      <c r="G2359" s="921"/>
      <c r="H2359" s="921"/>
      <c r="I2359" s="921"/>
      <c r="J2359" s="921"/>
      <c r="K2359" s="921"/>
    </row>
    <row r="2360" spans="1:11">
      <c r="A2360" s="62"/>
      <c r="B2360" s="92"/>
      <c r="C2360" s="92"/>
      <c r="D2360" s="92"/>
      <c r="E2360" s="92"/>
      <c r="F2360" s="92"/>
      <c r="G2360" s="92"/>
      <c r="H2360" s="92"/>
      <c r="I2360" s="92"/>
      <c r="J2360" s="92"/>
      <c r="K2360" s="93"/>
    </row>
    <row r="2361" spans="1:11" ht="15" customHeight="1">
      <c r="A2361" s="63"/>
      <c r="B2361" s="893" t="s">
        <v>407</v>
      </c>
      <c r="C2361" s="893"/>
      <c r="D2361" s="893"/>
      <c r="E2361" s="893"/>
      <c r="F2361" s="894"/>
      <c r="G2361" s="893" t="s">
        <v>50</v>
      </c>
      <c r="H2361" s="893"/>
      <c r="I2361" s="893"/>
      <c r="J2361" s="893"/>
      <c r="K2361" s="893"/>
    </row>
    <row r="2362" spans="1:11">
      <c r="A2362" s="67"/>
      <c r="B2362" s="231">
        <v>39448</v>
      </c>
      <c r="C2362" s="231">
        <v>39814</v>
      </c>
      <c r="D2362" s="231">
        <v>40179</v>
      </c>
      <c r="E2362" s="231">
        <v>40544</v>
      </c>
      <c r="F2362" s="232">
        <v>40909</v>
      </c>
      <c r="G2362" s="231">
        <v>39448</v>
      </c>
      <c r="H2362" s="231">
        <v>39814</v>
      </c>
      <c r="I2362" s="231">
        <v>40179</v>
      </c>
      <c r="J2362" s="231">
        <v>40544</v>
      </c>
      <c r="K2362" s="231">
        <v>40909</v>
      </c>
    </row>
    <row r="2363" spans="1:11">
      <c r="A2363" s="63" t="s">
        <v>37</v>
      </c>
      <c r="B2363" s="13" t="s">
        <v>404</v>
      </c>
      <c r="C2363" s="13" t="s">
        <v>404</v>
      </c>
      <c r="D2363" s="13" t="s">
        <v>404</v>
      </c>
      <c r="E2363" s="13" t="s">
        <v>404</v>
      </c>
      <c r="F2363" s="17" t="s">
        <v>404</v>
      </c>
      <c r="G2363" s="13" t="s">
        <v>404</v>
      </c>
      <c r="H2363" s="13" t="s">
        <v>404</v>
      </c>
      <c r="I2363" s="13" t="s">
        <v>404</v>
      </c>
      <c r="J2363" s="13" t="s">
        <v>404</v>
      </c>
      <c r="K2363" s="13" t="s">
        <v>404</v>
      </c>
    </row>
    <row r="2364" spans="1:11">
      <c r="A2364" s="66" t="s">
        <v>528</v>
      </c>
      <c r="B2364" s="13">
        <v>11714.79267837131</v>
      </c>
      <c r="C2364" s="13">
        <v>10899.536607970344</v>
      </c>
      <c r="D2364" s="13">
        <v>10326.840025728199</v>
      </c>
      <c r="E2364" s="13">
        <v>9793.9515394425216</v>
      </c>
      <c r="F2364" s="17" t="s">
        <v>1066</v>
      </c>
      <c r="G2364" s="13">
        <v>7201.251400821815</v>
      </c>
      <c r="H2364" s="13">
        <v>6807.7849860982387</v>
      </c>
      <c r="I2364" s="13">
        <v>6025.9119728016167</v>
      </c>
      <c r="J2364" s="13">
        <v>5609.4006194206595</v>
      </c>
      <c r="K2364" s="13" t="s">
        <v>1066</v>
      </c>
    </row>
    <row r="2365" spans="1:11">
      <c r="A2365" s="66" t="s">
        <v>530</v>
      </c>
      <c r="B2365" s="13" t="s">
        <v>1066</v>
      </c>
      <c r="C2365" s="13" t="s">
        <v>1066</v>
      </c>
      <c r="D2365" s="13" t="s">
        <v>1066</v>
      </c>
      <c r="E2365" s="13" t="s">
        <v>1066</v>
      </c>
      <c r="F2365" s="17" t="s">
        <v>1066</v>
      </c>
      <c r="G2365" s="13" t="s">
        <v>1066</v>
      </c>
      <c r="H2365" s="13" t="s">
        <v>1066</v>
      </c>
      <c r="I2365" s="13" t="s">
        <v>1066</v>
      </c>
      <c r="J2365" s="13" t="s">
        <v>1066</v>
      </c>
      <c r="K2365" s="13" t="s">
        <v>1066</v>
      </c>
    </row>
    <row r="2366" spans="1:11">
      <c r="A2366" s="66" t="s">
        <v>529</v>
      </c>
      <c r="B2366" s="13" t="s">
        <v>1066</v>
      </c>
      <c r="C2366" s="13" t="s">
        <v>1066</v>
      </c>
      <c r="D2366" s="13" t="s">
        <v>1066</v>
      </c>
      <c r="E2366" s="13" t="s">
        <v>1066</v>
      </c>
      <c r="F2366" s="17" t="s">
        <v>1066</v>
      </c>
      <c r="G2366" s="13" t="s">
        <v>1066</v>
      </c>
      <c r="H2366" s="13" t="s">
        <v>1066</v>
      </c>
      <c r="I2366" s="13" t="s">
        <v>1066</v>
      </c>
      <c r="J2366" s="13" t="s">
        <v>1066</v>
      </c>
      <c r="K2366" s="13" t="s">
        <v>1066</v>
      </c>
    </row>
    <row r="2367" spans="1:11">
      <c r="A2367" s="66" t="s">
        <v>531</v>
      </c>
      <c r="B2367" s="13" t="s">
        <v>404</v>
      </c>
      <c r="C2367" s="13" t="s">
        <v>404</v>
      </c>
      <c r="D2367" s="13" t="s">
        <v>404</v>
      </c>
      <c r="E2367" s="13" t="s">
        <v>404</v>
      </c>
      <c r="F2367" s="17" t="s">
        <v>404</v>
      </c>
      <c r="G2367" s="13" t="s">
        <v>404</v>
      </c>
      <c r="H2367" s="13" t="s">
        <v>404</v>
      </c>
      <c r="I2367" s="13" t="s">
        <v>404</v>
      </c>
      <c r="J2367" s="13" t="s">
        <v>404</v>
      </c>
      <c r="K2367" s="13" t="s">
        <v>404</v>
      </c>
    </row>
    <row r="2368" spans="1:11">
      <c r="A2368" s="66" t="s">
        <v>166</v>
      </c>
      <c r="B2368" s="148">
        <v>1657.1558112629373</v>
      </c>
      <c r="C2368" s="148">
        <v>1573.6412409610448</v>
      </c>
      <c r="D2368" s="148">
        <v>1652.4074102734744</v>
      </c>
      <c r="E2368" s="148">
        <v>1478.2213736932056</v>
      </c>
      <c r="F2368" s="150">
        <v>600.18994807064837</v>
      </c>
      <c r="G2368" s="148">
        <v>2076.0138832431753</v>
      </c>
      <c r="H2368" s="148">
        <v>1987.7458984526861</v>
      </c>
      <c r="I2368" s="148">
        <v>2069.413275966137</v>
      </c>
      <c r="J2368" s="148">
        <v>1920.3528922693192</v>
      </c>
      <c r="K2368" s="148">
        <v>1087.2229285703345</v>
      </c>
    </row>
    <row r="2369" spans="1:11">
      <c r="A2369" s="854" t="s">
        <v>167</v>
      </c>
      <c r="B2369" s="148">
        <v>574.0258158792011</v>
      </c>
      <c r="C2369" s="148">
        <v>602.10076335877875</v>
      </c>
      <c r="D2369" s="148">
        <v>642.75841823941687</v>
      </c>
      <c r="E2369" s="148">
        <v>643.97950574108268</v>
      </c>
      <c r="F2369" s="150">
        <v>656.77872994946165</v>
      </c>
      <c r="G2369" s="148">
        <v>3856.0155869459327</v>
      </c>
      <c r="H2369" s="148">
        <v>3689.1847328244276</v>
      </c>
      <c r="I2369" s="148">
        <v>2893.6727130398617</v>
      </c>
      <c r="J2369" s="148">
        <v>2886.8780493769796</v>
      </c>
      <c r="K2369" s="148">
        <v>2668.558802705144</v>
      </c>
    </row>
    <row r="2370" spans="1:11">
      <c r="A2370" s="66" t="s">
        <v>745</v>
      </c>
      <c r="B2370" s="148" t="s">
        <v>1066</v>
      </c>
      <c r="C2370" s="148" t="s">
        <v>1066</v>
      </c>
      <c r="D2370" s="148" t="s">
        <v>1066</v>
      </c>
      <c r="E2370" s="148" t="s">
        <v>1066</v>
      </c>
      <c r="F2370" s="150" t="s">
        <v>1066</v>
      </c>
      <c r="G2370" s="148" t="s">
        <v>1066</v>
      </c>
      <c r="H2370" s="148" t="s">
        <v>1066</v>
      </c>
      <c r="I2370" s="148" t="s">
        <v>1066</v>
      </c>
      <c r="J2370" s="148" t="s">
        <v>1066</v>
      </c>
      <c r="K2370" s="148" t="s">
        <v>1066</v>
      </c>
    </row>
    <row r="2371" spans="1:11">
      <c r="A2371" s="66" t="s">
        <v>994</v>
      </c>
      <c r="B2371" s="148" t="s">
        <v>1066</v>
      </c>
      <c r="C2371" s="148" t="s">
        <v>1066</v>
      </c>
      <c r="D2371" s="148" t="s">
        <v>1066</v>
      </c>
      <c r="E2371" s="148" t="s">
        <v>1066</v>
      </c>
      <c r="F2371" s="150" t="s">
        <v>1066</v>
      </c>
      <c r="G2371" s="148" t="s">
        <v>1066</v>
      </c>
      <c r="H2371" s="148" t="s">
        <v>1066</v>
      </c>
      <c r="I2371" s="148" t="s">
        <v>1066</v>
      </c>
      <c r="J2371" s="148" t="s">
        <v>1066</v>
      </c>
      <c r="K2371" s="148" t="s">
        <v>1066</v>
      </c>
    </row>
    <row r="2372" spans="1:11">
      <c r="A2372" s="66" t="s">
        <v>127</v>
      </c>
      <c r="B2372" s="148">
        <v>286.33303278757597</v>
      </c>
      <c r="C2372" s="148" t="s">
        <v>1066</v>
      </c>
      <c r="D2372" s="148" t="s">
        <v>1066</v>
      </c>
      <c r="E2372" s="148" t="s">
        <v>1066</v>
      </c>
      <c r="F2372" s="150" t="s">
        <v>1066</v>
      </c>
      <c r="G2372" s="148">
        <v>3880.9670270406923</v>
      </c>
      <c r="H2372" s="148" t="s">
        <v>1066</v>
      </c>
      <c r="I2372" s="148" t="s">
        <v>1066</v>
      </c>
      <c r="J2372" s="148" t="s">
        <v>1066</v>
      </c>
      <c r="K2372" s="148" t="s">
        <v>1066</v>
      </c>
    </row>
    <row r="2373" spans="1:11">
      <c r="A2373" s="66" t="s">
        <v>8</v>
      </c>
      <c r="B2373" s="148" t="s">
        <v>1066</v>
      </c>
      <c r="C2373" s="148" t="s">
        <v>1066</v>
      </c>
      <c r="D2373" s="148" t="s">
        <v>1066</v>
      </c>
      <c r="E2373" s="148" t="s">
        <v>1066</v>
      </c>
      <c r="F2373" s="150" t="s">
        <v>1066</v>
      </c>
      <c r="G2373" s="148">
        <v>3757.4701058716932</v>
      </c>
      <c r="H2373" s="148">
        <v>5212.9408295532257</v>
      </c>
      <c r="I2373" s="148">
        <v>6946.5489694465141</v>
      </c>
      <c r="J2373" s="148">
        <v>8541.557934470382</v>
      </c>
      <c r="K2373" s="148" t="s">
        <v>1066</v>
      </c>
    </row>
    <row r="2374" spans="1:11">
      <c r="A2374" s="66" t="s">
        <v>937</v>
      </c>
      <c r="B2374" s="148" t="s">
        <v>1066</v>
      </c>
      <c r="C2374" s="148" t="s">
        <v>1066</v>
      </c>
      <c r="D2374" s="148" t="s">
        <v>1066</v>
      </c>
      <c r="E2374" s="148" t="s">
        <v>1066</v>
      </c>
      <c r="F2374" s="150" t="s">
        <v>1066</v>
      </c>
      <c r="G2374" s="148" t="s">
        <v>1066</v>
      </c>
      <c r="H2374" s="148" t="s">
        <v>1066</v>
      </c>
      <c r="I2374" s="148" t="s">
        <v>1066</v>
      </c>
      <c r="J2374" s="148" t="s">
        <v>1066</v>
      </c>
      <c r="K2374" s="148" t="s">
        <v>1066</v>
      </c>
    </row>
    <row r="2375" spans="1:11">
      <c r="A2375" s="66" t="s">
        <v>938</v>
      </c>
      <c r="B2375" s="148" t="s">
        <v>1066</v>
      </c>
      <c r="C2375" s="148" t="s">
        <v>1066</v>
      </c>
      <c r="D2375" s="148" t="s">
        <v>1066</v>
      </c>
      <c r="E2375" s="148" t="s">
        <v>1066</v>
      </c>
      <c r="F2375" s="150" t="s">
        <v>1066</v>
      </c>
      <c r="G2375" s="148" t="s">
        <v>1066</v>
      </c>
      <c r="H2375" s="148" t="s">
        <v>1066</v>
      </c>
      <c r="I2375" s="148" t="s">
        <v>1066</v>
      </c>
      <c r="J2375" s="148" t="s">
        <v>1066</v>
      </c>
      <c r="K2375" s="148" t="s">
        <v>1066</v>
      </c>
    </row>
    <row r="2376" spans="1:11">
      <c r="A2376" s="66" t="s">
        <v>9</v>
      </c>
      <c r="B2376" s="13">
        <v>253.97306805774596</v>
      </c>
      <c r="C2376" s="13">
        <v>249.41176470588238</v>
      </c>
      <c r="D2376" s="13">
        <v>225.92459173871279</v>
      </c>
      <c r="E2376" s="13">
        <v>173.64016736401675</v>
      </c>
      <c r="F2376" s="17">
        <v>159.8927294398093</v>
      </c>
      <c r="G2376" s="13">
        <v>5380.5653281572249</v>
      </c>
      <c r="H2376" s="13">
        <v>4959.2760180995474</v>
      </c>
      <c r="I2376" s="13">
        <v>4098.5830931796354</v>
      </c>
      <c r="J2376" s="13">
        <v>2540.8846383741779</v>
      </c>
      <c r="K2376" s="13">
        <v>2209.3563766388556</v>
      </c>
    </row>
    <row r="2377" spans="1:11">
      <c r="A2377" s="66" t="s">
        <v>939</v>
      </c>
      <c r="B2377" s="13" t="s">
        <v>1066</v>
      </c>
      <c r="C2377" s="13" t="s">
        <v>1066</v>
      </c>
      <c r="D2377" s="13" t="s">
        <v>1066</v>
      </c>
      <c r="E2377" s="13" t="s">
        <v>1066</v>
      </c>
      <c r="F2377" s="17" t="s">
        <v>1066</v>
      </c>
      <c r="G2377" s="13" t="s">
        <v>1066</v>
      </c>
      <c r="H2377" s="13" t="s">
        <v>1066</v>
      </c>
      <c r="I2377" s="13" t="s">
        <v>1066</v>
      </c>
      <c r="J2377" s="13" t="s">
        <v>1066</v>
      </c>
      <c r="K2377" s="13" t="s">
        <v>1066</v>
      </c>
    </row>
    <row r="2378" spans="1:11">
      <c r="A2378" s="66" t="s">
        <v>940</v>
      </c>
      <c r="B2378" s="13" t="s">
        <v>404</v>
      </c>
      <c r="C2378" s="13" t="s">
        <v>404</v>
      </c>
      <c r="D2378" s="13" t="s">
        <v>404</v>
      </c>
      <c r="E2378" s="13" t="s">
        <v>404</v>
      </c>
      <c r="F2378" s="17" t="s">
        <v>404</v>
      </c>
      <c r="G2378" s="13" t="s">
        <v>404</v>
      </c>
      <c r="H2378" s="13" t="s">
        <v>404</v>
      </c>
      <c r="I2378" s="13" t="s">
        <v>404</v>
      </c>
      <c r="J2378" s="13" t="s">
        <v>404</v>
      </c>
      <c r="K2378" s="13" t="s">
        <v>404</v>
      </c>
    </row>
    <row r="2379" spans="1:11">
      <c r="A2379" s="66" t="s">
        <v>10</v>
      </c>
      <c r="B2379" s="13" t="s">
        <v>1066</v>
      </c>
      <c r="C2379" s="13" t="s">
        <v>1066</v>
      </c>
      <c r="D2379" s="13" t="s">
        <v>1066</v>
      </c>
      <c r="E2379" s="13" t="s">
        <v>1066</v>
      </c>
      <c r="F2379" s="17" t="s">
        <v>1066</v>
      </c>
      <c r="G2379" s="13">
        <v>19545.773920231455</v>
      </c>
      <c r="H2379" s="13">
        <v>20883.921411387328</v>
      </c>
      <c r="I2379" s="13">
        <v>26425.448099271223</v>
      </c>
      <c r="J2379" s="13">
        <v>20884.452160493827</v>
      </c>
      <c r="K2379" s="13">
        <v>23441.265060240963</v>
      </c>
    </row>
    <row r="2380" spans="1:11">
      <c r="A2380" s="66" t="s">
        <v>941</v>
      </c>
      <c r="B2380" s="13" t="s">
        <v>404</v>
      </c>
      <c r="C2380" s="13" t="s">
        <v>404</v>
      </c>
      <c r="D2380" s="13" t="s">
        <v>404</v>
      </c>
      <c r="E2380" s="13" t="s">
        <v>404</v>
      </c>
      <c r="F2380" s="17" t="s">
        <v>404</v>
      </c>
      <c r="G2380" s="13" t="s">
        <v>404</v>
      </c>
      <c r="H2380" s="13" t="s">
        <v>404</v>
      </c>
      <c r="I2380" s="13" t="s">
        <v>404</v>
      </c>
      <c r="J2380" s="13" t="s">
        <v>404</v>
      </c>
      <c r="K2380" s="13" t="s">
        <v>404</v>
      </c>
    </row>
    <row r="2381" spans="1:11">
      <c r="A2381" s="66" t="s">
        <v>11</v>
      </c>
      <c r="B2381" s="13" t="s">
        <v>404</v>
      </c>
      <c r="C2381" s="13" t="s">
        <v>404</v>
      </c>
      <c r="D2381" s="13" t="s">
        <v>404</v>
      </c>
      <c r="E2381" s="13" t="s">
        <v>404</v>
      </c>
      <c r="F2381" s="17" t="s">
        <v>404</v>
      </c>
      <c r="G2381" s="13" t="s">
        <v>404</v>
      </c>
      <c r="H2381" s="13" t="s">
        <v>404</v>
      </c>
      <c r="I2381" s="13" t="s">
        <v>404</v>
      </c>
      <c r="J2381" s="13" t="s">
        <v>404</v>
      </c>
      <c r="K2381" s="13" t="s">
        <v>404</v>
      </c>
    </row>
    <row r="2382" spans="1:11">
      <c r="A2382" s="66" t="s">
        <v>12</v>
      </c>
      <c r="B2382" s="13">
        <v>789.12626798390875</v>
      </c>
      <c r="C2382" s="13">
        <v>798.33053037450259</v>
      </c>
      <c r="D2382" s="13">
        <v>809.8944217569632</v>
      </c>
      <c r="E2382" s="13">
        <v>841.59062777175768</v>
      </c>
      <c r="F2382" s="17">
        <v>845.20663795456744</v>
      </c>
      <c r="G2382" s="13">
        <v>1704.3052446745323</v>
      </c>
      <c r="H2382" s="13">
        <v>1721.384183108413</v>
      </c>
      <c r="I2382" s="13">
        <v>1751.9361935216064</v>
      </c>
      <c r="J2382" s="13">
        <v>1755.2200988878465</v>
      </c>
      <c r="K2382" s="13">
        <v>1725.802161623167</v>
      </c>
    </row>
    <row r="2383" spans="1:11">
      <c r="A2383" s="66" t="s">
        <v>942</v>
      </c>
      <c r="B2383" s="13" t="s">
        <v>404</v>
      </c>
      <c r="C2383" s="13" t="s">
        <v>404</v>
      </c>
      <c r="D2383" s="13" t="s">
        <v>404</v>
      </c>
      <c r="E2383" s="13" t="s">
        <v>404</v>
      </c>
      <c r="F2383" s="17" t="s">
        <v>404</v>
      </c>
      <c r="G2383" s="13" t="s">
        <v>404</v>
      </c>
      <c r="H2383" s="13" t="s">
        <v>404</v>
      </c>
      <c r="I2383" s="13" t="s">
        <v>404</v>
      </c>
      <c r="J2383" s="13" t="s">
        <v>404</v>
      </c>
      <c r="K2383" s="13" t="s">
        <v>404</v>
      </c>
    </row>
    <row r="2384" spans="1:11">
      <c r="A2384" s="66" t="s">
        <v>13</v>
      </c>
      <c r="B2384" s="13" t="s">
        <v>1066</v>
      </c>
      <c r="C2384" s="13" t="s">
        <v>1066</v>
      </c>
      <c r="D2384" s="13" t="s">
        <v>1066</v>
      </c>
      <c r="E2384" s="13" t="s">
        <v>1066</v>
      </c>
      <c r="F2384" s="17" t="s">
        <v>1066</v>
      </c>
      <c r="G2384" s="13" t="s">
        <v>1066</v>
      </c>
      <c r="H2384" s="13" t="s">
        <v>1066</v>
      </c>
      <c r="I2384" s="13" t="s">
        <v>1066</v>
      </c>
      <c r="J2384" s="13" t="s">
        <v>1066</v>
      </c>
      <c r="K2384" s="13" t="s">
        <v>1066</v>
      </c>
    </row>
    <row r="2385" spans="1:11">
      <c r="A2385" s="66" t="s">
        <v>186</v>
      </c>
      <c r="B2385" s="94" t="s">
        <v>1066</v>
      </c>
      <c r="C2385" s="94" t="s">
        <v>1066</v>
      </c>
      <c r="D2385" s="94" t="s">
        <v>1066</v>
      </c>
      <c r="E2385" s="94" t="s">
        <v>1066</v>
      </c>
      <c r="F2385" s="145" t="s">
        <v>1066</v>
      </c>
      <c r="G2385" s="94" t="s">
        <v>1066</v>
      </c>
      <c r="H2385" s="94" t="s">
        <v>1066</v>
      </c>
      <c r="I2385" s="94" t="s">
        <v>1066</v>
      </c>
      <c r="J2385" s="94" t="s">
        <v>1066</v>
      </c>
      <c r="K2385" s="94" t="s">
        <v>1066</v>
      </c>
    </row>
    <row r="2386" spans="1:11" ht="14.25">
      <c r="A2386" s="86" t="s">
        <v>1181</v>
      </c>
      <c r="B2386" s="210">
        <v>1272.6093105478296</v>
      </c>
      <c r="C2386" s="210">
        <v>1535.5043400945417</v>
      </c>
      <c r="D2386" s="210">
        <v>1550.4280651755519</v>
      </c>
      <c r="E2386" s="210">
        <v>1457.4024390387021</v>
      </c>
      <c r="F2386" s="211">
        <v>595.57777123151027</v>
      </c>
      <c r="G2386" s="14">
        <v>3843.4901988403749</v>
      </c>
      <c r="H2386" s="14">
        <v>4358.3070665580617</v>
      </c>
      <c r="I2386" s="14">
        <v>4895.3710513466294</v>
      </c>
      <c r="J2386" s="14">
        <v>5323.4616269911949</v>
      </c>
      <c r="K2386" s="14">
        <v>2622.6950755528601</v>
      </c>
    </row>
    <row r="2387" spans="1:11" ht="14.25" customHeight="1">
      <c r="A2387" s="911" t="s">
        <v>901</v>
      </c>
      <c r="B2387" s="912"/>
      <c r="C2387" s="912"/>
      <c r="D2387" s="912"/>
      <c r="E2387" s="912"/>
      <c r="F2387" s="912"/>
      <c r="G2387" s="912"/>
      <c r="H2387" s="912"/>
      <c r="I2387" s="912"/>
      <c r="J2387" s="912"/>
      <c r="K2387" s="912"/>
    </row>
    <row r="2388" spans="1:11" ht="14.25" customHeight="1">
      <c r="A2388" s="909" t="s">
        <v>1187</v>
      </c>
      <c r="B2388" s="910"/>
      <c r="C2388" s="910"/>
      <c r="D2388" s="910"/>
      <c r="E2388" s="910"/>
      <c r="F2388" s="910"/>
      <c r="G2388" s="910"/>
      <c r="H2388" s="910"/>
      <c r="I2388" s="910"/>
      <c r="J2388" s="910"/>
      <c r="K2388" s="910"/>
    </row>
    <row r="2389" spans="1:11">
      <c r="A2389" s="99"/>
      <c r="B2389" s="92"/>
      <c r="C2389" s="92"/>
      <c r="D2389" s="92"/>
      <c r="E2389" s="92"/>
      <c r="F2389" s="92"/>
      <c r="G2389" s="92"/>
      <c r="H2389" s="92"/>
      <c r="I2389" s="92"/>
      <c r="J2389" s="92"/>
      <c r="K2389" s="93"/>
    </row>
    <row r="2390" spans="1:11">
      <c r="A2390" s="99"/>
      <c r="B2390" s="92"/>
      <c r="C2390" s="92"/>
      <c r="D2390" s="92"/>
      <c r="E2390" s="92"/>
      <c r="F2390" s="92"/>
      <c r="G2390" s="92"/>
      <c r="H2390" s="92"/>
      <c r="I2390" s="92"/>
      <c r="J2390" s="92"/>
      <c r="K2390" s="93"/>
    </row>
    <row r="2391" spans="1:11">
      <c r="A2391" s="99"/>
      <c r="B2391" s="92"/>
      <c r="C2391" s="92"/>
      <c r="D2391" s="92"/>
      <c r="E2391" s="92"/>
      <c r="F2391" s="92"/>
      <c r="G2391" s="92"/>
      <c r="H2391" s="92"/>
      <c r="I2391" s="92"/>
      <c r="J2391" s="92"/>
      <c r="K2391" s="93"/>
    </row>
    <row r="2392" spans="1:11">
      <c r="A2392" s="62"/>
      <c r="B2392" s="92"/>
      <c r="C2392" s="92"/>
      <c r="D2392" s="92"/>
      <c r="E2392" s="92"/>
      <c r="F2392" s="92"/>
      <c r="G2392" s="92"/>
      <c r="H2392" s="92"/>
      <c r="I2392" s="92"/>
      <c r="J2392" s="92"/>
      <c r="K2392" s="93"/>
    </row>
    <row r="2393" spans="1:11">
      <c r="A2393" s="921" t="s">
        <v>919</v>
      </c>
      <c r="B2393" s="921"/>
      <c r="C2393" s="921"/>
      <c r="D2393" s="921"/>
      <c r="E2393" s="921"/>
      <c r="F2393" s="921"/>
      <c r="G2393" s="921"/>
      <c r="H2393" s="921"/>
      <c r="I2393" s="921"/>
      <c r="J2393" s="921"/>
      <c r="K2393" s="921"/>
    </row>
    <row r="2394" spans="1:11" ht="15">
      <c r="A2394" s="930" t="s">
        <v>876</v>
      </c>
      <c r="B2394" s="930"/>
      <c r="C2394" s="930"/>
      <c r="D2394" s="930"/>
      <c r="E2394" s="930"/>
      <c r="F2394" s="930"/>
      <c r="G2394" s="930"/>
      <c r="H2394" s="930"/>
      <c r="I2394" s="930"/>
      <c r="J2394" s="930"/>
      <c r="K2394" s="930"/>
    </row>
    <row r="2395" spans="1:11" ht="14.25">
      <c r="A2395" s="64" t="s">
        <v>943</v>
      </c>
      <c r="B2395" s="92"/>
      <c r="C2395" s="92"/>
      <c r="D2395" s="92"/>
      <c r="E2395" s="92"/>
      <c r="F2395" s="92"/>
      <c r="G2395" s="92"/>
      <c r="H2395" s="92"/>
      <c r="I2395" s="92"/>
      <c r="J2395" s="92"/>
      <c r="K2395" s="93"/>
    </row>
    <row r="2396" spans="1:11">
      <c r="A2396" s="62"/>
      <c r="B2396" s="253"/>
      <c r="C2396" s="253"/>
      <c r="D2396" s="253"/>
      <c r="E2396" s="253"/>
      <c r="F2396" s="253"/>
      <c r="G2396" s="253"/>
      <c r="H2396" s="253"/>
      <c r="I2396" s="253"/>
      <c r="J2396" s="253"/>
      <c r="K2396" s="253"/>
    </row>
    <row r="2397" spans="1:11" ht="15" customHeight="1">
      <c r="A2397" s="63"/>
      <c r="B2397" s="893" t="s">
        <v>1163</v>
      </c>
      <c r="C2397" s="893"/>
      <c r="D2397" s="893"/>
      <c r="E2397" s="893"/>
      <c r="F2397" s="893"/>
      <c r="G2397" s="893"/>
      <c r="H2397" s="893"/>
      <c r="I2397" s="893"/>
      <c r="J2397" s="893"/>
      <c r="K2397" s="893"/>
    </row>
    <row r="2398" spans="1:11" ht="15" customHeight="1">
      <c r="A2398" s="66"/>
      <c r="B2398" s="902" t="s">
        <v>152</v>
      </c>
      <c r="C2398" s="902"/>
      <c r="D2398" s="902"/>
      <c r="E2398" s="902"/>
      <c r="F2398" s="903"/>
      <c r="G2398" s="902" t="s">
        <v>153</v>
      </c>
      <c r="H2398" s="902"/>
      <c r="I2398" s="902"/>
      <c r="J2398" s="902"/>
      <c r="K2398" s="902"/>
    </row>
    <row r="2399" spans="1:11">
      <c r="A2399" s="67"/>
      <c r="B2399" s="231">
        <v>39448</v>
      </c>
      <c r="C2399" s="231">
        <v>39814</v>
      </c>
      <c r="D2399" s="231">
        <v>40179</v>
      </c>
      <c r="E2399" s="231">
        <v>40544</v>
      </c>
      <c r="F2399" s="232">
        <v>40909</v>
      </c>
      <c r="G2399" s="231">
        <v>39448</v>
      </c>
      <c r="H2399" s="231">
        <v>39814</v>
      </c>
      <c r="I2399" s="231">
        <v>40179</v>
      </c>
      <c r="J2399" s="231">
        <v>40544</v>
      </c>
      <c r="K2399" s="231">
        <v>40909</v>
      </c>
    </row>
    <row r="2400" spans="1:11">
      <c r="A2400" s="63" t="s">
        <v>37</v>
      </c>
      <c r="B2400" s="95" t="s">
        <v>1066</v>
      </c>
      <c r="C2400" s="95" t="s">
        <v>1066</v>
      </c>
      <c r="D2400" s="95" t="s">
        <v>1066</v>
      </c>
      <c r="E2400" s="95" t="s">
        <v>1066</v>
      </c>
      <c r="F2400" s="220" t="s">
        <v>1066</v>
      </c>
      <c r="G2400" s="95" t="s">
        <v>1066</v>
      </c>
      <c r="H2400" s="95" t="s">
        <v>1066</v>
      </c>
      <c r="I2400" s="95" t="s">
        <v>1066</v>
      </c>
      <c r="J2400" s="95" t="s">
        <v>1066</v>
      </c>
      <c r="K2400" s="95" t="s">
        <v>1066</v>
      </c>
    </row>
    <row r="2401" spans="1:11">
      <c r="A2401" s="66" t="s">
        <v>528</v>
      </c>
      <c r="B2401" s="95">
        <v>9.2899999999999991</v>
      </c>
      <c r="C2401" s="95">
        <v>8.91</v>
      </c>
      <c r="D2401" s="95">
        <v>9.2479999999999993</v>
      </c>
      <c r="E2401" s="95">
        <v>9.0500000000000007</v>
      </c>
      <c r="F2401" s="220">
        <v>8.84</v>
      </c>
      <c r="G2401" s="95">
        <v>348.27</v>
      </c>
      <c r="H2401" s="95">
        <v>375.7</v>
      </c>
      <c r="I2401" s="95">
        <v>391.12</v>
      </c>
      <c r="J2401" s="95">
        <v>405.67</v>
      </c>
      <c r="K2401" s="95">
        <v>411.26</v>
      </c>
    </row>
    <row r="2402" spans="1:11">
      <c r="A2402" s="66" t="s">
        <v>530</v>
      </c>
      <c r="B2402" s="95" t="s">
        <v>1066</v>
      </c>
      <c r="C2402" s="95" t="s">
        <v>1066</v>
      </c>
      <c r="D2402" s="95" t="s">
        <v>1066</v>
      </c>
      <c r="E2402" s="95" t="s">
        <v>1066</v>
      </c>
      <c r="F2402" s="220" t="s">
        <v>1066</v>
      </c>
      <c r="G2402" s="95">
        <v>2759.998</v>
      </c>
      <c r="H2402" s="95">
        <v>2736.7109999999998</v>
      </c>
      <c r="I2402" s="95">
        <v>2936.779</v>
      </c>
      <c r="J2402" s="95">
        <v>3133.5360000000001</v>
      </c>
      <c r="K2402" s="95">
        <v>3078.672</v>
      </c>
    </row>
    <row r="2403" spans="1:11">
      <c r="A2403" s="66" t="s">
        <v>529</v>
      </c>
      <c r="B2403" s="96" t="s">
        <v>1066</v>
      </c>
      <c r="C2403" s="96" t="s">
        <v>1066</v>
      </c>
      <c r="D2403" s="96" t="s">
        <v>1066</v>
      </c>
      <c r="E2403" s="96" t="s">
        <v>1066</v>
      </c>
      <c r="F2403" s="221" t="s">
        <v>1066</v>
      </c>
      <c r="G2403" s="95" t="s">
        <v>1066</v>
      </c>
      <c r="H2403" s="95" t="s">
        <v>1066</v>
      </c>
      <c r="I2403" s="95" t="s">
        <v>1066</v>
      </c>
      <c r="J2403" s="95" t="s">
        <v>1066</v>
      </c>
      <c r="K2403" s="95" t="s">
        <v>1066</v>
      </c>
    </row>
    <row r="2404" spans="1:11">
      <c r="A2404" s="66" t="s">
        <v>531</v>
      </c>
      <c r="B2404" s="96" t="s">
        <v>1066</v>
      </c>
      <c r="C2404" s="96" t="s">
        <v>1066</v>
      </c>
      <c r="D2404" s="96" t="s">
        <v>1066</v>
      </c>
      <c r="E2404" s="96" t="s">
        <v>1066</v>
      </c>
      <c r="F2404" s="221" t="s">
        <v>1066</v>
      </c>
      <c r="G2404" s="95">
        <v>5174.5479999999998</v>
      </c>
      <c r="H2404" s="95">
        <v>6357.79</v>
      </c>
      <c r="I2404" s="95">
        <v>8358.7180000000008</v>
      </c>
      <c r="J2404" s="95">
        <v>10312.709000000001</v>
      </c>
      <c r="K2404" s="95">
        <v>11452.561</v>
      </c>
    </row>
    <row r="2405" spans="1:11">
      <c r="A2405" s="66" t="s">
        <v>166</v>
      </c>
      <c r="B2405" s="96">
        <v>30.568999999999999</v>
      </c>
      <c r="C2405" s="96">
        <v>32.853000000000002</v>
      </c>
      <c r="D2405" s="96">
        <v>35.241</v>
      </c>
      <c r="E2405" s="96">
        <v>37.14</v>
      </c>
      <c r="F2405" s="221">
        <v>39.408999999999999</v>
      </c>
      <c r="G2405" s="96">
        <v>1593.8130000000001</v>
      </c>
      <c r="H2405" s="96">
        <v>1614.471</v>
      </c>
      <c r="I2405" s="96">
        <v>1601.7360000000001</v>
      </c>
      <c r="J2405" s="96">
        <v>1630.1389999999999</v>
      </c>
      <c r="K2405" s="96">
        <v>1622.4939999999999</v>
      </c>
    </row>
    <row r="2406" spans="1:11">
      <c r="A2406" s="854" t="s">
        <v>167</v>
      </c>
      <c r="B2406" s="96" t="s">
        <v>404</v>
      </c>
      <c r="C2406" s="96" t="s">
        <v>404</v>
      </c>
      <c r="D2406" s="96" t="s">
        <v>404</v>
      </c>
      <c r="E2406" s="96" t="s">
        <v>404</v>
      </c>
      <c r="F2406" s="221" t="s">
        <v>404</v>
      </c>
      <c r="G2406" s="96">
        <v>2002.98</v>
      </c>
      <c r="H2406" s="96">
        <v>2045.98</v>
      </c>
      <c r="I2406" s="96">
        <v>2040.19</v>
      </c>
      <c r="J2406" s="96">
        <v>2097.4699999999998</v>
      </c>
      <c r="K2406" s="96">
        <v>2127.64</v>
      </c>
    </row>
    <row r="2407" spans="1:11">
      <c r="A2407" s="66" t="s">
        <v>745</v>
      </c>
      <c r="B2407" s="96" t="s">
        <v>1066</v>
      </c>
      <c r="C2407" s="96" t="s">
        <v>1066</v>
      </c>
      <c r="D2407" s="96" t="s">
        <v>1066</v>
      </c>
      <c r="E2407" s="96" t="s">
        <v>1066</v>
      </c>
      <c r="F2407" s="221" t="s">
        <v>1066</v>
      </c>
      <c r="G2407" s="96" t="s">
        <v>1066</v>
      </c>
      <c r="H2407" s="96" t="s">
        <v>1066</v>
      </c>
      <c r="I2407" s="96" t="s">
        <v>1066</v>
      </c>
      <c r="J2407" s="96" t="s">
        <v>1066</v>
      </c>
      <c r="K2407" s="96" t="s">
        <v>1066</v>
      </c>
    </row>
    <row r="2408" spans="1:11">
      <c r="A2408" s="66" t="s">
        <v>994</v>
      </c>
      <c r="B2408" s="96">
        <v>4.4000000000000004</v>
      </c>
      <c r="C2408" s="96">
        <v>6.1</v>
      </c>
      <c r="D2408" s="96">
        <v>7.2</v>
      </c>
      <c r="E2408" s="96">
        <v>12.47</v>
      </c>
      <c r="F2408" s="221">
        <v>7.32</v>
      </c>
      <c r="G2408" s="96">
        <v>2348.59</v>
      </c>
      <c r="H2408" s="96">
        <v>3343.57</v>
      </c>
      <c r="I2408" s="96">
        <v>4228.1899999999996</v>
      </c>
      <c r="J2408" s="96">
        <v>5071.6400000000003</v>
      </c>
      <c r="K2408" s="96">
        <v>5525.78</v>
      </c>
    </row>
    <row r="2409" spans="1:11">
      <c r="A2409" s="66" t="s">
        <v>127</v>
      </c>
      <c r="B2409" s="96" t="s">
        <v>404</v>
      </c>
      <c r="C2409" s="96">
        <v>1.1399999999999999</v>
      </c>
      <c r="D2409" s="96">
        <v>1.2585729999999999</v>
      </c>
      <c r="E2409" s="96">
        <v>1.4550000000000001</v>
      </c>
      <c r="F2409" s="221">
        <v>3.35</v>
      </c>
      <c r="G2409" s="96">
        <v>541.66</v>
      </c>
      <c r="H2409" s="96">
        <v>539.19000000000005</v>
      </c>
      <c r="I2409" s="96">
        <v>708.72619999999995</v>
      </c>
      <c r="J2409" s="96">
        <v>700.505</v>
      </c>
      <c r="K2409" s="96">
        <v>743.99</v>
      </c>
    </row>
    <row r="2410" spans="1:11">
      <c r="A2410" s="66" t="s">
        <v>8</v>
      </c>
      <c r="B2410" s="96" t="s">
        <v>1066</v>
      </c>
      <c r="C2410" s="96" t="s">
        <v>1066</v>
      </c>
      <c r="D2410" s="96" t="s">
        <v>1066</v>
      </c>
      <c r="E2410" s="96" t="s">
        <v>1066</v>
      </c>
      <c r="F2410" s="221" t="s">
        <v>1066</v>
      </c>
      <c r="G2410" s="96" t="s">
        <v>1066</v>
      </c>
      <c r="H2410" s="96" t="s">
        <v>1066</v>
      </c>
      <c r="I2410" s="96" t="s">
        <v>1066</v>
      </c>
      <c r="J2410" s="96" t="s">
        <v>1066</v>
      </c>
      <c r="K2410" s="96" t="s">
        <v>1066</v>
      </c>
    </row>
    <row r="2411" spans="1:11">
      <c r="A2411" s="66" t="s">
        <v>937</v>
      </c>
      <c r="B2411" s="96" t="s">
        <v>1066</v>
      </c>
      <c r="C2411" s="96" t="s">
        <v>1066</v>
      </c>
      <c r="D2411" s="96" t="s">
        <v>1066</v>
      </c>
      <c r="E2411" s="96" t="s">
        <v>1066</v>
      </c>
      <c r="F2411" s="221" t="s">
        <v>1066</v>
      </c>
      <c r="G2411" s="96" t="s">
        <v>1066</v>
      </c>
      <c r="H2411" s="96" t="s">
        <v>1066</v>
      </c>
      <c r="I2411" s="96" t="s">
        <v>1066</v>
      </c>
      <c r="J2411" s="96" t="s">
        <v>1066</v>
      </c>
      <c r="K2411" s="96" t="s">
        <v>1066</v>
      </c>
    </row>
    <row r="2412" spans="1:11">
      <c r="A2412" s="66" t="s">
        <v>938</v>
      </c>
      <c r="B2412" s="96">
        <v>17.7</v>
      </c>
      <c r="C2412" s="96">
        <v>16.7</v>
      </c>
      <c r="D2412" s="96">
        <v>16.965</v>
      </c>
      <c r="E2412" s="96">
        <v>16.399999999999999</v>
      </c>
      <c r="F2412" s="221">
        <v>16.658999999999999</v>
      </c>
      <c r="G2412" s="96">
        <v>1278.0999999999999</v>
      </c>
      <c r="H2412" s="96">
        <v>1287.0999999999999</v>
      </c>
      <c r="I2412" s="96">
        <v>1355.9659999999999</v>
      </c>
      <c r="J2412" s="96">
        <v>1375.06</v>
      </c>
      <c r="K2412" s="96">
        <v>1417.152</v>
      </c>
    </row>
    <row r="2413" spans="1:11">
      <c r="A2413" s="66" t="s">
        <v>9</v>
      </c>
      <c r="B2413" s="95">
        <v>28.99</v>
      </c>
      <c r="C2413" s="95">
        <v>16.254999999999999</v>
      </c>
      <c r="D2413" s="95">
        <v>17.364000000000001</v>
      </c>
      <c r="E2413" s="95">
        <v>19.728000000000002</v>
      </c>
      <c r="F2413" s="220">
        <v>19.623999999999999</v>
      </c>
      <c r="G2413" s="95">
        <v>473.04899999999998</v>
      </c>
      <c r="H2413" s="95">
        <v>454.93099999999998</v>
      </c>
      <c r="I2413" s="95">
        <v>434.34899999999999</v>
      </c>
      <c r="J2413" s="95">
        <v>437.28699999999998</v>
      </c>
      <c r="K2413" s="95">
        <v>418.97399999999999</v>
      </c>
    </row>
    <row r="2414" spans="1:11">
      <c r="A2414" s="66" t="s">
        <v>939</v>
      </c>
      <c r="B2414" s="95">
        <v>15.117000000000001</v>
      </c>
      <c r="C2414" s="95">
        <v>12.121</v>
      </c>
      <c r="D2414" s="95">
        <v>13.272</v>
      </c>
      <c r="E2414" s="95">
        <v>15.837999999999999</v>
      </c>
      <c r="F2414" s="220">
        <v>21.016999999999999</v>
      </c>
      <c r="G2414" s="95">
        <v>1508.722</v>
      </c>
      <c r="H2414" s="95">
        <v>1698.0129999999999</v>
      </c>
      <c r="I2414" s="95">
        <v>2001.1990000000001</v>
      </c>
      <c r="J2414" s="95">
        <v>2372.1790000000001</v>
      </c>
      <c r="K2414" s="95">
        <v>2743.7060000000001</v>
      </c>
    </row>
    <row r="2415" spans="1:11">
      <c r="A2415" s="66" t="s">
        <v>940</v>
      </c>
      <c r="B2415" s="95" t="s">
        <v>404</v>
      </c>
      <c r="C2415" s="95" t="s">
        <v>404</v>
      </c>
      <c r="D2415" s="95" t="s">
        <v>404</v>
      </c>
      <c r="E2415" s="95" t="s">
        <v>404</v>
      </c>
      <c r="F2415" s="220" t="s">
        <v>404</v>
      </c>
      <c r="G2415" s="95">
        <v>854.88</v>
      </c>
      <c r="H2415" s="95">
        <v>925.65</v>
      </c>
      <c r="I2415" s="95">
        <v>1059.8699999999999</v>
      </c>
      <c r="J2415" s="95">
        <v>1239.31</v>
      </c>
      <c r="K2415" s="95">
        <v>1316.09</v>
      </c>
    </row>
    <row r="2416" spans="1:11">
      <c r="A2416" s="66" t="s">
        <v>10</v>
      </c>
      <c r="B2416" s="95" t="s">
        <v>1066</v>
      </c>
      <c r="C2416" s="95" t="s">
        <v>1066</v>
      </c>
      <c r="D2416" s="95" t="s">
        <v>1066</v>
      </c>
      <c r="E2416" s="95" t="s">
        <v>1066</v>
      </c>
      <c r="F2416" s="220" t="s">
        <v>1066</v>
      </c>
      <c r="G2416" s="95">
        <v>7.3010000000000002</v>
      </c>
      <c r="H2416" s="95">
        <v>204.80099999999999</v>
      </c>
      <c r="I2416" s="95">
        <v>213.8</v>
      </c>
      <c r="J2416" s="95">
        <v>201.721</v>
      </c>
      <c r="K2416" s="95">
        <v>219.053</v>
      </c>
    </row>
    <row r="2417" spans="1:11">
      <c r="A2417" s="66" t="s">
        <v>941</v>
      </c>
      <c r="B2417" s="95" t="s">
        <v>1066</v>
      </c>
      <c r="C2417" s="95" t="s">
        <v>1066</v>
      </c>
      <c r="D2417" s="95" t="s">
        <v>1066</v>
      </c>
      <c r="E2417" s="95" t="s">
        <v>1066</v>
      </c>
      <c r="F2417" s="220" t="s">
        <v>1066</v>
      </c>
      <c r="G2417" s="95" t="s">
        <v>1066</v>
      </c>
      <c r="H2417" s="95">
        <v>875.89</v>
      </c>
      <c r="I2417" s="95">
        <v>955.005</v>
      </c>
      <c r="J2417" s="95">
        <v>1046.2850000000001</v>
      </c>
      <c r="K2417" s="95">
        <v>1029.7470000000001</v>
      </c>
    </row>
    <row r="2418" spans="1:11">
      <c r="A2418" s="66" t="s">
        <v>11</v>
      </c>
      <c r="B2418" s="95">
        <v>4</v>
      </c>
      <c r="C2418" s="95" t="s">
        <v>1066</v>
      </c>
      <c r="D2418" s="95" t="s">
        <v>1066</v>
      </c>
      <c r="E2418" s="95" t="s">
        <v>1066</v>
      </c>
      <c r="F2418" s="220" t="s">
        <v>1066</v>
      </c>
      <c r="G2418" s="95">
        <v>305</v>
      </c>
      <c r="H2418" s="95" t="s">
        <v>1066</v>
      </c>
      <c r="I2418" s="95" t="s">
        <v>1066</v>
      </c>
      <c r="J2418" s="95" t="s">
        <v>1066</v>
      </c>
      <c r="K2418" s="95" t="s">
        <v>1066</v>
      </c>
    </row>
    <row r="2419" spans="1:11">
      <c r="A2419" s="66" t="s">
        <v>12</v>
      </c>
      <c r="B2419" s="95">
        <v>7.14</v>
      </c>
      <c r="C2419" s="95">
        <v>6.68</v>
      </c>
      <c r="D2419" s="95">
        <v>6.41</v>
      </c>
      <c r="E2419" s="95">
        <v>5.96</v>
      </c>
      <c r="F2419" s="220">
        <v>5.83</v>
      </c>
      <c r="G2419" s="95">
        <v>111.57</v>
      </c>
      <c r="H2419" s="95">
        <v>113.71</v>
      </c>
      <c r="I2419" s="95">
        <v>116.05</v>
      </c>
      <c r="J2419" s="95">
        <v>120.56</v>
      </c>
      <c r="K2419" s="95">
        <v>122.36</v>
      </c>
    </row>
    <row r="2420" spans="1:11">
      <c r="A2420" s="66" t="s">
        <v>942</v>
      </c>
      <c r="B2420" s="95">
        <v>9.1229999999999993</v>
      </c>
      <c r="C2420" s="95">
        <v>9.7690000000000001</v>
      </c>
      <c r="D2420" s="95">
        <v>11.397</v>
      </c>
      <c r="E2420" s="95">
        <v>12.31</v>
      </c>
      <c r="F2420" s="220">
        <v>13.776999999999999</v>
      </c>
      <c r="G2420" s="95">
        <v>670.87699999999995</v>
      </c>
      <c r="H2420" s="95">
        <v>739.99900000000002</v>
      </c>
      <c r="I2420" s="95">
        <v>791.75400000000002</v>
      </c>
      <c r="J2420" s="95">
        <v>855.00300000000004</v>
      </c>
      <c r="K2420" s="95">
        <v>957.11199999999997</v>
      </c>
    </row>
    <row r="2421" spans="1:11">
      <c r="A2421" s="66" t="s">
        <v>13</v>
      </c>
      <c r="B2421" s="95" t="s">
        <v>1066</v>
      </c>
      <c r="C2421" s="95" t="s">
        <v>1066</v>
      </c>
      <c r="D2421" s="95" t="s">
        <v>1066</v>
      </c>
      <c r="E2421" s="95" t="s">
        <v>1066</v>
      </c>
      <c r="F2421" s="220" t="s">
        <v>1066</v>
      </c>
      <c r="G2421" s="95">
        <v>2876</v>
      </c>
      <c r="H2421" s="95">
        <v>2916</v>
      </c>
      <c r="I2421" s="95">
        <v>2786</v>
      </c>
      <c r="J2421" s="95">
        <v>2874</v>
      </c>
      <c r="K2421" s="95">
        <v>2915</v>
      </c>
    </row>
    <row r="2422" spans="1:11">
      <c r="A2422" s="66" t="s">
        <v>186</v>
      </c>
      <c r="B2422" s="95" t="s">
        <v>1066</v>
      </c>
      <c r="C2422" s="95" t="s">
        <v>1066</v>
      </c>
      <c r="D2422" s="95" t="s">
        <v>1066</v>
      </c>
      <c r="E2422" s="95" t="s">
        <v>1066</v>
      </c>
      <c r="F2422" s="220" t="s">
        <v>1066</v>
      </c>
      <c r="G2422" s="95" t="s">
        <v>1066</v>
      </c>
      <c r="H2422" s="95" t="s">
        <v>1066</v>
      </c>
      <c r="I2422" s="95" t="s">
        <v>1066</v>
      </c>
      <c r="J2422" s="95" t="s">
        <v>1066</v>
      </c>
      <c r="K2422" s="95" t="s">
        <v>1066</v>
      </c>
    </row>
    <row r="2423" spans="1:11" ht="14.25">
      <c r="A2423" s="86" t="s">
        <v>52</v>
      </c>
      <c r="B2423" s="214" t="s">
        <v>404</v>
      </c>
      <c r="C2423" s="214" t="s">
        <v>404</v>
      </c>
      <c r="D2423" s="214" t="s">
        <v>404</v>
      </c>
      <c r="E2423" s="214" t="s">
        <v>404</v>
      </c>
      <c r="F2423" s="215" t="s">
        <v>404</v>
      </c>
      <c r="G2423" s="213">
        <v>22855.358</v>
      </c>
      <c r="H2423" s="222">
        <v>26229.505999999994</v>
      </c>
      <c r="I2423" s="222">
        <v>29979.4522</v>
      </c>
      <c r="J2423" s="222">
        <v>33873.074000000008</v>
      </c>
      <c r="K2423" s="213">
        <v>36101.591</v>
      </c>
    </row>
    <row r="2424" spans="1:11">
      <c r="A2424" s="62"/>
      <c r="B2424" s="92"/>
      <c r="C2424" s="92"/>
      <c r="D2424" s="92"/>
      <c r="E2424" s="92"/>
      <c r="F2424" s="92"/>
      <c r="G2424" s="92"/>
      <c r="H2424" s="92"/>
      <c r="I2424" s="92"/>
      <c r="J2424" s="92"/>
      <c r="K2424" s="93"/>
    </row>
    <row r="2425" spans="1:11">
      <c r="A2425" s="62"/>
      <c r="B2425" s="92"/>
      <c r="C2425" s="92"/>
      <c r="D2425" s="92"/>
      <c r="E2425" s="92"/>
      <c r="F2425" s="92"/>
      <c r="G2425" s="92"/>
      <c r="H2425" s="92"/>
      <c r="I2425" s="92"/>
      <c r="J2425" s="92"/>
      <c r="K2425" s="93"/>
    </row>
    <row r="2426" spans="1:11">
      <c r="A2426" s="62"/>
      <c r="B2426" s="92"/>
      <c r="C2426" s="92"/>
      <c r="D2426" s="92"/>
      <c r="E2426" s="92"/>
      <c r="F2426" s="92"/>
      <c r="G2426" s="92"/>
      <c r="H2426" s="92"/>
      <c r="I2426" s="92"/>
      <c r="J2426" s="92"/>
      <c r="K2426" s="93"/>
    </row>
    <row r="2427" spans="1:11">
      <c r="A2427" s="921" t="s">
        <v>1016</v>
      </c>
      <c r="B2427" s="921"/>
      <c r="C2427" s="921"/>
      <c r="D2427" s="921"/>
      <c r="E2427" s="921"/>
      <c r="F2427" s="921"/>
      <c r="G2427" s="921"/>
      <c r="H2427" s="921"/>
      <c r="I2427" s="921"/>
      <c r="J2427" s="921"/>
      <c r="K2427" s="921"/>
    </row>
    <row r="2428" spans="1:11">
      <c r="A2428" s="62"/>
      <c r="B2428" s="92"/>
      <c r="C2428" s="92"/>
      <c r="D2428" s="92"/>
      <c r="E2428" s="92"/>
      <c r="F2428" s="92"/>
      <c r="G2428" s="92"/>
      <c r="H2428" s="92"/>
      <c r="I2428" s="92"/>
      <c r="J2428" s="92"/>
      <c r="K2428" s="93"/>
    </row>
    <row r="2429" spans="1:11" ht="27" customHeight="1">
      <c r="A2429" s="63"/>
      <c r="B2429" s="934" t="s">
        <v>1164</v>
      </c>
      <c r="C2429" s="934"/>
      <c r="D2429" s="934"/>
      <c r="E2429" s="934"/>
      <c r="F2429" s="935"/>
      <c r="G2429" s="934" t="s">
        <v>51</v>
      </c>
      <c r="H2429" s="934"/>
      <c r="I2429" s="934"/>
      <c r="J2429" s="934"/>
      <c r="K2429" s="934"/>
    </row>
    <row r="2430" spans="1:11" ht="15" customHeight="1">
      <c r="A2430" s="66"/>
      <c r="B2430" s="902" t="s">
        <v>153</v>
      </c>
      <c r="C2430" s="902"/>
      <c r="D2430" s="902"/>
      <c r="E2430" s="902"/>
      <c r="F2430" s="902"/>
      <c r="G2430" s="902"/>
      <c r="H2430" s="902"/>
      <c r="I2430" s="902"/>
      <c r="J2430" s="902"/>
      <c r="K2430" s="902"/>
    </row>
    <row r="2431" spans="1:11">
      <c r="A2431" s="67"/>
      <c r="B2431" s="231">
        <v>39448</v>
      </c>
      <c r="C2431" s="231">
        <v>39814</v>
      </c>
      <c r="D2431" s="231">
        <v>40179</v>
      </c>
      <c r="E2431" s="231">
        <v>40544</v>
      </c>
      <c r="F2431" s="232">
        <v>40909</v>
      </c>
      <c r="G2431" s="231">
        <v>39448</v>
      </c>
      <c r="H2431" s="231">
        <v>39814</v>
      </c>
      <c r="I2431" s="231">
        <v>40179</v>
      </c>
      <c r="J2431" s="231">
        <v>40544</v>
      </c>
      <c r="K2431" s="231">
        <v>40909</v>
      </c>
    </row>
    <row r="2432" spans="1:11">
      <c r="A2432" s="63" t="s">
        <v>37</v>
      </c>
      <c r="B2432" s="95" t="s">
        <v>1066</v>
      </c>
      <c r="C2432" s="95" t="s">
        <v>1066</v>
      </c>
      <c r="D2432" s="95" t="s">
        <v>1066</v>
      </c>
      <c r="E2432" s="95" t="s">
        <v>1066</v>
      </c>
      <c r="F2432" s="220" t="s">
        <v>1066</v>
      </c>
      <c r="G2432" s="95" t="s">
        <v>404</v>
      </c>
      <c r="H2432" s="95" t="s">
        <v>404</v>
      </c>
      <c r="I2432" s="95" t="s">
        <v>404</v>
      </c>
      <c r="J2432" s="95" t="s">
        <v>404</v>
      </c>
      <c r="K2432" s="95" t="s">
        <v>404</v>
      </c>
    </row>
    <row r="2433" spans="1:11">
      <c r="A2433" s="66" t="s">
        <v>528</v>
      </c>
      <c r="B2433" s="95">
        <v>13.2</v>
      </c>
      <c r="C2433" s="95">
        <v>14.16</v>
      </c>
      <c r="D2433" s="95">
        <v>14.625999999999999</v>
      </c>
      <c r="E2433" s="95">
        <v>14.08</v>
      </c>
      <c r="F2433" s="220">
        <v>14.34</v>
      </c>
      <c r="G2433" s="95">
        <v>12.637</v>
      </c>
      <c r="H2433" s="95">
        <v>11.074999999999999</v>
      </c>
      <c r="I2433" s="95">
        <v>9.3580000000000005</v>
      </c>
      <c r="J2433" s="95">
        <v>8.2810000000000006</v>
      </c>
      <c r="K2433" s="95">
        <v>6.766</v>
      </c>
    </row>
    <row r="2434" spans="1:11">
      <c r="A2434" s="66" t="s">
        <v>530</v>
      </c>
      <c r="B2434" s="95" t="s">
        <v>1066</v>
      </c>
      <c r="C2434" s="95" t="s">
        <v>1066</v>
      </c>
      <c r="D2434" s="95" t="s">
        <v>1066</v>
      </c>
      <c r="E2434" s="95" t="s">
        <v>1066</v>
      </c>
      <c r="F2434" s="220" t="s">
        <v>1066</v>
      </c>
      <c r="G2434" s="95" t="s">
        <v>1066</v>
      </c>
      <c r="H2434" s="95" t="s">
        <v>1066</v>
      </c>
      <c r="I2434" s="95" t="s">
        <v>1066</v>
      </c>
      <c r="J2434" s="95" t="s">
        <v>1066</v>
      </c>
      <c r="K2434" s="95" t="s">
        <v>1066</v>
      </c>
    </row>
    <row r="2435" spans="1:11">
      <c r="A2435" s="66" t="s">
        <v>529</v>
      </c>
      <c r="B2435" s="96" t="s">
        <v>1066</v>
      </c>
      <c r="C2435" s="96" t="s">
        <v>1066</v>
      </c>
      <c r="D2435" s="96" t="s">
        <v>1066</v>
      </c>
      <c r="E2435" s="96" t="s">
        <v>1066</v>
      </c>
      <c r="F2435" s="221" t="s">
        <v>1066</v>
      </c>
      <c r="G2435" s="95" t="s">
        <v>1066</v>
      </c>
      <c r="H2435" s="95" t="s">
        <v>1066</v>
      </c>
      <c r="I2435" s="95" t="s">
        <v>1066</v>
      </c>
      <c r="J2435" s="95" t="s">
        <v>1066</v>
      </c>
      <c r="K2435" s="95" t="s">
        <v>1066</v>
      </c>
    </row>
    <row r="2436" spans="1:11">
      <c r="A2436" s="66" t="s">
        <v>531</v>
      </c>
      <c r="B2436" s="96" t="s">
        <v>1066</v>
      </c>
      <c r="C2436" s="96" t="s">
        <v>1066</v>
      </c>
      <c r="D2436" s="96" t="s">
        <v>1066</v>
      </c>
      <c r="E2436" s="96" t="s">
        <v>1066</v>
      </c>
      <c r="F2436" s="221" t="s">
        <v>1066</v>
      </c>
      <c r="G2436" s="95" t="s">
        <v>404</v>
      </c>
      <c r="H2436" s="95" t="s">
        <v>404</v>
      </c>
      <c r="I2436" s="95" t="s">
        <v>404</v>
      </c>
      <c r="J2436" s="95" t="s">
        <v>404</v>
      </c>
      <c r="K2436" s="95" t="s">
        <v>404</v>
      </c>
    </row>
    <row r="2437" spans="1:11">
      <c r="A2437" s="66" t="s">
        <v>166</v>
      </c>
      <c r="B2437" s="96">
        <v>39.936999999999998</v>
      </c>
      <c r="C2437" s="96">
        <v>41.780999999999999</v>
      </c>
      <c r="D2437" s="96">
        <v>44.042999999999999</v>
      </c>
      <c r="E2437" s="96">
        <v>47.040999999999997</v>
      </c>
      <c r="F2437" s="221">
        <v>46.688000000000002</v>
      </c>
      <c r="G2437" s="96">
        <v>3.6880000000000002</v>
      </c>
      <c r="H2437" s="96">
        <v>4.4729999999999999</v>
      </c>
      <c r="I2437" s="96">
        <v>5.0129999999999999</v>
      </c>
      <c r="J2437" s="96">
        <v>5.5549999999999997</v>
      </c>
      <c r="K2437" s="96">
        <v>6.0570000000000004</v>
      </c>
    </row>
    <row r="2438" spans="1:11">
      <c r="A2438" s="854" t="s">
        <v>167</v>
      </c>
      <c r="B2438" s="96">
        <v>39.42</v>
      </c>
      <c r="C2438" s="96">
        <v>39.92</v>
      </c>
      <c r="D2438" s="96">
        <v>40.200000000000003</v>
      </c>
      <c r="E2438" s="96">
        <v>41.51</v>
      </c>
      <c r="F2438" s="221">
        <v>42.67</v>
      </c>
      <c r="G2438" s="96">
        <v>7.93</v>
      </c>
      <c r="H2438" s="96">
        <v>7.59</v>
      </c>
      <c r="I2438" s="96">
        <v>7.56</v>
      </c>
      <c r="J2438" s="96">
        <v>6.5</v>
      </c>
      <c r="K2438" s="96">
        <v>6.2</v>
      </c>
    </row>
    <row r="2439" spans="1:11">
      <c r="A2439" s="66" t="s">
        <v>745</v>
      </c>
      <c r="B2439" s="96" t="s">
        <v>1066</v>
      </c>
      <c r="C2439" s="96" t="s">
        <v>1066</v>
      </c>
      <c r="D2439" s="96" t="s">
        <v>1066</v>
      </c>
      <c r="E2439" s="96" t="s">
        <v>1066</v>
      </c>
      <c r="F2439" s="221" t="s">
        <v>1066</v>
      </c>
      <c r="G2439" s="96" t="s">
        <v>1066</v>
      </c>
      <c r="H2439" s="96" t="s">
        <v>1066</v>
      </c>
      <c r="I2439" s="96" t="s">
        <v>1066</v>
      </c>
      <c r="J2439" s="96" t="s">
        <v>1066</v>
      </c>
      <c r="K2439" s="96" t="s">
        <v>1066</v>
      </c>
    </row>
    <row r="2440" spans="1:11">
      <c r="A2440" s="66" t="s">
        <v>994</v>
      </c>
      <c r="B2440" s="96">
        <v>2.9</v>
      </c>
      <c r="C2440" s="96">
        <v>3.4</v>
      </c>
      <c r="D2440" s="96">
        <v>4.7300000000000004</v>
      </c>
      <c r="E2440" s="96">
        <v>5.13</v>
      </c>
      <c r="F2440" s="221">
        <v>5.37</v>
      </c>
      <c r="G2440" s="96" t="s">
        <v>404</v>
      </c>
      <c r="H2440" s="96" t="s">
        <v>404</v>
      </c>
      <c r="I2440" s="96" t="s">
        <v>1066</v>
      </c>
      <c r="J2440" s="96" t="s">
        <v>1066</v>
      </c>
      <c r="K2440" s="96" t="s">
        <v>1066</v>
      </c>
    </row>
    <row r="2441" spans="1:11">
      <c r="A2441" s="66" t="s">
        <v>127</v>
      </c>
      <c r="B2441" s="96" t="s">
        <v>404</v>
      </c>
      <c r="C2441" s="96">
        <v>5.49</v>
      </c>
      <c r="D2441" s="96">
        <v>5.8932270000000004</v>
      </c>
      <c r="E2441" s="96">
        <v>6.49</v>
      </c>
      <c r="F2441" s="221">
        <v>7</v>
      </c>
      <c r="G2441" s="96">
        <v>41.11</v>
      </c>
      <c r="H2441" s="96" t="s">
        <v>1066</v>
      </c>
      <c r="I2441" s="96">
        <v>17.84121</v>
      </c>
      <c r="J2441" s="96">
        <v>23.370999999999999</v>
      </c>
      <c r="K2441" s="96" t="s">
        <v>1066</v>
      </c>
    </row>
    <row r="2442" spans="1:11">
      <c r="A2442" s="66" t="s">
        <v>8</v>
      </c>
      <c r="B2442" s="96" t="s">
        <v>1066</v>
      </c>
      <c r="C2442" s="96" t="s">
        <v>1066</v>
      </c>
      <c r="D2442" s="96" t="s">
        <v>1066</v>
      </c>
      <c r="E2442" s="96" t="s">
        <v>1066</v>
      </c>
      <c r="F2442" s="221" t="s">
        <v>1066</v>
      </c>
      <c r="G2442" s="96" t="s">
        <v>1066</v>
      </c>
      <c r="H2442" s="96" t="s">
        <v>1066</v>
      </c>
      <c r="I2442" s="96" t="s">
        <v>1066</v>
      </c>
      <c r="J2442" s="96" t="s">
        <v>1066</v>
      </c>
      <c r="K2442" s="96" t="s">
        <v>1066</v>
      </c>
    </row>
    <row r="2443" spans="1:11">
      <c r="A2443" s="66" t="s">
        <v>937</v>
      </c>
      <c r="B2443" s="96" t="s">
        <v>404</v>
      </c>
      <c r="C2443" s="96" t="s">
        <v>404</v>
      </c>
      <c r="D2443" s="96" t="s">
        <v>404</v>
      </c>
      <c r="E2443" s="96" t="s">
        <v>404</v>
      </c>
      <c r="F2443" s="221" t="s">
        <v>404</v>
      </c>
      <c r="G2443" s="96" t="s">
        <v>1066</v>
      </c>
      <c r="H2443" s="96" t="s">
        <v>1066</v>
      </c>
      <c r="I2443" s="96" t="s">
        <v>1066</v>
      </c>
      <c r="J2443" s="96" t="s">
        <v>1066</v>
      </c>
      <c r="K2443" s="96" t="s">
        <v>1066</v>
      </c>
    </row>
    <row r="2444" spans="1:11">
      <c r="A2444" s="66" t="s">
        <v>938</v>
      </c>
      <c r="B2444" s="96">
        <v>5.4</v>
      </c>
      <c r="C2444" s="96">
        <v>4.4000000000000004</v>
      </c>
      <c r="D2444" s="96">
        <v>4.6769999999999996</v>
      </c>
      <c r="E2444" s="96">
        <v>5.1459999999999999</v>
      </c>
      <c r="F2444" s="221">
        <v>5.17</v>
      </c>
      <c r="G2444" s="96" t="s">
        <v>1066</v>
      </c>
      <c r="H2444" s="96" t="s">
        <v>1066</v>
      </c>
      <c r="I2444" s="96" t="s">
        <v>1066</v>
      </c>
      <c r="J2444" s="96" t="s">
        <v>1066</v>
      </c>
      <c r="K2444" s="96" t="s">
        <v>1066</v>
      </c>
    </row>
    <row r="2445" spans="1:11">
      <c r="A2445" s="66" t="s">
        <v>9</v>
      </c>
      <c r="B2445" s="95">
        <v>39.164000000000001</v>
      </c>
      <c r="C2445" s="95">
        <v>40.122999999999998</v>
      </c>
      <c r="D2445" s="95">
        <v>44.256999999999998</v>
      </c>
      <c r="E2445" s="95">
        <v>38.134</v>
      </c>
      <c r="F2445" s="220">
        <v>35.904000000000003</v>
      </c>
      <c r="G2445" s="95">
        <v>25.658000000000001</v>
      </c>
      <c r="H2445" s="95">
        <v>27.141999999999999</v>
      </c>
      <c r="I2445" s="95">
        <v>26.960999999999999</v>
      </c>
      <c r="J2445" s="95">
        <v>25.771999999999998</v>
      </c>
      <c r="K2445" s="95">
        <v>21.815999999999999</v>
      </c>
    </row>
    <row r="2446" spans="1:11">
      <c r="A2446" s="66" t="s">
        <v>939</v>
      </c>
      <c r="B2446" s="95" t="s">
        <v>1066</v>
      </c>
      <c r="C2446" s="95" t="s">
        <v>1066</v>
      </c>
      <c r="D2446" s="95" t="s">
        <v>1066</v>
      </c>
      <c r="E2446" s="95" t="s">
        <v>1066</v>
      </c>
      <c r="F2446" s="220" t="s">
        <v>1066</v>
      </c>
      <c r="G2446" s="95" t="s">
        <v>1066</v>
      </c>
      <c r="H2446" s="95" t="s">
        <v>1066</v>
      </c>
      <c r="I2446" s="95" t="s">
        <v>1066</v>
      </c>
      <c r="J2446" s="95" t="s">
        <v>1066</v>
      </c>
      <c r="K2446" s="95" t="s">
        <v>1066</v>
      </c>
    </row>
    <row r="2447" spans="1:11">
      <c r="A2447" s="66" t="s">
        <v>940</v>
      </c>
      <c r="B2447" s="95">
        <v>5.1260000000000003</v>
      </c>
      <c r="C2447" s="95">
        <v>5.4</v>
      </c>
      <c r="D2447" s="95">
        <v>5.77</v>
      </c>
      <c r="E2447" s="95">
        <v>5.95</v>
      </c>
      <c r="F2447" s="220">
        <v>6.3</v>
      </c>
      <c r="G2447" s="95" t="s">
        <v>404</v>
      </c>
      <c r="H2447" s="95" t="s">
        <v>404</v>
      </c>
      <c r="I2447" s="95" t="s">
        <v>404</v>
      </c>
      <c r="J2447" s="95" t="s">
        <v>404</v>
      </c>
      <c r="K2447" s="95" t="s">
        <v>404</v>
      </c>
    </row>
    <row r="2448" spans="1:11">
      <c r="A2448" s="66" t="s">
        <v>10</v>
      </c>
      <c r="B2448" s="95" t="s">
        <v>1066</v>
      </c>
      <c r="C2448" s="95" t="s">
        <v>1066</v>
      </c>
      <c r="D2448" s="95" t="s">
        <v>1066</v>
      </c>
      <c r="E2448" s="95" t="s">
        <v>1066</v>
      </c>
      <c r="F2448" s="220" t="s">
        <v>1066</v>
      </c>
      <c r="G2448" s="95" t="s">
        <v>1066</v>
      </c>
      <c r="H2448" s="95" t="s">
        <v>1066</v>
      </c>
      <c r="I2448" s="95" t="s">
        <v>1066</v>
      </c>
      <c r="J2448" s="95" t="s">
        <v>1066</v>
      </c>
      <c r="K2448" s="95" t="s">
        <v>1066</v>
      </c>
    </row>
    <row r="2449" spans="1:11">
      <c r="A2449" s="66" t="s">
        <v>941</v>
      </c>
      <c r="B2449" s="95" t="s">
        <v>1066</v>
      </c>
      <c r="C2449" s="95" t="s">
        <v>1066</v>
      </c>
      <c r="D2449" s="95" t="s">
        <v>1066</v>
      </c>
      <c r="E2449" s="95" t="s">
        <v>1066</v>
      </c>
      <c r="F2449" s="220" t="s">
        <v>1066</v>
      </c>
      <c r="G2449" s="95" t="s">
        <v>404</v>
      </c>
      <c r="H2449" s="95" t="s">
        <v>404</v>
      </c>
      <c r="I2449" s="95" t="s">
        <v>404</v>
      </c>
      <c r="J2449" s="95" t="s">
        <v>404</v>
      </c>
      <c r="K2449" s="95" t="s">
        <v>404</v>
      </c>
    </row>
    <row r="2450" spans="1:11">
      <c r="A2450" s="66" t="s">
        <v>11</v>
      </c>
      <c r="B2450" s="95">
        <v>8</v>
      </c>
      <c r="C2450" s="95" t="s">
        <v>1066</v>
      </c>
      <c r="D2450" s="95" t="s">
        <v>1066</v>
      </c>
      <c r="E2450" s="95" t="s">
        <v>1066</v>
      </c>
      <c r="F2450" s="220" t="s">
        <v>1066</v>
      </c>
      <c r="G2450" s="95" t="s">
        <v>404</v>
      </c>
      <c r="H2450" s="95" t="s">
        <v>404</v>
      </c>
      <c r="I2450" s="95" t="s">
        <v>404</v>
      </c>
      <c r="J2450" s="95" t="s">
        <v>404</v>
      </c>
      <c r="K2450" s="95" t="s">
        <v>404</v>
      </c>
    </row>
    <row r="2451" spans="1:11">
      <c r="A2451" s="66" t="s">
        <v>12</v>
      </c>
      <c r="B2451" s="95">
        <v>11.48</v>
      </c>
      <c r="C2451" s="95">
        <v>12.43</v>
      </c>
      <c r="D2451" s="95">
        <v>12.98</v>
      </c>
      <c r="E2451" s="95">
        <v>14.16</v>
      </c>
      <c r="F2451" s="220">
        <v>15.85</v>
      </c>
      <c r="G2451" s="95">
        <v>1.02</v>
      </c>
      <c r="H2451" s="95">
        <v>0.97</v>
      </c>
      <c r="I2451" s="95">
        <v>0.88</v>
      </c>
      <c r="J2451" s="95">
        <v>0.59</v>
      </c>
      <c r="K2451" s="95">
        <v>0.19</v>
      </c>
    </row>
    <row r="2452" spans="1:11">
      <c r="A2452" s="66" t="s">
        <v>942</v>
      </c>
      <c r="B2452" s="95">
        <v>2.0459999999999998</v>
      </c>
      <c r="C2452" s="95">
        <v>2.1520000000000001</v>
      </c>
      <c r="D2452" s="95">
        <v>2.7370000000000001</v>
      </c>
      <c r="E2452" s="95">
        <v>3.12</v>
      </c>
      <c r="F2452" s="220">
        <v>3.609</v>
      </c>
      <c r="G2452" s="95" t="s">
        <v>1066</v>
      </c>
      <c r="H2452" s="95" t="s">
        <v>1066</v>
      </c>
      <c r="I2452" s="95" t="s">
        <v>1066</v>
      </c>
      <c r="J2452" s="95" t="s">
        <v>1066</v>
      </c>
      <c r="K2452" s="95" t="s">
        <v>1066</v>
      </c>
    </row>
    <row r="2453" spans="1:11">
      <c r="A2453" s="66" t="s">
        <v>13</v>
      </c>
      <c r="B2453" s="95">
        <v>3</v>
      </c>
      <c r="C2453" s="95">
        <v>3</v>
      </c>
      <c r="D2453" s="95">
        <v>3</v>
      </c>
      <c r="E2453" s="95">
        <v>1</v>
      </c>
      <c r="F2453" s="220">
        <v>1</v>
      </c>
      <c r="G2453" s="95" t="s">
        <v>1066</v>
      </c>
      <c r="H2453" s="95" t="s">
        <v>1066</v>
      </c>
      <c r="I2453" s="95" t="s">
        <v>1066</v>
      </c>
      <c r="J2453" s="95" t="s">
        <v>1066</v>
      </c>
      <c r="K2453" s="95" t="s">
        <v>1066</v>
      </c>
    </row>
    <row r="2454" spans="1:11">
      <c r="A2454" s="66" t="s">
        <v>186</v>
      </c>
      <c r="B2454" s="95" t="s">
        <v>1066</v>
      </c>
      <c r="C2454" s="95" t="s">
        <v>1066</v>
      </c>
      <c r="D2454" s="95" t="s">
        <v>1066</v>
      </c>
      <c r="E2454" s="95" t="s">
        <v>1066</v>
      </c>
      <c r="F2454" s="220" t="s">
        <v>1066</v>
      </c>
      <c r="G2454" s="95" t="s">
        <v>1066</v>
      </c>
      <c r="H2454" s="95" t="s">
        <v>1066</v>
      </c>
      <c r="I2454" s="95" t="s">
        <v>1066</v>
      </c>
      <c r="J2454" s="95" t="s">
        <v>1066</v>
      </c>
      <c r="K2454" s="95" t="s">
        <v>1066</v>
      </c>
    </row>
    <row r="2455" spans="1:11" ht="14.25">
      <c r="A2455" s="86" t="s">
        <v>52</v>
      </c>
      <c r="B2455" s="222">
        <v>169.673</v>
      </c>
      <c r="C2455" s="222">
        <v>172.256</v>
      </c>
      <c r="D2455" s="222">
        <v>182.91322700000001</v>
      </c>
      <c r="E2455" s="222">
        <v>181.761</v>
      </c>
      <c r="F2455" s="223">
        <v>183.90100000000004</v>
      </c>
      <c r="G2455" s="213">
        <v>92.042999999999992</v>
      </c>
      <c r="H2455" s="222">
        <v>51.25</v>
      </c>
      <c r="I2455" s="222">
        <v>67.613209999999995</v>
      </c>
      <c r="J2455" s="222">
        <v>70.068999999999988</v>
      </c>
      <c r="K2455" s="213">
        <v>41.028999999999996</v>
      </c>
    </row>
    <row r="2456" spans="1:11" ht="14.25" customHeight="1">
      <c r="A2456" s="911" t="s">
        <v>901</v>
      </c>
      <c r="B2456" s="912"/>
      <c r="C2456" s="912"/>
      <c r="D2456" s="912"/>
      <c r="E2456" s="912"/>
      <c r="F2456" s="912"/>
      <c r="G2456" s="912"/>
      <c r="H2456" s="912"/>
      <c r="I2456" s="912"/>
      <c r="J2456" s="912"/>
      <c r="K2456" s="912"/>
    </row>
    <row r="2457" spans="1:11" ht="26.25" customHeight="1">
      <c r="A2457" s="909" t="s">
        <v>1203</v>
      </c>
      <c r="B2457" s="910"/>
      <c r="C2457" s="910"/>
      <c r="D2457" s="910"/>
      <c r="E2457" s="910"/>
      <c r="F2457" s="910"/>
      <c r="G2457" s="910"/>
      <c r="H2457" s="910"/>
      <c r="I2457" s="910"/>
      <c r="J2457" s="910"/>
      <c r="K2457" s="910"/>
    </row>
    <row r="2458" spans="1:11">
      <c r="A2458" s="62"/>
      <c r="B2458" s="92"/>
      <c r="C2458" s="92"/>
      <c r="D2458" s="92"/>
      <c r="E2458" s="92"/>
      <c r="F2458" s="92"/>
      <c r="G2458" s="92"/>
      <c r="H2458" s="92"/>
      <c r="I2458" s="92"/>
      <c r="J2458" s="92"/>
      <c r="K2458" s="93"/>
    </row>
    <row r="2459" spans="1:11">
      <c r="A2459" s="62"/>
      <c r="B2459" s="92"/>
      <c r="C2459" s="92"/>
      <c r="D2459" s="92"/>
      <c r="E2459" s="92"/>
      <c r="F2459" s="92"/>
      <c r="G2459" s="92"/>
      <c r="H2459" s="92"/>
      <c r="I2459" s="92"/>
      <c r="J2459" s="92"/>
      <c r="K2459" s="93"/>
    </row>
    <row r="2460" spans="1:11">
      <c r="A2460" s="62"/>
      <c r="B2460" s="92"/>
      <c r="C2460" s="92"/>
      <c r="D2460" s="92"/>
      <c r="E2460" s="92"/>
      <c r="F2460" s="92"/>
      <c r="G2460" s="92"/>
      <c r="H2460" s="92"/>
      <c r="I2460" s="92"/>
      <c r="J2460" s="92"/>
      <c r="K2460" s="93"/>
    </row>
    <row r="2461" spans="1:11">
      <c r="A2461" s="62"/>
      <c r="B2461" s="92"/>
      <c r="C2461" s="92"/>
      <c r="D2461" s="92"/>
      <c r="E2461" s="92"/>
      <c r="F2461" s="92"/>
      <c r="G2461" s="92"/>
      <c r="H2461" s="92"/>
      <c r="I2461" s="92"/>
      <c r="J2461" s="92"/>
      <c r="K2461" s="93"/>
    </row>
    <row r="2462" spans="1:11">
      <c r="A2462" s="921" t="s">
        <v>155</v>
      </c>
      <c r="B2462" s="921"/>
      <c r="C2462" s="921"/>
      <c r="D2462" s="921"/>
      <c r="E2462" s="921"/>
      <c r="F2462" s="921"/>
      <c r="G2462" s="921"/>
      <c r="H2462" s="921"/>
      <c r="I2462" s="921"/>
      <c r="J2462" s="921"/>
      <c r="K2462" s="921"/>
    </row>
    <row r="2463" spans="1:11" ht="15">
      <c r="A2463" s="930" t="s">
        <v>877</v>
      </c>
      <c r="B2463" s="931"/>
      <c r="C2463" s="931"/>
      <c r="D2463" s="931"/>
      <c r="E2463" s="931"/>
      <c r="F2463" s="931"/>
      <c r="G2463" s="931"/>
      <c r="H2463" s="931"/>
      <c r="I2463" s="931"/>
      <c r="J2463" s="931"/>
      <c r="K2463" s="931"/>
    </row>
    <row r="2464" spans="1:11">
      <c r="A2464" s="64" t="s">
        <v>485</v>
      </c>
      <c r="B2464" s="70"/>
      <c r="C2464" s="70"/>
      <c r="D2464" s="70"/>
      <c r="E2464" s="70"/>
      <c r="F2464" s="70"/>
      <c r="G2464" s="70"/>
      <c r="H2464" s="70"/>
      <c r="I2464" s="70"/>
      <c r="J2464" s="70"/>
      <c r="K2464" s="68"/>
    </row>
    <row r="2465" spans="1:11">
      <c r="A2465" s="62"/>
      <c r="B2465" s="253"/>
      <c r="C2465" s="253"/>
      <c r="D2465" s="253"/>
      <c r="E2465" s="253"/>
      <c r="F2465" s="253"/>
      <c r="G2465" s="253"/>
      <c r="H2465" s="253"/>
      <c r="I2465" s="253"/>
      <c r="J2465" s="253"/>
      <c r="K2465" s="253"/>
    </row>
    <row r="2466" spans="1:11" ht="15" customHeight="1">
      <c r="A2466" s="63"/>
      <c r="B2466" s="893" t="s">
        <v>1163</v>
      </c>
      <c r="C2466" s="893"/>
      <c r="D2466" s="893"/>
      <c r="E2466" s="893"/>
      <c r="F2466" s="893"/>
      <c r="G2466" s="893"/>
      <c r="H2466" s="893"/>
      <c r="I2466" s="893"/>
      <c r="J2466" s="893"/>
      <c r="K2466" s="893"/>
    </row>
    <row r="2467" spans="1:11" ht="15" customHeight="1">
      <c r="A2467" s="66"/>
      <c r="B2467" s="936" t="s">
        <v>152</v>
      </c>
      <c r="C2467" s="936"/>
      <c r="D2467" s="936"/>
      <c r="E2467" s="936"/>
      <c r="F2467" s="937"/>
      <c r="G2467" s="902" t="s">
        <v>153</v>
      </c>
      <c r="H2467" s="902"/>
      <c r="I2467" s="902"/>
      <c r="J2467" s="902"/>
      <c r="K2467" s="902"/>
    </row>
    <row r="2468" spans="1:11">
      <c r="A2468" s="67"/>
      <c r="B2468" s="209">
        <v>39448</v>
      </c>
      <c r="C2468" s="231">
        <v>39814</v>
      </c>
      <c r="D2468" s="231">
        <v>40179</v>
      </c>
      <c r="E2468" s="231">
        <v>40544</v>
      </c>
      <c r="F2468" s="232">
        <v>40909</v>
      </c>
      <c r="G2468" s="231">
        <v>39448</v>
      </c>
      <c r="H2468" s="231">
        <v>39814</v>
      </c>
      <c r="I2468" s="231">
        <v>40179</v>
      </c>
      <c r="J2468" s="231">
        <v>40544</v>
      </c>
      <c r="K2468" s="231">
        <v>40909</v>
      </c>
    </row>
    <row r="2469" spans="1:11">
      <c r="A2469" s="63" t="s">
        <v>37</v>
      </c>
      <c r="B2469" s="94" t="s">
        <v>1066</v>
      </c>
      <c r="C2469" s="94" t="s">
        <v>1066</v>
      </c>
      <c r="D2469" s="94" t="s">
        <v>1066</v>
      </c>
      <c r="E2469" s="94" t="s">
        <v>1066</v>
      </c>
      <c r="F2469" s="145" t="s">
        <v>1066</v>
      </c>
      <c r="G2469" s="106" t="s">
        <v>1066</v>
      </c>
      <c r="H2469" s="94" t="s">
        <v>1066</v>
      </c>
      <c r="I2469" s="94" t="s">
        <v>1066</v>
      </c>
      <c r="J2469" s="94" t="s">
        <v>1066</v>
      </c>
      <c r="K2469" s="94" t="s">
        <v>1066</v>
      </c>
    </row>
    <row r="2470" spans="1:11">
      <c r="A2470" s="66" t="s">
        <v>528</v>
      </c>
      <c r="B2470" s="94">
        <v>8.2750582750582566</v>
      </c>
      <c r="C2470" s="94">
        <v>-4.0904198062432613</v>
      </c>
      <c r="D2470" s="94">
        <v>3.7934904601571118</v>
      </c>
      <c r="E2470" s="94">
        <v>-2.1410034602076022</v>
      </c>
      <c r="F2470" s="145">
        <v>-2.3204419889502836</v>
      </c>
      <c r="G2470" s="106">
        <v>12.697796330453359</v>
      </c>
      <c r="H2470" s="94">
        <v>7.8760731616274837</v>
      </c>
      <c r="I2470" s="94">
        <v>4.1043385680063826</v>
      </c>
      <c r="J2470" s="94">
        <v>3.7200859071384818</v>
      </c>
      <c r="K2470" s="94">
        <v>1.3779673133334835</v>
      </c>
    </row>
    <row r="2471" spans="1:11">
      <c r="A2471" s="66" t="s">
        <v>530</v>
      </c>
      <c r="B2471" s="94" t="s">
        <v>1066</v>
      </c>
      <c r="C2471" s="94" t="s">
        <v>1066</v>
      </c>
      <c r="D2471" s="94" t="s">
        <v>1066</v>
      </c>
      <c r="E2471" s="94" t="s">
        <v>1066</v>
      </c>
      <c r="F2471" s="145" t="s">
        <v>1066</v>
      </c>
      <c r="G2471" s="94">
        <v>14.733829793071585</v>
      </c>
      <c r="H2471" s="94">
        <v>-0.84373249545833806</v>
      </c>
      <c r="I2471" s="94">
        <v>7.3105271254436444</v>
      </c>
      <c r="J2471" s="94">
        <v>6.6997550717980525</v>
      </c>
      <c r="K2471" s="94">
        <v>-1.7508654759351705</v>
      </c>
    </row>
    <row r="2472" spans="1:11">
      <c r="A2472" s="66" t="s">
        <v>529</v>
      </c>
      <c r="B2472" s="94" t="s">
        <v>1066</v>
      </c>
      <c r="C2472" s="94" t="s">
        <v>1066</v>
      </c>
      <c r="D2472" s="94" t="s">
        <v>1066</v>
      </c>
      <c r="E2472" s="94" t="s">
        <v>1066</v>
      </c>
      <c r="F2472" s="145" t="s">
        <v>1066</v>
      </c>
      <c r="G2472" s="94" t="s">
        <v>1066</v>
      </c>
      <c r="H2472" s="94" t="s">
        <v>1066</v>
      </c>
      <c r="I2472" s="94" t="s">
        <v>1066</v>
      </c>
      <c r="J2472" s="94" t="s">
        <v>1066</v>
      </c>
      <c r="K2472" s="94" t="s">
        <v>1066</v>
      </c>
    </row>
    <row r="2473" spans="1:11">
      <c r="A2473" s="66" t="s">
        <v>531</v>
      </c>
      <c r="B2473" s="94" t="s">
        <v>1066</v>
      </c>
      <c r="C2473" s="94" t="s">
        <v>1066</v>
      </c>
      <c r="D2473" s="94" t="s">
        <v>1066</v>
      </c>
      <c r="E2473" s="94" t="s">
        <v>1066</v>
      </c>
      <c r="F2473" s="145" t="s">
        <v>1066</v>
      </c>
      <c r="G2473" s="94">
        <v>27.075296295486794</v>
      </c>
      <c r="H2473" s="94">
        <v>22.866576945464612</v>
      </c>
      <c r="I2473" s="94">
        <v>31.472068124301078</v>
      </c>
      <c r="J2473" s="94">
        <v>23.376682883667076</v>
      </c>
      <c r="K2473" s="94">
        <v>11.052886297867982</v>
      </c>
    </row>
    <row r="2474" spans="1:11">
      <c r="A2474" s="66" t="s">
        <v>166</v>
      </c>
      <c r="B2474" s="97">
        <v>1.0178117048346147</v>
      </c>
      <c r="C2474" s="97">
        <v>7.471621577415033</v>
      </c>
      <c r="D2474" s="97">
        <v>7.2687425805862516</v>
      </c>
      <c r="E2474" s="97">
        <v>5.3886098578360464</v>
      </c>
      <c r="F2474" s="145">
        <v>6.1093161012385488</v>
      </c>
      <c r="G2474" s="97">
        <v>4.0883300287615443</v>
      </c>
      <c r="H2474" s="97">
        <v>1.296136999760944</v>
      </c>
      <c r="I2474" s="97">
        <v>-0.78880326744796836</v>
      </c>
      <c r="J2474" s="97">
        <v>1.7732635090926152</v>
      </c>
      <c r="K2474" s="97">
        <v>-0.46897841227035997</v>
      </c>
    </row>
    <row r="2475" spans="1:11">
      <c r="A2475" s="854" t="s">
        <v>167</v>
      </c>
      <c r="B2475" s="97" t="s">
        <v>1066</v>
      </c>
      <c r="C2475" s="97" t="s">
        <v>1066</v>
      </c>
      <c r="D2475" s="97" t="s">
        <v>1066</v>
      </c>
      <c r="E2475" s="97" t="s">
        <v>1066</v>
      </c>
      <c r="F2475" s="102" t="s">
        <v>1066</v>
      </c>
      <c r="G2475" s="97">
        <v>2.97356488478977</v>
      </c>
      <c r="H2475" s="97">
        <v>2.146801266113485</v>
      </c>
      <c r="I2475" s="97">
        <v>-0.28299396866049431</v>
      </c>
      <c r="J2475" s="97">
        <v>2.8075816468073889</v>
      </c>
      <c r="K2475" s="97">
        <v>1.438399595703399</v>
      </c>
    </row>
    <row r="2476" spans="1:11">
      <c r="A2476" s="66" t="s">
        <v>745</v>
      </c>
      <c r="B2476" s="97" t="s">
        <v>1066</v>
      </c>
      <c r="C2476" s="97" t="s">
        <v>1066</v>
      </c>
      <c r="D2476" s="97" t="s">
        <v>1066</v>
      </c>
      <c r="E2476" s="97" t="s">
        <v>1066</v>
      </c>
      <c r="F2476" s="102" t="s">
        <v>1066</v>
      </c>
      <c r="G2476" s="97" t="s">
        <v>1066</v>
      </c>
      <c r="H2476" s="97" t="s">
        <v>1066</v>
      </c>
      <c r="I2476" s="97" t="s">
        <v>1066</v>
      </c>
      <c r="J2476" s="97" t="s">
        <v>1066</v>
      </c>
      <c r="K2476" s="97" t="s">
        <v>1066</v>
      </c>
    </row>
    <row r="2477" spans="1:11">
      <c r="A2477" s="66" t="s">
        <v>994</v>
      </c>
      <c r="B2477" s="97">
        <v>-39.05817174515235</v>
      </c>
      <c r="C2477" s="97">
        <v>38.636363636363626</v>
      </c>
      <c r="D2477" s="97">
        <v>18.032786885245923</v>
      </c>
      <c r="E2477" s="97">
        <v>73.194444444444457</v>
      </c>
      <c r="F2477" s="102">
        <v>-41.299117882918999</v>
      </c>
      <c r="G2477" s="97">
        <v>32.5090273076055</v>
      </c>
      <c r="H2477" s="97">
        <v>42.364993464163604</v>
      </c>
      <c r="I2477" s="97">
        <v>26.45734947974767</v>
      </c>
      <c r="J2477" s="97">
        <v>19.948252088955343</v>
      </c>
      <c r="K2477" s="97">
        <v>8.9544999250735344</v>
      </c>
    </row>
    <row r="2478" spans="1:11">
      <c r="A2478" s="66" t="s">
        <v>127</v>
      </c>
      <c r="B2478" s="97" t="s">
        <v>1066</v>
      </c>
      <c r="C2478" s="97" t="s">
        <v>1066</v>
      </c>
      <c r="D2478" s="97">
        <v>10.401140350877203</v>
      </c>
      <c r="E2478" s="97">
        <v>15.607120127318819</v>
      </c>
      <c r="F2478" s="102">
        <v>130.24054982817867</v>
      </c>
      <c r="G2478" s="97">
        <v>10.664814285130554</v>
      </c>
      <c r="H2478" s="97">
        <v>-0.45600561237675308</v>
      </c>
      <c r="I2478" s="97">
        <v>31.442756727684106</v>
      </c>
      <c r="J2478" s="97">
        <v>-1.1599966249307481</v>
      </c>
      <c r="K2478" s="97">
        <v>6.2076644706319017</v>
      </c>
    </row>
    <row r="2479" spans="1:11">
      <c r="A2479" s="66" t="s">
        <v>8</v>
      </c>
      <c r="B2479" s="97" t="s">
        <v>1066</v>
      </c>
      <c r="C2479" s="97" t="s">
        <v>1066</v>
      </c>
      <c r="D2479" s="97" t="s">
        <v>1066</v>
      </c>
      <c r="E2479" s="97" t="s">
        <v>1066</v>
      </c>
      <c r="F2479" s="102" t="s">
        <v>1066</v>
      </c>
      <c r="G2479" s="97" t="s">
        <v>1066</v>
      </c>
      <c r="H2479" s="97" t="s">
        <v>1066</v>
      </c>
      <c r="I2479" s="97" t="s">
        <v>1066</v>
      </c>
      <c r="J2479" s="97" t="s">
        <v>1066</v>
      </c>
      <c r="K2479" s="97" t="s">
        <v>1066</v>
      </c>
    </row>
    <row r="2480" spans="1:11">
      <c r="A2480" s="66" t="s">
        <v>937</v>
      </c>
      <c r="B2480" s="97" t="s">
        <v>1066</v>
      </c>
      <c r="C2480" s="97" t="s">
        <v>1066</v>
      </c>
      <c r="D2480" s="97" t="s">
        <v>1066</v>
      </c>
      <c r="E2480" s="97" t="s">
        <v>1066</v>
      </c>
      <c r="F2480" s="102" t="s">
        <v>1066</v>
      </c>
      <c r="G2480" s="97" t="s">
        <v>1066</v>
      </c>
      <c r="H2480" s="97" t="s">
        <v>1066</v>
      </c>
      <c r="I2480" s="97" t="s">
        <v>1066</v>
      </c>
      <c r="J2480" s="97" t="s">
        <v>1066</v>
      </c>
      <c r="K2480" s="97" t="s">
        <v>1066</v>
      </c>
    </row>
    <row r="2481" spans="1:11">
      <c r="A2481" s="66" t="s">
        <v>938</v>
      </c>
      <c r="B2481" s="97">
        <v>7.1428571428571397</v>
      </c>
      <c r="C2481" s="97">
        <v>-5.6497175141242977</v>
      </c>
      <c r="D2481" s="97">
        <v>1.5868263473054034</v>
      </c>
      <c r="E2481" s="97">
        <v>-3.3303860890067871</v>
      </c>
      <c r="F2481" s="102">
        <v>1.5792682926829338</v>
      </c>
      <c r="G2481" s="97">
        <v>6.2780641942457915</v>
      </c>
      <c r="H2481" s="97">
        <v>0.70417025271887201</v>
      </c>
      <c r="I2481" s="97">
        <v>5.3504778183513402</v>
      </c>
      <c r="J2481" s="97">
        <v>1.4081474019260076</v>
      </c>
      <c r="K2481" s="97">
        <v>3.061102788241965</v>
      </c>
    </row>
    <row r="2482" spans="1:11">
      <c r="A2482" s="66" t="s">
        <v>9</v>
      </c>
      <c r="B2482" s="94">
        <v>57.734370749224631</v>
      </c>
      <c r="C2482" s="94">
        <v>-43.928941014142808</v>
      </c>
      <c r="D2482" s="94">
        <v>6.8225161488772779</v>
      </c>
      <c r="E2482" s="94">
        <v>13.614374568071884</v>
      </c>
      <c r="F2482" s="145">
        <v>-0.52716950527170736</v>
      </c>
      <c r="G2482" s="94">
        <v>0.81818375567443979</v>
      </c>
      <c r="H2482" s="94">
        <v>-3.8300472044122236</v>
      </c>
      <c r="I2482" s="94">
        <v>-4.5242025713789547</v>
      </c>
      <c r="J2482" s="94">
        <v>0.67641458826888101</v>
      </c>
      <c r="K2482" s="94">
        <v>-4.1878674646170566</v>
      </c>
    </row>
    <row r="2483" spans="1:11">
      <c r="A2483" s="66" t="s">
        <v>939</v>
      </c>
      <c r="B2483" s="94">
        <v>20.339117974844779</v>
      </c>
      <c r="C2483" s="94">
        <v>-19.818747105907264</v>
      </c>
      <c r="D2483" s="94">
        <v>9.4959161785331148</v>
      </c>
      <c r="E2483" s="94">
        <v>19.333936106088</v>
      </c>
      <c r="F2483" s="145">
        <v>32.699835837858316</v>
      </c>
      <c r="G2483" s="94">
        <v>24.549014816551473</v>
      </c>
      <c r="H2483" s="94">
        <v>12.546446595197791</v>
      </c>
      <c r="I2483" s="94">
        <v>17.855340330138823</v>
      </c>
      <c r="J2483" s="94">
        <v>18.537886537021066</v>
      </c>
      <c r="K2483" s="94">
        <v>15.661845079987646</v>
      </c>
    </row>
    <row r="2484" spans="1:11">
      <c r="A2484" s="66" t="s">
        <v>940</v>
      </c>
      <c r="B2484" s="94" t="s">
        <v>1066</v>
      </c>
      <c r="C2484" s="94" t="s">
        <v>1066</v>
      </c>
      <c r="D2484" s="94" t="s">
        <v>1066</v>
      </c>
      <c r="E2484" s="94" t="s">
        <v>1066</v>
      </c>
      <c r="F2484" s="145" t="s">
        <v>1066</v>
      </c>
      <c r="G2484" s="94">
        <v>32.582701344623842</v>
      </c>
      <c r="H2484" s="94">
        <v>8.278354856822002</v>
      </c>
      <c r="I2484" s="94">
        <v>14.500081024145196</v>
      </c>
      <c r="J2484" s="94">
        <v>16.930378253936816</v>
      </c>
      <c r="K2484" s="94">
        <v>6.1953829146863981</v>
      </c>
    </row>
    <row r="2485" spans="1:11">
      <c r="A2485" s="66" t="s">
        <v>10</v>
      </c>
      <c r="B2485" s="94" t="s">
        <v>1066</v>
      </c>
      <c r="C2485" s="94" t="s">
        <v>1066</v>
      </c>
      <c r="D2485" s="94" t="s">
        <v>1066</v>
      </c>
      <c r="E2485" s="94" t="s">
        <v>1066</v>
      </c>
      <c r="F2485" s="145" t="s">
        <v>1066</v>
      </c>
      <c r="G2485" s="94">
        <v>7.8593588417787075</v>
      </c>
      <c r="H2485" s="94">
        <v>2705.1088891932613</v>
      </c>
      <c r="I2485" s="94">
        <v>4.3940215135668481</v>
      </c>
      <c r="J2485" s="94">
        <v>-5.649672591206734</v>
      </c>
      <c r="K2485" s="94">
        <v>8.592065278280403</v>
      </c>
    </row>
    <row r="2486" spans="1:11">
      <c r="A2486" s="66" t="s">
        <v>941</v>
      </c>
      <c r="B2486" s="94" t="s">
        <v>1066</v>
      </c>
      <c r="C2486" s="94" t="s">
        <v>1066</v>
      </c>
      <c r="D2486" s="94" t="s">
        <v>1066</v>
      </c>
      <c r="E2486" s="94" t="s">
        <v>1066</v>
      </c>
      <c r="F2486" s="145" t="s">
        <v>1066</v>
      </c>
      <c r="G2486" s="94" t="s">
        <v>1066</v>
      </c>
      <c r="H2486" s="94" t="s">
        <v>1066</v>
      </c>
      <c r="I2486" s="94">
        <v>9.0325269154802648</v>
      </c>
      <c r="J2486" s="94">
        <v>9.5580651410202222</v>
      </c>
      <c r="K2486" s="94">
        <v>-1.5806400741671722</v>
      </c>
    </row>
    <row r="2487" spans="1:11">
      <c r="A2487" s="66" t="s">
        <v>11</v>
      </c>
      <c r="B2487" s="106">
        <v>-19.999999999999996</v>
      </c>
      <c r="C2487" s="94" t="s">
        <v>1066</v>
      </c>
      <c r="D2487" s="94" t="s">
        <v>1066</v>
      </c>
      <c r="E2487" s="94" t="s">
        <v>1066</v>
      </c>
      <c r="F2487" s="145" t="s">
        <v>1066</v>
      </c>
      <c r="G2487" s="94">
        <v>-0.32679738562091387</v>
      </c>
      <c r="H2487" s="94" t="s">
        <v>1066</v>
      </c>
      <c r="I2487" s="94" t="s">
        <v>1066</v>
      </c>
      <c r="J2487" s="94" t="s">
        <v>1066</v>
      </c>
      <c r="K2487" s="94" t="s">
        <v>1066</v>
      </c>
    </row>
    <row r="2488" spans="1:11">
      <c r="A2488" s="66" t="s">
        <v>12</v>
      </c>
      <c r="B2488" s="94">
        <v>8.5106382978723296</v>
      </c>
      <c r="C2488" s="94">
        <v>-6.4425770308123242</v>
      </c>
      <c r="D2488" s="94">
        <v>-4.0419161676646613</v>
      </c>
      <c r="E2488" s="94">
        <v>-7.0202808112324488</v>
      </c>
      <c r="F2488" s="145">
        <v>-2.1812080536912748</v>
      </c>
      <c r="G2488" s="94">
        <v>3.8536721586148959</v>
      </c>
      <c r="H2488" s="94">
        <v>1.9180783364703746</v>
      </c>
      <c r="I2488" s="94">
        <v>2.0578665025063891</v>
      </c>
      <c r="J2488" s="94">
        <v>3.8862559241706229</v>
      </c>
      <c r="K2488" s="94">
        <v>1.4930325149303147</v>
      </c>
    </row>
    <row r="2489" spans="1:11">
      <c r="A2489" s="66" t="s">
        <v>942</v>
      </c>
      <c r="B2489" s="94">
        <v>10.783242258652104</v>
      </c>
      <c r="C2489" s="94">
        <v>7.0810040556834375</v>
      </c>
      <c r="D2489" s="94">
        <v>16.664960589620236</v>
      </c>
      <c r="E2489" s="94">
        <v>8.0108800561551341</v>
      </c>
      <c r="F2489" s="145">
        <v>11.91714053614945</v>
      </c>
      <c r="G2489" s="94">
        <v>8.6132674950418995</v>
      </c>
      <c r="H2489" s="94">
        <v>10.303229951242932</v>
      </c>
      <c r="I2489" s="94">
        <v>6.9939283701734745</v>
      </c>
      <c r="J2489" s="94">
        <v>7.9884661144749458</v>
      </c>
      <c r="K2489" s="94">
        <v>11.942531195796956</v>
      </c>
    </row>
    <row r="2490" spans="1:11">
      <c r="A2490" s="66" t="s">
        <v>13</v>
      </c>
      <c r="B2490" s="94" t="s">
        <v>1066</v>
      </c>
      <c r="C2490" s="94" t="s">
        <v>1066</v>
      </c>
      <c r="D2490" s="94" t="s">
        <v>1066</v>
      </c>
      <c r="E2490" s="94" t="s">
        <v>1066</v>
      </c>
      <c r="F2490" s="145" t="s">
        <v>1066</v>
      </c>
      <c r="G2490" s="94">
        <v>1.4820042342978068</v>
      </c>
      <c r="H2490" s="94">
        <v>1.3908205841446364</v>
      </c>
      <c r="I2490" s="94">
        <v>-4.4581618655692772</v>
      </c>
      <c r="J2490" s="94">
        <v>3.1586503948312972</v>
      </c>
      <c r="K2490" s="94">
        <v>1.4265831593597733</v>
      </c>
    </row>
    <row r="2491" spans="1:11">
      <c r="A2491" s="66" t="s">
        <v>186</v>
      </c>
      <c r="B2491" s="94" t="s">
        <v>1066</v>
      </c>
      <c r="C2491" s="94" t="s">
        <v>1066</v>
      </c>
      <c r="D2491" s="94" t="s">
        <v>1066</v>
      </c>
      <c r="E2491" s="94" t="s">
        <v>1066</v>
      </c>
      <c r="F2491" s="145" t="s">
        <v>1066</v>
      </c>
      <c r="G2491" s="94" t="s">
        <v>1066</v>
      </c>
      <c r="H2491" s="94" t="s">
        <v>1066</v>
      </c>
      <c r="I2491" s="94" t="s">
        <v>1066</v>
      </c>
      <c r="J2491" s="94" t="s">
        <v>1066</v>
      </c>
      <c r="K2491" s="94" t="s">
        <v>1066</v>
      </c>
    </row>
    <row r="2492" spans="1:11" ht="14.25">
      <c r="A2492" s="86" t="s">
        <v>1181</v>
      </c>
      <c r="B2492" s="214" t="s">
        <v>404</v>
      </c>
      <c r="C2492" s="214" t="s">
        <v>404</v>
      </c>
      <c r="D2492" s="214" t="s">
        <v>404</v>
      </c>
      <c r="E2492" s="214" t="s">
        <v>404</v>
      </c>
      <c r="F2492" s="226" t="s">
        <v>404</v>
      </c>
      <c r="G2492" s="212">
        <v>14.708881148955953</v>
      </c>
      <c r="H2492" s="214">
        <v>12.431101980731285</v>
      </c>
      <c r="I2492" s="214">
        <v>14.296671084846224</v>
      </c>
      <c r="J2492" s="212">
        <v>12.987634910820717</v>
      </c>
      <c r="K2492" s="212">
        <v>6.5790220279387484</v>
      </c>
    </row>
    <row r="2493" spans="1:11">
      <c r="A2493" s="62"/>
      <c r="B2493" s="92"/>
      <c r="C2493" s="92"/>
      <c r="D2493" s="92"/>
      <c r="E2493" s="92"/>
      <c r="F2493" s="92"/>
      <c r="G2493" s="92"/>
      <c r="H2493" s="92"/>
      <c r="I2493" s="92"/>
      <c r="J2493" s="92"/>
      <c r="K2493" s="93"/>
    </row>
    <row r="2494" spans="1:11">
      <c r="A2494" s="62"/>
      <c r="B2494" s="92"/>
      <c r="C2494" s="92"/>
      <c r="D2494" s="92"/>
      <c r="E2494" s="92"/>
      <c r="F2494" s="92"/>
      <c r="G2494" s="92"/>
      <c r="H2494" s="92"/>
      <c r="I2494" s="92"/>
      <c r="J2494" s="92"/>
      <c r="K2494" s="93"/>
    </row>
    <row r="2495" spans="1:11">
      <c r="A2495" s="62"/>
      <c r="B2495" s="92"/>
      <c r="C2495" s="92"/>
      <c r="D2495" s="92"/>
      <c r="E2495" s="92"/>
      <c r="F2495" s="92"/>
      <c r="G2495" s="92"/>
      <c r="H2495" s="92"/>
      <c r="I2495" s="92"/>
      <c r="J2495" s="92"/>
      <c r="K2495" s="93"/>
    </row>
    <row r="2496" spans="1:11" ht="12.75" customHeight="1">
      <c r="A2496" s="921" t="s">
        <v>781</v>
      </c>
      <c r="B2496" s="921"/>
      <c r="C2496" s="921"/>
      <c r="D2496" s="921"/>
      <c r="E2496" s="921"/>
      <c r="F2496" s="921"/>
      <c r="G2496" s="921"/>
      <c r="H2496" s="921"/>
      <c r="I2496" s="921"/>
      <c r="J2496" s="921"/>
      <c r="K2496" s="921"/>
    </row>
    <row r="2497" spans="1:11">
      <c r="A2497" s="62"/>
      <c r="B2497" s="92"/>
      <c r="C2497" s="92"/>
      <c r="D2497" s="92"/>
      <c r="E2497" s="92"/>
      <c r="F2497" s="92"/>
      <c r="G2497" s="92"/>
      <c r="H2497" s="92"/>
      <c r="I2497" s="92"/>
      <c r="J2497" s="92"/>
      <c r="K2497" s="93"/>
    </row>
    <row r="2498" spans="1:11" ht="27" customHeight="1">
      <c r="A2498" s="63"/>
      <c r="B2498" s="934" t="s">
        <v>1164</v>
      </c>
      <c r="C2498" s="934"/>
      <c r="D2498" s="934"/>
      <c r="E2498" s="934"/>
      <c r="F2498" s="935"/>
      <c r="G2498" s="934" t="s">
        <v>51</v>
      </c>
      <c r="H2498" s="934"/>
      <c r="I2498" s="934"/>
      <c r="J2498" s="934"/>
      <c r="K2498" s="934"/>
    </row>
    <row r="2499" spans="1:11" ht="15" customHeight="1">
      <c r="A2499" s="66"/>
      <c r="B2499" s="902" t="s">
        <v>153</v>
      </c>
      <c r="C2499" s="902"/>
      <c r="D2499" s="902"/>
      <c r="E2499" s="902"/>
      <c r="F2499" s="902"/>
      <c r="G2499" s="902"/>
      <c r="H2499" s="902"/>
      <c r="I2499" s="902"/>
      <c r="J2499" s="902"/>
      <c r="K2499" s="902"/>
    </row>
    <row r="2500" spans="1:11">
      <c r="A2500" s="67"/>
      <c r="B2500" s="231">
        <v>39448</v>
      </c>
      <c r="C2500" s="231">
        <v>39814</v>
      </c>
      <c r="D2500" s="231">
        <v>40179</v>
      </c>
      <c r="E2500" s="231">
        <v>40544</v>
      </c>
      <c r="F2500" s="232">
        <v>40909</v>
      </c>
      <c r="G2500" s="231">
        <v>39448</v>
      </c>
      <c r="H2500" s="231">
        <v>39814</v>
      </c>
      <c r="I2500" s="231">
        <v>40179</v>
      </c>
      <c r="J2500" s="231">
        <v>40544</v>
      </c>
      <c r="K2500" s="231">
        <v>40909</v>
      </c>
    </row>
    <row r="2501" spans="1:11">
      <c r="A2501" s="63" t="s">
        <v>37</v>
      </c>
      <c r="B2501" s="94" t="s">
        <v>1066</v>
      </c>
      <c r="C2501" s="94" t="s">
        <v>1066</v>
      </c>
      <c r="D2501" s="94" t="s">
        <v>1066</v>
      </c>
      <c r="E2501" s="94" t="s">
        <v>1066</v>
      </c>
      <c r="F2501" s="145" t="s">
        <v>1066</v>
      </c>
      <c r="G2501" s="94" t="s">
        <v>404</v>
      </c>
      <c r="H2501" s="94" t="s">
        <v>404</v>
      </c>
      <c r="I2501" s="94" t="s">
        <v>404</v>
      </c>
      <c r="J2501" s="94" t="s">
        <v>404</v>
      </c>
      <c r="K2501" s="94" t="s">
        <v>404</v>
      </c>
    </row>
    <row r="2502" spans="1:11">
      <c r="A2502" s="66" t="s">
        <v>528</v>
      </c>
      <c r="B2502" s="94">
        <v>10.831234256926937</v>
      </c>
      <c r="C2502" s="94">
        <v>7.2727272727272751</v>
      </c>
      <c r="D2502" s="94">
        <v>3.2909604519773872</v>
      </c>
      <c r="E2502" s="94">
        <v>-3.7330780801312691</v>
      </c>
      <c r="F2502" s="145">
        <v>1.8465909090909172</v>
      </c>
      <c r="G2502" s="94">
        <v>-11.437381736631863</v>
      </c>
      <c r="H2502" s="94">
        <v>-12.360528606473068</v>
      </c>
      <c r="I2502" s="94">
        <v>-15.503386004514667</v>
      </c>
      <c r="J2502" s="94">
        <v>-11.508869416541998</v>
      </c>
      <c r="K2502" s="94">
        <v>-18.29489192126556</v>
      </c>
    </row>
    <row r="2503" spans="1:11">
      <c r="A2503" s="66" t="s">
        <v>530</v>
      </c>
      <c r="B2503" s="94" t="s">
        <v>1066</v>
      </c>
      <c r="C2503" s="94" t="s">
        <v>1066</v>
      </c>
      <c r="D2503" s="94" t="s">
        <v>1066</v>
      </c>
      <c r="E2503" s="94" t="s">
        <v>1066</v>
      </c>
      <c r="F2503" s="145" t="s">
        <v>1066</v>
      </c>
      <c r="G2503" s="94" t="s">
        <v>1066</v>
      </c>
      <c r="H2503" s="94" t="s">
        <v>1066</v>
      </c>
      <c r="I2503" s="94" t="s">
        <v>1066</v>
      </c>
      <c r="J2503" s="94" t="s">
        <v>1066</v>
      </c>
      <c r="K2503" s="94" t="s">
        <v>1066</v>
      </c>
    </row>
    <row r="2504" spans="1:11">
      <c r="A2504" s="66" t="s">
        <v>529</v>
      </c>
      <c r="B2504" s="94" t="s">
        <v>1066</v>
      </c>
      <c r="C2504" s="94" t="s">
        <v>1066</v>
      </c>
      <c r="D2504" s="94" t="s">
        <v>1066</v>
      </c>
      <c r="E2504" s="94" t="s">
        <v>1066</v>
      </c>
      <c r="F2504" s="145" t="s">
        <v>1066</v>
      </c>
      <c r="G2504" s="94" t="s">
        <v>1066</v>
      </c>
      <c r="H2504" s="94" t="s">
        <v>1066</v>
      </c>
      <c r="I2504" s="94" t="s">
        <v>1066</v>
      </c>
      <c r="J2504" s="94" t="s">
        <v>1066</v>
      </c>
      <c r="K2504" s="94" t="s">
        <v>1066</v>
      </c>
    </row>
    <row r="2505" spans="1:11">
      <c r="A2505" s="66" t="s">
        <v>531</v>
      </c>
      <c r="B2505" s="94" t="s">
        <v>1066</v>
      </c>
      <c r="C2505" s="94" t="s">
        <v>1066</v>
      </c>
      <c r="D2505" s="94" t="s">
        <v>1066</v>
      </c>
      <c r="E2505" s="94" t="s">
        <v>1066</v>
      </c>
      <c r="F2505" s="145" t="s">
        <v>1066</v>
      </c>
      <c r="G2505" s="94" t="s">
        <v>1066</v>
      </c>
      <c r="H2505" s="94" t="s">
        <v>1066</v>
      </c>
      <c r="I2505" s="94" t="s">
        <v>1066</v>
      </c>
      <c r="J2505" s="94" t="s">
        <v>1066</v>
      </c>
      <c r="K2505" s="94" t="s">
        <v>1066</v>
      </c>
    </row>
    <row r="2506" spans="1:11">
      <c r="A2506" s="66" t="s">
        <v>166</v>
      </c>
      <c r="B2506" s="97">
        <v>2.1145487087701254</v>
      </c>
      <c r="C2506" s="97">
        <v>4.6172722037208569</v>
      </c>
      <c r="D2506" s="97">
        <v>5.4139441372872854</v>
      </c>
      <c r="E2506" s="97">
        <v>6.8069840837363449</v>
      </c>
      <c r="F2506" s="145">
        <v>-0.75040921749111034</v>
      </c>
      <c r="G2506" s="97">
        <v>28.144544822793591</v>
      </c>
      <c r="H2506" s="97">
        <v>21.285249457700644</v>
      </c>
      <c r="I2506" s="97">
        <v>12.07243460764586</v>
      </c>
      <c r="J2506" s="97">
        <v>10.811889088370236</v>
      </c>
      <c r="K2506" s="97">
        <v>9.0369036903690443</v>
      </c>
    </row>
    <row r="2507" spans="1:11">
      <c r="A2507" s="854" t="s">
        <v>167</v>
      </c>
      <c r="B2507" s="97">
        <v>-5.0709939148063654E-2</v>
      </c>
      <c r="C2507" s="97">
        <v>1.2683916793505778</v>
      </c>
      <c r="D2507" s="97">
        <v>0.70140280561121759</v>
      </c>
      <c r="E2507" s="97">
        <v>3.2587064676616873</v>
      </c>
      <c r="F2507" s="102">
        <v>2.7945073476270954</v>
      </c>
      <c r="G2507" s="97">
        <v>-8.3236994219653297</v>
      </c>
      <c r="H2507" s="97">
        <v>-4.2875157629255938</v>
      </c>
      <c r="I2507" s="97">
        <v>-0.39525691699606114</v>
      </c>
      <c r="J2507" s="97">
        <v>-14.021164021164012</v>
      </c>
      <c r="K2507" s="97">
        <v>-4.6153846153846132</v>
      </c>
    </row>
    <row r="2508" spans="1:11">
      <c r="A2508" s="66" t="s">
        <v>745</v>
      </c>
      <c r="B2508" s="97" t="s">
        <v>1066</v>
      </c>
      <c r="C2508" s="97" t="s">
        <v>1066</v>
      </c>
      <c r="D2508" s="97" t="s">
        <v>1066</v>
      </c>
      <c r="E2508" s="97" t="s">
        <v>1066</v>
      </c>
      <c r="F2508" s="102" t="s">
        <v>1066</v>
      </c>
      <c r="G2508" s="97" t="s">
        <v>1066</v>
      </c>
      <c r="H2508" s="97" t="s">
        <v>1066</v>
      </c>
      <c r="I2508" s="97" t="s">
        <v>1066</v>
      </c>
      <c r="J2508" s="97" t="s">
        <v>1066</v>
      </c>
      <c r="K2508" s="97" t="s">
        <v>1066</v>
      </c>
    </row>
    <row r="2509" spans="1:11">
      <c r="A2509" s="66" t="s">
        <v>994</v>
      </c>
      <c r="B2509" s="97">
        <v>24.463519313304705</v>
      </c>
      <c r="C2509" s="97">
        <v>17.241379310344819</v>
      </c>
      <c r="D2509" s="97">
        <v>39.117647058823543</v>
      </c>
      <c r="E2509" s="97">
        <v>8.4566596194503028</v>
      </c>
      <c r="F2509" s="102">
        <v>4.6783625730994149</v>
      </c>
      <c r="G2509" s="97" t="s">
        <v>1066</v>
      </c>
      <c r="H2509" s="97" t="s">
        <v>1066</v>
      </c>
      <c r="I2509" s="97" t="s">
        <v>1066</v>
      </c>
      <c r="J2509" s="97" t="s">
        <v>1066</v>
      </c>
      <c r="K2509" s="97" t="s">
        <v>1066</v>
      </c>
    </row>
    <row r="2510" spans="1:11">
      <c r="A2510" s="66" t="s">
        <v>127</v>
      </c>
      <c r="B2510" s="97" t="s">
        <v>1066</v>
      </c>
      <c r="C2510" s="97" t="s">
        <v>1066</v>
      </c>
      <c r="D2510" s="97">
        <v>7.3447540983606618</v>
      </c>
      <c r="E2510" s="97">
        <v>10.12642139866664</v>
      </c>
      <c r="F2510" s="102">
        <v>7.8582434514637978</v>
      </c>
      <c r="G2510" s="97">
        <v>38.370918882531129</v>
      </c>
      <c r="H2510" s="97" t="s">
        <v>1066</v>
      </c>
      <c r="I2510" s="97" t="s">
        <v>1066</v>
      </c>
      <c r="J2510" s="97">
        <v>30.994478513508881</v>
      </c>
      <c r="K2510" s="97" t="s">
        <v>1066</v>
      </c>
    </row>
    <row r="2511" spans="1:11">
      <c r="A2511" s="66" t="s">
        <v>8</v>
      </c>
      <c r="B2511" s="97" t="s">
        <v>1066</v>
      </c>
      <c r="C2511" s="97" t="s">
        <v>1066</v>
      </c>
      <c r="D2511" s="97" t="s">
        <v>1066</v>
      </c>
      <c r="E2511" s="97" t="s">
        <v>1066</v>
      </c>
      <c r="F2511" s="102" t="s">
        <v>1066</v>
      </c>
      <c r="G2511" s="97" t="s">
        <v>1066</v>
      </c>
      <c r="H2511" s="97" t="s">
        <v>1066</v>
      </c>
      <c r="I2511" s="97" t="s">
        <v>1066</v>
      </c>
      <c r="J2511" s="97" t="s">
        <v>1066</v>
      </c>
      <c r="K2511" s="97" t="s">
        <v>1066</v>
      </c>
    </row>
    <row r="2512" spans="1:11">
      <c r="A2512" s="66" t="s">
        <v>937</v>
      </c>
      <c r="B2512" s="97" t="s">
        <v>1066</v>
      </c>
      <c r="C2512" s="97" t="s">
        <v>1066</v>
      </c>
      <c r="D2512" s="97" t="s">
        <v>1066</v>
      </c>
      <c r="E2512" s="97" t="s">
        <v>1066</v>
      </c>
      <c r="F2512" s="102" t="s">
        <v>1066</v>
      </c>
      <c r="G2512" s="97" t="s">
        <v>1066</v>
      </c>
      <c r="H2512" s="97" t="s">
        <v>1066</v>
      </c>
      <c r="I2512" s="97" t="s">
        <v>1066</v>
      </c>
      <c r="J2512" s="97" t="s">
        <v>1066</v>
      </c>
      <c r="K2512" s="97" t="s">
        <v>1066</v>
      </c>
    </row>
    <row r="2513" spans="1:11">
      <c r="A2513" s="66" t="s">
        <v>938</v>
      </c>
      <c r="B2513" s="97">
        <v>1.5037593984962516</v>
      </c>
      <c r="C2513" s="97">
        <v>-18.518518518518512</v>
      </c>
      <c r="D2513" s="97">
        <v>6.2954545454545263</v>
      </c>
      <c r="E2513" s="97">
        <v>10.027795595467182</v>
      </c>
      <c r="F2513" s="102">
        <v>0.46638165565486833</v>
      </c>
      <c r="G2513" s="97" t="s">
        <v>1066</v>
      </c>
      <c r="H2513" s="97" t="s">
        <v>1066</v>
      </c>
      <c r="I2513" s="97" t="s">
        <v>1066</v>
      </c>
      <c r="J2513" s="97" t="s">
        <v>1066</v>
      </c>
      <c r="K2513" s="97" t="s">
        <v>1066</v>
      </c>
    </row>
    <row r="2514" spans="1:11">
      <c r="A2514" s="66" t="s">
        <v>9</v>
      </c>
      <c r="B2514" s="94">
        <v>15.678166351606816</v>
      </c>
      <c r="C2514" s="94">
        <v>2.4486773567562015</v>
      </c>
      <c r="D2514" s="94">
        <v>10.303317299304648</v>
      </c>
      <c r="E2514" s="94">
        <v>-13.835099532277372</v>
      </c>
      <c r="F2514" s="145">
        <v>-5.8477998636387358</v>
      </c>
      <c r="G2514" s="94">
        <v>2.2883112741189677</v>
      </c>
      <c r="H2514" s="94">
        <v>5.7837711435029888</v>
      </c>
      <c r="I2514" s="94">
        <v>-0.6668631640999223</v>
      </c>
      <c r="J2514" s="94">
        <v>-4.4100738103186075</v>
      </c>
      <c r="K2514" s="94">
        <v>-15.349992239639917</v>
      </c>
    </row>
    <row r="2515" spans="1:11">
      <c r="A2515" s="66" t="s">
        <v>939</v>
      </c>
      <c r="B2515" s="94" t="s">
        <v>1066</v>
      </c>
      <c r="C2515" s="94" t="s">
        <v>1066</v>
      </c>
      <c r="D2515" s="94" t="s">
        <v>1066</v>
      </c>
      <c r="E2515" s="94" t="s">
        <v>1066</v>
      </c>
      <c r="F2515" s="145" t="s">
        <v>1066</v>
      </c>
      <c r="G2515" s="94" t="s">
        <v>1066</v>
      </c>
      <c r="H2515" s="94" t="s">
        <v>1066</v>
      </c>
      <c r="I2515" s="94" t="s">
        <v>1066</v>
      </c>
      <c r="J2515" s="94" t="s">
        <v>1066</v>
      </c>
      <c r="K2515" s="94" t="s">
        <v>1066</v>
      </c>
    </row>
    <row r="2516" spans="1:11">
      <c r="A2516" s="66" t="s">
        <v>940</v>
      </c>
      <c r="B2516" s="94">
        <v>16.951859456992935</v>
      </c>
      <c r="C2516" s="94">
        <v>5.3452984783456836</v>
      </c>
      <c r="D2516" s="94">
        <v>6.8518518518518423</v>
      </c>
      <c r="E2516" s="94">
        <v>3.1195840554592902</v>
      </c>
      <c r="F2516" s="145">
        <v>5.8823529411764719</v>
      </c>
      <c r="G2516" s="94" t="s">
        <v>1066</v>
      </c>
      <c r="H2516" s="94" t="s">
        <v>1066</v>
      </c>
      <c r="I2516" s="94" t="s">
        <v>1066</v>
      </c>
      <c r="J2516" s="94" t="s">
        <v>1066</v>
      </c>
      <c r="K2516" s="94" t="s">
        <v>1066</v>
      </c>
    </row>
    <row r="2517" spans="1:11">
      <c r="A2517" s="66" t="s">
        <v>10</v>
      </c>
      <c r="B2517" s="94" t="s">
        <v>1066</v>
      </c>
      <c r="C2517" s="94" t="s">
        <v>1066</v>
      </c>
      <c r="D2517" s="94" t="s">
        <v>1066</v>
      </c>
      <c r="E2517" s="94" t="s">
        <v>1066</v>
      </c>
      <c r="F2517" s="145" t="s">
        <v>1066</v>
      </c>
      <c r="G2517" s="94" t="s">
        <v>1066</v>
      </c>
      <c r="H2517" s="94" t="s">
        <v>1066</v>
      </c>
      <c r="I2517" s="94" t="s">
        <v>1066</v>
      </c>
      <c r="J2517" s="94" t="s">
        <v>1066</v>
      </c>
      <c r="K2517" s="94" t="s">
        <v>1066</v>
      </c>
    </row>
    <row r="2518" spans="1:11">
      <c r="A2518" s="66" t="s">
        <v>941</v>
      </c>
      <c r="B2518" s="94" t="s">
        <v>1066</v>
      </c>
      <c r="C2518" s="94" t="s">
        <v>1066</v>
      </c>
      <c r="D2518" s="94" t="s">
        <v>1066</v>
      </c>
      <c r="E2518" s="94" t="s">
        <v>1066</v>
      </c>
      <c r="F2518" s="145" t="s">
        <v>1066</v>
      </c>
      <c r="G2518" s="94" t="s">
        <v>1066</v>
      </c>
      <c r="H2518" s="94" t="s">
        <v>1066</v>
      </c>
      <c r="I2518" s="94" t="s">
        <v>1066</v>
      </c>
      <c r="J2518" s="94" t="s">
        <v>1066</v>
      </c>
      <c r="K2518" s="94" t="s">
        <v>1066</v>
      </c>
    </row>
    <row r="2519" spans="1:11">
      <c r="A2519" s="66" t="s">
        <v>11</v>
      </c>
      <c r="B2519" s="94">
        <v>0</v>
      </c>
      <c r="C2519" s="94" t="s">
        <v>1066</v>
      </c>
      <c r="D2519" s="94" t="s">
        <v>1066</v>
      </c>
      <c r="E2519" s="94" t="s">
        <v>1066</v>
      </c>
      <c r="F2519" s="145" t="s">
        <v>1066</v>
      </c>
      <c r="G2519" s="94" t="s">
        <v>1066</v>
      </c>
      <c r="H2519" s="94" t="s">
        <v>1066</v>
      </c>
      <c r="I2519" s="94" t="s">
        <v>1066</v>
      </c>
      <c r="J2519" s="94" t="s">
        <v>1066</v>
      </c>
      <c r="K2519" s="94" t="s">
        <v>1066</v>
      </c>
    </row>
    <row r="2520" spans="1:11">
      <c r="A2520" s="66" t="s">
        <v>12</v>
      </c>
      <c r="B2520" s="94">
        <v>7.6923076923076872</v>
      </c>
      <c r="C2520" s="94">
        <v>8.275261324041816</v>
      </c>
      <c r="D2520" s="94">
        <v>4.4247787610619538</v>
      </c>
      <c r="E2520" s="94">
        <v>9.0909090909090828</v>
      </c>
      <c r="F2520" s="145">
        <v>11.935028248587564</v>
      </c>
      <c r="G2520" s="94">
        <v>-2.8571428571428612</v>
      </c>
      <c r="H2520" s="94">
        <v>-4.9019607843137294</v>
      </c>
      <c r="I2520" s="94">
        <v>-9.278350515463913</v>
      </c>
      <c r="J2520" s="94">
        <v>-32.954545454545453</v>
      </c>
      <c r="K2520" s="97">
        <v>-67.796610169491515</v>
      </c>
    </row>
    <row r="2521" spans="1:11">
      <c r="A2521" s="66" t="s">
        <v>942</v>
      </c>
      <c r="B2521" s="94">
        <v>17.925072046109491</v>
      </c>
      <c r="C2521" s="94">
        <v>5.1808406647116501</v>
      </c>
      <c r="D2521" s="94">
        <v>27.184014869888461</v>
      </c>
      <c r="E2521" s="94">
        <v>13.993423456339048</v>
      </c>
      <c r="F2521" s="145">
        <v>15.673076923076913</v>
      </c>
      <c r="G2521" s="94" t="s">
        <v>1066</v>
      </c>
      <c r="H2521" s="94" t="s">
        <v>1066</v>
      </c>
      <c r="I2521" s="94" t="s">
        <v>1066</v>
      </c>
      <c r="J2521" s="94" t="s">
        <v>1066</v>
      </c>
      <c r="K2521" s="97" t="s">
        <v>1066</v>
      </c>
    </row>
    <row r="2522" spans="1:11">
      <c r="A2522" s="66" t="s">
        <v>13</v>
      </c>
      <c r="B2522" s="94">
        <v>0</v>
      </c>
      <c r="C2522" s="94">
        <v>0</v>
      </c>
      <c r="D2522" s="94">
        <v>0</v>
      </c>
      <c r="E2522" s="94">
        <v>-66.666666666666671</v>
      </c>
      <c r="F2522" s="145">
        <v>0</v>
      </c>
      <c r="G2522" s="94" t="s">
        <v>1066</v>
      </c>
      <c r="H2522" s="94" t="s">
        <v>1066</v>
      </c>
      <c r="I2522" s="94" t="s">
        <v>1066</v>
      </c>
      <c r="J2522" s="94" t="s">
        <v>1066</v>
      </c>
      <c r="K2522" s="94" t="s">
        <v>1066</v>
      </c>
    </row>
    <row r="2523" spans="1:11">
      <c r="A2523" s="66" t="s">
        <v>186</v>
      </c>
      <c r="B2523" s="94" t="s">
        <v>1066</v>
      </c>
      <c r="C2523" s="94" t="s">
        <v>1066</v>
      </c>
      <c r="D2523" s="94" t="s">
        <v>1066</v>
      </c>
      <c r="E2523" s="94" t="s">
        <v>1066</v>
      </c>
      <c r="F2523" s="145" t="s">
        <v>1066</v>
      </c>
      <c r="G2523" s="94" t="s">
        <v>1066</v>
      </c>
      <c r="H2523" s="94" t="s">
        <v>1066</v>
      </c>
      <c r="I2523" s="94" t="s">
        <v>1066</v>
      </c>
      <c r="J2523" s="94" t="s">
        <v>1066</v>
      </c>
      <c r="K2523" s="94" t="s">
        <v>1066</v>
      </c>
    </row>
    <row r="2524" spans="1:11">
      <c r="A2524" s="86" t="s">
        <v>1071</v>
      </c>
      <c r="B2524" s="214">
        <v>6.2155699118589638</v>
      </c>
      <c r="C2524" s="214">
        <v>3.1501858690071884</v>
      </c>
      <c r="D2524" s="214">
        <v>6.1868538686606058</v>
      </c>
      <c r="E2524" s="214">
        <v>-0.62993093440968551</v>
      </c>
      <c r="F2524" s="767">
        <v>1.1773702829540156</v>
      </c>
      <c r="G2524" s="214">
        <v>12.741147217696991</v>
      </c>
      <c r="H2524" s="214">
        <v>0.62238627216146369</v>
      </c>
      <c r="I2524" s="214">
        <v>-2.8839024390243821</v>
      </c>
      <c r="J2524" s="214">
        <v>3.6321156768033944</v>
      </c>
      <c r="K2524" s="214">
        <v>-12.139706197267557</v>
      </c>
    </row>
    <row r="2525" spans="1:11" ht="14.25" customHeight="1">
      <c r="A2525" s="911" t="s">
        <v>901</v>
      </c>
      <c r="B2525" s="912"/>
      <c r="C2525" s="912"/>
      <c r="D2525" s="912"/>
      <c r="E2525" s="912"/>
      <c r="F2525" s="912"/>
      <c r="G2525" s="912"/>
      <c r="H2525" s="912"/>
      <c r="I2525" s="912"/>
      <c r="J2525" s="912"/>
      <c r="K2525" s="912"/>
    </row>
    <row r="2526" spans="1:11" ht="14.25" customHeight="1">
      <c r="A2526" s="909" t="s">
        <v>1187</v>
      </c>
      <c r="B2526" s="910"/>
      <c r="C2526" s="910"/>
      <c r="D2526" s="910"/>
      <c r="E2526" s="910"/>
      <c r="F2526" s="910"/>
      <c r="G2526" s="910"/>
      <c r="H2526" s="910"/>
      <c r="I2526" s="910"/>
      <c r="J2526" s="910"/>
      <c r="K2526" s="910"/>
    </row>
    <row r="2527" spans="1:11">
      <c r="A2527" s="62"/>
      <c r="B2527" s="92"/>
      <c r="C2527" s="92"/>
      <c r="D2527" s="92"/>
      <c r="E2527" s="92"/>
      <c r="F2527" s="92"/>
      <c r="G2527" s="92"/>
      <c r="H2527" s="92"/>
      <c r="I2527" s="92"/>
      <c r="J2527" s="92"/>
      <c r="K2527" s="93"/>
    </row>
    <row r="2528" spans="1:11">
      <c r="A2528" s="62"/>
      <c r="B2528" s="92"/>
      <c r="C2528" s="92"/>
      <c r="D2528" s="92"/>
      <c r="E2528" s="92"/>
      <c r="F2528" s="92"/>
      <c r="G2528" s="92"/>
      <c r="H2528" s="92"/>
      <c r="I2528" s="92"/>
      <c r="J2528" s="92"/>
      <c r="K2528" s="93"/>
    </row>
    <row r="2529" spans="1:11">
      <c r="A2529" s="62"/>
      <c r="B2529" s="92"/>
      <c r="C2529" s="92"/>
      <c r="D2529" s="92"/>
      <c r="E2529" s="92"/>
      <c r="F2529" s="92"/>
      <c r="G2529" s="92"/>
      <c r="H2529" s="92"/>
      <c r="I2529" s="92"/>
      <c r="J2529" s="92"/>
      <c r="K2529" s="93"/>
    </row>
    <row r="2530" spans="1:11">
      <c r="A2530" s="62"/>
      <c r="B2530" s="92"/>
      <c r="C2530" s="92"/>
      <c r="D2530" s="92"/>
      <c r="E2530" s="92"/>
      <c r="F2530" s="92"/>
      <c r="G2530" s="92"/>
      <c r="H2530" s="92"/>
      <c r="I2530" s="92"/>
      <c r="J2530" s="92"/>
      <c r="K2530" s="93"/>
    </row>
    <row r="2531" spans="1:11">
      <c r="A2531" s="921" t="s">
        <v>154</v>
      </c>
      <c r="B2531" s="921"/>
      <c r="C2531" s="921"/>
      <c r="D2531" s="921"/>
      <c r="E2531" s="921"/>
      <c r="F2531" s="921"/>
      <c r="G2531" s="921"/>
      <c r="H2531" s="921"/>
      <c r="I2531" s="921"/>
      <c r="J2531" s="921"/>
      <c r="K2531" s="921"/>
    </row>
    <row r="2532" spans="1:11" ht="15">
      <c r="A2532" s="930" t="s">
        <v>820</v>
      </c>
      <c r="B2532" s="931"/>
      <c r="C2532" s="931"/>
      <c r="D2532" s="931"/>
      <c r="E2532" s="931"/>
      <c r="F2532" s="931"/>
      <c r="G2532" s="931"/>
      <c r="H2532" s="931"/>
      <c r="I2532" s="931"/>
      <c r="J2532" s="931"/>
      <c r="K2532" s="931"/>
    </row>
    <row r="2533" spans="1:11" ht="14.25">
      <c r="A2533" s="64" t="s">
        <v>1042</v>
      </c>
      <c r="B2533" s="70"/>
      <c r="C2533" s="70"/>
      <c r="D2533" s="70"/>
      <c r="E2533" s="70"/>
      <c r="F2533" s="70"/>
      <c r="G2533" s="70"/>
      <c r="H2533" s="70"/>
      <c r="I2533" s="70"/>
      <c r="J2533" s="70"/>
      <c r="K2533" s="68"/>
    </row>
    <row r="2534" spans="1:11">
      <c r="A2534" s="62"/>
      <c r="B2534" s="253"/>
      <c r="C2534" s="253"/>
      <c r="D2534" s="253"/>
      <c r="E2534" s="253"/>
      <c r="F2534" s="253"/>
      <c r="G2534" s="253"/>
      <c r="H2534" s="253"/>
      <c r="I2534" s="253"/>
      <c r="J2534" s="253"/>
      <c r="K2534" s="253"/>
    </row>
    <row r="2535" spans="1:11" ht="15" customHeight="1">
      <c r="A2535" s="63"/>
      <c r="B2535" s="893" t="s">
        <v>1163</v>
      </c>
      <c r="C2535" s="893"/>
      <c r="D2535" s="893"/>
      <c r="E2535" s="893"/>
      <c r="F2535" s="893"/>
      <c r="G2535" s="893"/>
      <c r="H2535" s="893"/>
      <c r="I2535" s="893"/>
      <c r="J2535" s="893"/>
      <c r="K2535" s="893"/>
    </row>
    <row r="2536" spans="1:11" ht="15" customHeight="1">
      <c r="A2536" s="66"/>
      <c r="B2536" s="902" t="s">
        <v>152</v>
      </c>
      <c r="C2536" s="902"/>
      <c r="D2536" s="902"/>
      <c r="E2536" s="902"/>
      <c r="F2536" s="903"/>
      <c r="G2536" s="902" t="s">
        <v>153</v>
      </c>
      <c r="H2536" s="902"/>
      <c r="I2536" s="902"/>
      <c r="J2536" s="902"/>
      <c r="K2536" s="902"/>
    </row>
    <row r="2537" spans="1:11">
      <c r="A2537" s="67"/>
      <c r="B2537" s="231">
        <v>39448</v>
      </c>
      <c r="C2537" s="231">
        <v>39814</v>
      </c>
      <c r="D2537" s="231">
        <v>40179</v>
      </c>
      <c r="E2537" s="231">
        <v>40544</v>
      </c>
      <c r="F2537" s="232">
        <v>40909</v>
      </c>
      <c r="G2537" s="231">
        <v>39448</v>
      </c>
      <c r="H2537" s="231">
        <v>39814</v>
      </c>
      <c r="I2537" s="231">
        <v>40179</v>
      </c>
      <c r="J2537" s="231">
        <v>40544</v>
      </c>
      <c r="K2537" s="231">
        <v>40909</v>
      </c>
    </row>
    <row r="2538" spans="1:11">
      <c r="A2538" s="63" t="s">
        <v>37</v>
      </c>
      <c r="B2538" s="95" t="s">
        <v>1066</v>
      </c>
      <c r="C2538" s="95" t="s">
        <v>1066</v>
      </c>
      <c r="D2538" s="95" t="s">
        <v>1066</v>
      </c>
      <c r="E2538" s="95" t="s">
        <v>1066</v>
      </c>
      <c r="F2538" s="220" t="s">
        <v>1066</v>
      </c>
      <c r="G2538" s="95" t="s">
        <v>1066</v>
      </c>
      <c r="H2538" s="95" t="s">
        <v>1066</v>
      </c>
      <c r="I2538" s="95" t="s">
        <v>1066</v>
      </c>
      <c r="J2538" s="95" t="s">
        <v>1066</v>
      </c>
      <c r="K2538" s="95" t="s">
        <v>1066</v>
      </c>
    </row>
    <row r="2539" spans="1:11">
      <c r="A2539" s="66" t="s">
        <v>528</v>
      </c>
      <c r="B2539" s="95">
        <v>1.9389781423137862</v>
      </c>
      <c r="C2539" s="95">
        <v>1.7472791277639439</v>
      </c>
      <c r="D2539" s="95">
        <v>1.7637346236173961</v>
      </c>
      <c r="E2539" s="95">
        <v>1.8186147618658524</v>
      </c>
      <c r="F2539" s="220">
        <v>1.6347224937655049</v>
      </c>
      <c r="G2539" s="95">
        <v>56.759057312807457</v>
      </c>
      <c r="H2539" s="95">
        <v>60.435158414493891</v>
      </c>
      <c r="I2539" s="95">
        <v>60.861056299094138</v>
      </c>
      <c r="J2539" s="95">
        <v>68.590875248401773</v>
      </c>
      <c r="K2539" s="95">
        <v>65.729685207968004</v>
      </c>
    </row>
    <row r="2540" spans="1:11">
      <c r="A2540" s="66" t="s">
        <v>530</v>
      </c>
      <c r="B2540" s="95" t="s">
        <v>1066</v>
      </c>
      <c r="C2540" s="95" t="s">
        <v>1066</v>
      </c>
      <c r="D2540" s="95" t="s">
        <v>1066</v>
      </c>
      <c r="E2540" s="95" t="s">
        <v>1066</v>
      </c>
      <c r="F2540" s="220" t="s">
        <v>1066</v>
      </c>
      <c r="G2540" s="95">
        <v>307.4965877551021</v>
      </c>
      <c r="H2540" s="95">
        <v>319.7404845505618</v>
      </c>
      <c r="I2540" s="95">
        <v>419.69231626214975</v>
      </c>
      <c r="J2540" s="95">
        <v>505.42566284485844</v>
      </c>
      <c r="K2540" s="95">
        <v>463.7568797953964</v>
      </c>
    </row>
    <row r="2541" spans="1:11">
      <c r="A2541" s="66" t="s">
        <v>529</v>
      </c>
      <c r="B2541" s="95" t="s">
        <v>1066</v>
      </c>
      <c r="C2541" s="95" t="s">
        <v>1066</v>
      </c>
      <c r="D2541" s="95" t="s">
        <v>1066</v>
      </c>
      <c r="E2541" s="95" t="s">
        <v>1066</v>
      </c>
      <c r="F2541" s="220" t="s">
        <v>1066</v>
      </c>
      <c r="G2541" s="95" t="s">
        <v>1066</v>
      </c>
      <c r="H2541" s="95" t="s">
        <v>1066</v>
      </c>
      <c r="I2541" s="95" t="s">
        <v>1066</v>
      </c>
      <c r="J2541" s="95" t="s">
        <v>1066</v>
      </c>
      <c r="K2541" s="95" t="s">
        <v>1066</v>
      </c>
    </row>
    <row r="2542" spans="1:11">
      <c r="A2542" s="66" t="s">
        <v>531</v>
      </c>
      <c r="B2542" s="95" t="s">
        <v>1066</v>
      </c>
      <c r="C2542" s="95" t="s">
        <v>1066</v>
      </c>
      <c r="D2542" s="95" t="s">
        <v>1066</v>
      </c>
      <c r="E2542" s="95" t="s">
        <v>1066</v>
      </c>
      <c r="F2542" s="220" t="s">
        <v>1066</v>
      </c>
      <c r="G2542" s="95">
        <v>770.04693323979893</v>
      </c>
      <c r="H2542" s="95">
        <v>984.4205471667716</v>
      </c>
      <c r="I2542" s="95">
        <v>1356.9816011816838</v>
      </c>
      <c r="J2542" s="95">
        <v>1911.7270206147277</v>
      </c>
      <c r="K2542" s="95">
        <v>2418.1105443168321</v>
      </c>
    </row>
    <row r="2543" spans="1:11">
      <c r="A2543" s="66" t="s">
        <v>166</v>
      </c>
      <c r="B2543" s="95">
        <v>7.8898366479194193</v>
      </c>
      <c r="C2543" s="95">
        <v>7.3575664966830274</v>
      </c>
      <c r="D2543" s="95">
        <v>7.3797794976861306</v>
      </c>
      <c r="E2543" s="95">
        <v>8.5305081717977735</v>
      </c>
      <c r="F2543" s="220">
        <v>7.9247499789778599</v>
      </c>
      <c r="G2543" s="95">
        <v>168.02145750514484</v>
      </c>
      <c r="H2543" s="95">
        <v>168.10816424640001</v>
      </c>
      <c r="I2543" s="95">
        <v>163.19421184348965</v>
      </c>
      <c r="J2543" s="95">
        <v>177.74855590600353</v>
      </c>
      <c r="K2543" s="95">
        <v>165.92874476225731</v>
      </c>
    </row>
    <row r="2544" spans="1:11">
      <c r="A2544" s="854" t="s">
        <v>167</v>
      </c>
      <c r="B2544" s="95" t="s">
        <v>404</v>
      </c>
      <c r="C2544" s="95" t="s">
        <v>404</v>
      </c>
      <c r="D2544" s="95" t="s">
        <v>404</v>
      </c>
      <c r="E2544" s="95" t="s">
        <v>404</v>
      </c>
      <c r="F2544" s="220" t="s">
        <v>404</v>
      </c>
      <c r="G2544" s="95">
        <v>455.29387910650047</v>
      </c>
      <c r="H2544" s="95">
        <v>441.5252039922392</v>
      </c>
      <c r="I2544" s="95">
        <v>417.37829417874411</v>
      </c>
      <c r="J2544" s="95">
        <v>463.13664763804599</v>
      </c>
      <c r="K2544" s="95">
        <v>439.45685512183422</v>
      </c>
    </row>
    <row r="2545" spans="1:11">
      <c r="A2545" s="66" t="s">
        <v>745</v>
      </c>
      <c r="B2545" s="95" t="s">
        <v>1066</v>
      </c>
      <c r="C2545" s="95" t="s">
        <v>1066</v>
      </c>
      <c r="D2545" s="95" t="s">
        <v>1066</v>
      </c>
      <c r="E2545" s="95" t="s">
        <v>1066</v>
      </c>
      <c r="F2545" s="220" t="s">
        <v>1066</v>
      </c>
      <c r="G2545" s="95" t="s">
        <v>1066</v>
      </c>
      <c r="H2545" s="95" t="s">
        <v>1066</v>
      </c>
      <c r="I2545" s="95" t="s">
        <v>1066</v>
      </c>
      <c r="J2545" s="95" t="s">
        <v>1066</v>
      </c>
      <c r="K2545" s="95" t="s">
        <v>1066</v>
      </c>
    </row>
    <row r="2546" spans="1:11">
      <c r="A2546" s="66" t="s">
        <v>994</v>
      </c>
      <c r="B2546" s="95">
        <v>0.88076352800610358</v>
      </c>
      <c r="C2546" s="95">
        <v>0.94848561801812148</v>
      </c>
      <c r="D2546" s="95">
        <v>1.1836034900638768</v>
      </c>
      <c r="E2546" s="95">
        <v>1.7929596923521272</v>
      </c>
      <c r="F2546" s="220">
        <v>1.3229408757974366</v>
      </c>
      <c r="G2546" s="95">
        <v>141.10450372119135</v>
      </c>
      <c r="H2546" s="95">
        <v>174.66695453057952</v>
      </c>
      <c r="I2546" s="95">
        <v>242.61713459783121</v>
      </c>
      <c r="J2546" s="95">
        <v>298.39690762293253</v>
      </c>
      <c r="K2546" s="95">
        <v>310.19523965946928</v>
      </c>
    </row>
    <row r="2547" spans="1:11">
      <c r="A2547" s="66" t="s">
        <v>127</v>
      </c>
      <c r="B2547" s="95" t="s">
        <v>404</v>
      </c>
      <c r="C2547" s="95">
        <v>0.3435528367305839</v>
      </c>
      <c r="D2547" s="95">
        <v>0.37290301679251653</v>
      </c>
      <c r="E2547" s="95">
        <v>0.44076338688604788</v>
      </c>
      <c r="F2547" s="220">
        <v>0.77734059016686263</v>
      </c>
      <c r="G2547" s="95">
        <v>143.24962000172422</v>
      </c>
      <c r="H2547" s="95">
        <v>127.78218263335523</v>
      </c>
      <c r="I2547" s="95">
        <v>162.61167249072682</v>
      </c>
      <c r="J2547" s="95">
        <v>172.18831882833211</v>
      </c>
      <c r="K2547" s="95">
        <v>175.11989109473481</v>
      </c>
    </row>
    <row r="2548" spans="1:11">
      <c r="A2548" s="66" t="s">
        <v>8</v>
      </c>
      <c r="B2548" s="95" t="s">
        <v>1066</v>
      </c>
      <c r="C2548" s="95" t="s">
        <v>1066</v>
      </c>
      <c r="D2548" s="95" t="s">
        <v>1066</v>
      </c>
      <c r="E2548" s="95" t="s">
        <v>1066</v>
      </c>
      <c r="F2548" s="220" t="s">
        <v>1066</v>
      </c>
      <c r="G2548" s="95" t="s">
        <v>1066</v>
      </c>
      <c r="H2548" s="95" t="s">
        <v>1066</v>
      </c>
      <c r="I2548" s="95" t="s">
        <v>1066</v>
      </c>
      <c r="J2548" s="95" t="s">
        <v>1066</v>
      </c>
      <c r="K2548" s="95" t="s">
        <v>1066</v>
      </c>
    </row>
    <row r="2549" spans="1:11">
      <c r="A2549" s="66" t="s">
        <v>937</v>
      </c>
      <c r="B2549" s="95" t="s">
        <v>1066</v>
      </c>
      <c r="C2549" s="95" t="s">
        <v>1066</v>
      </c>
      <c r="D2549" s="95" t="s">
        <v>1066</v>
      </c>
      <c r="E2549" s="95" t="s">
        <v>1066</v>
      </c>
      <c r="F2549" s="220" t="s">
        <v>1066</v>
      </c>
      <c r="G2549" s="95" t="s">
        <v>1066</v>
      </c>
      <c r="H2549" s="95" t="s">
        <v>1066</v>
      </c>
      <c r="I2549" s="95" t="s">
        <v>1066</v>
      </c>
      <c r="J2549" s="95" t="s">
        <v>1066</v>
      </c>
      <c r="K2549" s="95" t="s">
        <v>1066</v>
      </c>
    </row>
    <row r="2550" spans="1:11">
      <c r="A2550" s="66" t="s">
        <v>938</v>
      </c>
      <c r="B2550" s="95">
        <v>3.1730003680992613</v>
      </c>
      <c r="C2550" s="95">
        <v>2.9300003701099224</v>
      </c>
      <c r="D2550" s="95">
        <v>3.0760048525403825</v>
      </c>
      <c r="E2550" s="95">
        <v>3.2190026144074855</v>
      </c>
      <c r="F2550" s="220">
        <v>3.4624913999316553</v>
      </c>
      <c r="G2550" s="95">
        <v>153.84995914996006</v>
      </c>
      <c r="H2550" s="95">
        <v>133.31914578629855</v>
      </c>
      <c r="I2550" s="95">
        <v>152.87140293178271</v>
      </c>
      <c r="J2550" s="95">
        <v>168.65422791292391</v>
      </c>
      <c r="K2550" s="95">
        <v>170.64180855830202</v>
      </c>
    </row>
    <row r="2551" spans="1:11">
      <c r="A2551" s="66" t="s">
        <v>9</v>
      </c>
      <c r="B2551" s="95">
        <v>4.9913445742100713</v>
      </c>
      <c r="C2551" s="95">
        <v>3.5845565806317436</v>
      </c>
      <c r="D2551" s="95">
        <v>3.728678916234569</v>
      </c>
      <c r="E2551" s="95">
        <v>4.5456081035843789</v>
      </c>
      <c r="F2551" s="220">
        <v>4.262599248045869</v>
      </c>
      <c r="G2551" s="95">
        <v>80.732305726813777</v>
      </c>
      <c r="H2551" s="95">
        <v>74.850382299513697</v>
      </c>
      <c r="I2551" s="95">
        <v>68.827485654261267</v>
      </c>
      <c r="J2551" s="95">
        <v>72.173294385032392</v>
      </c>
      <c r="K2551" s="95">
        <v>63.11796693828083</v>
      </c>
    </row>
    <row r="2552" spans="1:11">
      <c r="A2552" s="66" t="s">
        <v>939</v>
      </c>
      <c r="B2552" s="95">
        <v>3.2144340489684695</v>
      </c>
      <c r="C2552" s="95">
        <v>2.2509445486051933</v>
      </c>
      <c r="D2552" s="95">
        <v>2.4127883225141376</v>
      </c>
      <c r="E2552" s="95">
        <v>3.0075644995894786</v>
      </c>
      <c r="F2552" s="220">
        <v>3.8135444134006282</v>
      </c>
      <c r="G2552" s="95">
        <v>280.35454328880434</v>
      </c>
      <c r="H2552" s="95">
        <v>243.92330053847951</v>
      </c>
      <c r="I2552" s="95">
        <v>321.0817156576984</v>
      </c>
      <c r="J2552" s="95">
        <v>424.89821005760928</v>
      </c>
      <c r="K2552" s="95">
        <v>508.83393144538297</v>
      </c>
    </row>
    <row r="2553" spans="1:11">
      <c r="A2553" s="66" t="s">
        <v>940</v>
      </c>
      <c r="B2553" s="95">
        <v>0.42400000000000004</v>
      </c>
      <c r="C2553" s="95">
        <v>0.47013333333333335</v>
      </c>
      <c r="D2553" s="95">
        <v>0.53759999999999997</v>
      </c>
      <c r="E2553" s="95">
        <v>0.70240000000000002</v>
      </c>
      <c r="F2553" s="220">
        <v>0.83200000000000007</v>
      </c>
      <c r="G2553" s="95">
        <v>101.06882186666667</v>
      </c>
      <c r="H2553" s="95">
        <v>109.6777912</v>
      </c>
      <c r="I2553" s="95">
        <v>124.90356533333333</v>
      </c>
      <c r="J2553" s="95">
        <v>154.20533333333333</v>
      </c>
      <c r="K2553" s="95">
        <v>166.86770746666667</v>
      </c>
    </row>
    <row r="2554" spans="1:11">
      <c r="A2554" s="66" t="s">
        <v>10</v>
      </c>
      <c r="B2554" s="95" t="s">
        <v>1066</v>
      </c>
      <c r="C2554" s="95" t="s">
        <v>1066</v>
      </c>
      <c r="D2554" s="95" t="s">
        <v>1066</v>
      </c>
      <c r="E2554" s="95" t="s">
        <v>1066</v>
      </c>
      <c r="F2554" s="220" t="s">
        <v>1066</v>
      </c>
      <c r="G2554" s="95">
        <v>1.0658750353406841</v>
      </c>
      <c r="H2554" s="95">
        <v>34.052939154348579</v>
      </c>
      <c r="I2554" s="95">
        <v>41.38245691235791</v>
      </c>
      <c r="J2554" s="95">
        <v>41.922054217346371</v>
      </c>
      <c r="K2554" s="95">
        <v>47.295460510522531</v>
      </c>
    </row>
    <row r="2555" spans="1:11">
      <c r="A2555" s="66" t="s">
        <v>941</v>
      </c>
      <c r="B2555" s="95" t="s">
        <v>1066</v>
      </c>
      <c r="C2555" s="95" t="s">
        <v>1066</v>
      </c>
      <c r="D2555" s="95" t="s">
        <v>1066</v>
      </c>
      <c r="E2555" s="95" t="s">
        <v>1066</v>
      </c>
      <c r="F2555" s="220" t="s">
        <v>1066</v>
      </c>
      <c r="G2555" s="95" t="s">
        <v>1066</v>
      </c>
      <c r="H2555" s="95">
        <v>60.694642882541189</v>
      </c>
      <c r="I2555" s="95">
        <v>79.427611035236282</v>
      </c>
      <c r="J2555" s="95">
        <v>91.645449469185152</v>
      </c>
      <c r="K2555" s="95">
        <v>86.52692840702899</v>
      </c>
    </row>
    <row r="2556" spans="1:11">
      <c r="A2556" s="66" t="s">
        <v>11</v>
      </c>
      <c r="B2556" s="95">
        <v>0.4554124254655007</v>
      </c>
      <c r="C2556" s="95" t="s">
        <v>1066</v>
      </c>
      <c r="D2556" s="95" t="s">
        <v>1066</v>
      </c>
      <c r="E2556" s="95" t="s">
        <v>1066</v>
      </c>
      <c r="F2556" s="220" t="s">
        <v>1066</v>
      </c>
      <c r="G2556" s="95">
        <v>35.218560902665388</v>
      </c>
      <c r="H2556" s="95" t="s">
        <v>1066</v>
      </c>
      <c r="I2556" s="95" t="s">
        <v>1066</v>
      </c>
      <c r="J2556" s="95" t="s">
        <v>1066</v>
      </c>
      <c r="K2556" s="95" t="s">
        <v>1066</v>
      </c>
    </row>
    <row r="2557" spans="1:11">
      <c r="A2557" s="66" t="s">
        <v>12</v>
      </c>
      <c r="B2557" s="95">
        <v>1.6154716023170475</v>
      </c>
      <c r="C2557" s="95">
        <v>1.4464666618441513</v>
      </c>
      <c r="D2557" s="95">
        <v>1.5058669925301458</v>
      </c>
      <c r="E2557" s="95">
        <v>1.4434477057360551</v>
      </c>
      <c r="F2557" s="220">
        <v>1.3316548933115553</v>
      </c>
      <c r="G2557" s="95">
        <v>22.422745840160619</v>
      </c>
      <c r="H2557" s="95">
        <v>22.793366378359426</v>
      </c>
      <c r="I2557" s="95">
        <v>24.122646409002016</v>
      </c>
      <c r="J2557" s="95">
        <v>29.308754587562554</v>
      </c>
      <c r="K2557" s="95">
        <v>27.83691388978475</v>
      </c>
    </row>
    <row r="2558" spans="1:11">
      <c r="A2558" s="66" t="s">
        <v>942</v>
      </c>
      <c r="B2558" s="95">
        <v>2.2670160105189883</v>
      </c>
      <c r="C2558" s="95">
        <v>2.1811919074397261</v>
      </c>
      <c r="D2558" s="95">
        <v>2.5953312450013333</v>
      </c>
      <c r="E2558" s="95">
        <v>2.8361377245508987</v>
      </c>
      <c r="F2558" s="220">
        <v>3.1593104602510462</v>
      </c>
      <c r="G2558" s="95">
        <v>131.08221130791244</v>
      </c>
      <c r="H2558" s="95">
        <v>129.56269407278134</v>
      </c>
      <c r="I2558" s="95">
        <v>153.68852039456146</v>
      </c>
      <c r="J2558" s="95">
        <v>161.41090299401196</v>
      </c>
      <c r="K2558" s="95">
        <v>181.38624825662481</v>
      </c>
    </row>
    <row r="2559" spans="1:11">
      <c r="A2559" s="66" t="s">
        <v>13</v>
      </c>
      <c r="B2559" s="95" t="s">
        <v>1066</v>
      </c>
      <c r="C2559" s="95" t="s">
        <v>1066</v>
      </c>
      <c r="D2559" s="95" t="s">
        <v>1066</v>
      </c>
      <c r="E2559" s="95" t="s">
        <v>1066</v>
      </c>
      <c r="F2559" s="220" t="s">
        <v>1066</v>
      </c>
      <c r="G2559" s="95">
        <v>352.59555851068689</v>
      </c>
      <c r="H2559" s="95">
        <v>300.95227527801489</v>
      </c>
      <c r="I2559" s="95">
        <v>286.79698302626832</v>
      </c>
      <c r="J2559" s="95">
        <v>306.67707375920008</v>
      </c>
      <c r="K2559" s="95">
        <v>306.69117804546721</v>
      </c>
    </row>
    <row r="2560" spans="1:11">
      <c r="A2560" s="66" t="s">
        <v>186</v>
      </c>
      <c r="B2560" s="95" t="s">
        <v>1066</v>
      </c>
      <c r="C2560" s="95" t="s">
        <v>1066</v>
      </c>
      <c r="D2560" s="95" t="s">
        <v>1066</v>
      </c>
      <c r="E2560" s="95" t="s">
        <v>1066</v>
      </c>
      <c r="F2560" s="220" t="s">
        <v>1066</v>
      </c>
      <c r="G2560" s="95" t="s">
        <v>1066</v>
      </c>
      <c r="H2560" s="95" t="s">
        <v>1066</v>
      </c>
      <c r="I2560" s="95" t="s">
        <v>1066</v>
      </c>
      <c r="J2560" s="95" t="s">
        <v>1066</v>
      </c>
      <c r="K2560" s="95" t="s">
        <v>1066</v>
      </c>
    </row>
    <row r="2561" spans="1:11" ht="14.25">
      <c r="A2561" s="86" t="s">
        <v>52</v>
      </c>
      <c r="B2561" s="214" t="s">
        <v>404</v>
      </c>
      <c r="C2561" s="214" t="s">
        <v>404</v>
      </c>
      <c r="D2561" s="214" t="s">
        <v>404</v>
      </c>
      <c r="E2561" s="214" t="s">
        <v>404</v>
      </c>
      <c r="F2561" s="226" t="s">
        <v>404</v>
      </c>
      <c r="G2561" s="213">
        <v>3200.3626202712803</v>
      </c>
      <c r="H2561" s="222">
        <v>3386.505233124738</v>
      </c>
      <c r="I2561" s="222">
        <v>4076.4386742082215</v>
      </c>
      <c r="J2561" s="222">
        <v>5048.1092894195062</v>
      </c>
      <c r="K2561" s="222">
        <v>5597.4959834765532</v>
      </c>
    </row>
    <row r="2562" spans="1:11">
      <c r="A2562" s="62"/>
      <c r="B2562" s="92"/>
      <c r="C2562" s="92"/>
      <c r="D2562" s="92"/>
      <c r="E2562" s="92"/>
      <c r="F2562" s="92"/>
      <c r="G2562" s="92"/>
      <c r="H2562" s="92"/>
      <c r="I2562" s="92"/>
      <c r="J2562" s="92"/>
      <c r="K2562" s="93"/>
    </row>
    <row r="2563" spans="1:11">
      <c r="A2563" s="62"/>
      <c r="B2563" s="92"/>
      <c r="C2563" s="92"/>
      <c r="D2563" s="92"/>
      <c r="E2563" s="92"/>
      <c r="F2563" s="92"/>
      <c r="G2563" s="92"/>
      <c r="H2563" s="92"/>
      <c r="I2563" s="92"/>
      <c r="J2563" s="92"/>
      <c r="K2563" s="93"/>
    </row>
    <row r="2564" spans="1:11">
      <c r="A2564" s="62"/>
      <c r="B2564" s="92"/>
      <c r="C2564" s="92"/>
      <c r="D2564" s="92"/>
      <c r="E2564" s="92"/>
      <c r="F2564" s="92"/>
      <c r="G2564" s="92"/>
      <c r="H2564" s="92"/>
      <c r="I2564" s="92"/>
      <c r="J2564" s="92"/>
      <c r="K2564" s="93"/>
    </row>
    <row r="2565" spans="1:11">
      <c r="A2565" s="921" t="s">
        <v>723</v>
      </c>
      <c r="B2565" s="921"/>
      <c r="C2565" s="921"/>
      <c r="D2565" s="921"/>
      <c r="E2565" s="921"/>
      <c r="F2565" s="921"/>
      <c r="G2565" s="921"/>
      <c r="H2565" s="921"/>
      <c r="I2565" s="921"/>
      <c r="J2565" s="921"/>
      <c r="K2565" s="921"/>
    </row>
    <row r="2566" spans="1:11">
      <c r="A2566" s="62"/>
      <c r="B2566" s="92"/>
      <c r="C2566" s="92"/>
      <c r="D2566" s="92"/>
      <c r="E2566" s="92"/>
      <c r="F2566" s="92"/>
      <c r="G2566" s="92"/>
      <c r="H2566" s="92"/>
      <c r="I2566" s="92"/>
      <c r="J2566" s="92"/>
      <c r="K2566" s="93"/>
    </row>
    <row r="2567" spans="1:11" ht="27" customHeight="1">
      <c r="A2567" s="63"/>
      <c r="B2567" s="934" t="s">
        <v>1164</v>
      </c>
      <c r="C2567" s="934"/>
      <c r="D2567" s="934"/>
      <c r="E2567" s="934"/>
      <c r="F2567" s="935"/>
      <c r="G2567" s="934" t="s">
        <v>51</v>
      </c>
      <c r="H2567" s="934"/>
      <c r="I2567" s="934"/>
      <c r="J2567" s="934"/>
      <c r="K2567" s="934"/>
    </row>
    <row r="2568" spans="1:11" ht="15" customHeight="1">
      <c r="A2568" s="66"/>
      <c r="B2568" s="902" t="s">
        <v>153</v>
      </c>
      <c r="C2568" s="902"/>
      <c r="D2568" s="902"/>
      <c r="E2568" s="902"/>
      <c r="F2568" s="902"/>
      <c r="G2568" s="902"/>
      <c r="H2568" s="902"/>
      <c r="I2568" s="902"/>
      <c r="J2568" s="902"/>
      <c r="K2568" s="902"/>
    </row>
    <row r="2569" spans="1:11">
      <c r="A2569" s="67"/>
      <c r="B2569" s="231">
        <v>39448</v>
      </c>
      <c r="C2569" s="231">
        <v>39814</v>
      </c>
      <c r="D2569" s="231">
        <v>40179</v>
      </c>
      <c r="E2569" s="231">
        <v>40544</v>
      </c>
      <c r="F2569" s="232">
        <v>40909</v>
      </c>
      <c r="G2569" s="231">
        <v>39448</v>
      </c>
      <c r="H2569" s="231">
        <v>39814</v>
      </c>
      <c r="I2569" s="231">
        <v>40179</v>
      </c>
      <c r="J2569" s="231">
        <v>40544</v>
      </c>
      <c r="K2569" s="231">
        <v>40909</v>
      </c>
    </row>
    <row r="2570" spans="1:11">
      <c r="A2570" s="63" t="s">
        <v>37</v>
      </c>
      <c r="B2570" s="95" t="s">
        <v>1066</v>
      </c>
      <c r="C2570" s="95" t="s">
        <v>1066</v>
      </c>
      <c r="D2570" s="95" t="s">
        <v>1066</v>
      </c>
      <c r="E2570" s="95" t="s">
        <v>1066</v>
      </c>
      <c r="F2570" s="220" t="s">
        <v>1066</v>
      </c>
      <c r="G2570" s="95" t="s">
        <v>404</v>
      </c>
      <c r="H2570" s="95" t="s">
        <v>404</v>
      </c>
      <c r="I2570" s="95" t="s">
        <v>404</v>
      </c>
      <c r="J2570" s="95" t="s">
        <v>404</v>
      </c>
      <c r="K2570" s="95" t="s">
        <v>404</v>
      </c>
    </row>
    <row r="2571" spans="1:11">
      <c r="A2571" s="66" t="s">
        <v>528</v>
      </c>
      <c r="B2571" s="95">
        <v>2.6197104726382872</v>
      </c>
      <c r="C2571" s="95">
        <v>2.6708381706348252</v>
      </c>
      <c r="D2571" s="95">
        <v>2.6908393165274558</v>
      </c>
      <c r="E2571" s="95">
        <v>2.733205741758296</v>
      </c>
      <c r="F2571" s="220">
        <v>2.5938957885876226</v>
      </c>
      <c r="G2571" s="95">
        <v>0.53287846203458245</v>
      </c>
      <c r="H2571" s="95">
        <v>0.44876345890052244</v>
      </c>
      <c r="I2571" s="95">
        <v>0.35922662540221201</v>
      </c>
      <c r="J2571" s="95">
        <v>0.33637893733688967</v>
      </c>
      <c r="K2571" s="95">
        <v>0.25898385131554053</v>
      </c>
    </row>
    <row r="2572" spans="1:11">
      <c r="A2572" s="66" t="s">
        <v>530</v>
      </c>
      <c r="B2572" s="95" t="s">
        <v>1066</v>
      </c>
      <c r="C2572" s="95" t="s">
        <v>1066</v>
      </c>
      <c r="D2572" s="95" t="s">
        <v>1066</v>
      </c>
      <c r="E2572" s="95" t="s">
        <v>1066</v>
      </c>
      <c r="F2572" s="220" t="s">
        <v>1066</v>
      </c>
      <c r="G2572" s="95" t="s">
        <v>1066</v>
      </c>
      <c r="H2572" s="95" t="s">
        <v>1066</v>
      </c>
      <c r="I2572" s="95" t="s">
        <v>1066</v>
      </c>
      <c r="J2572" s="95" t="s">
        <v>1066</v>
      </c>
      <c r="K2572" s="95" t="s">
        <v>1066</v>
      </c>
    </row>
    <row r="2573" spans="1:11">
      <c r="A2573" s="66" t="s">
        <v>529</v>
      </c>
      <c r="B2573" s="95" t="s">
        <v>1066</v>
      </c>
      <c r="C2573" s="95" t="s">
        <v>1066</v>
      </c>
      <c r="D2573" s="95" t="s">
        <v>1066</v>
      </c>
      <c r="E2573" s="95" t="s">
        <v>1066</v>
      </c>
      <c r="F2573" s="220" t="s">
        <v>1066</v>
      </c>
      <c r="G2573" s="95" t="s">
        <v>1066</v>
      </c>
      <c r="H2573" s="95" t="s">
        <v>1066</v>
      </c>
      <c r="I2573" s="95" t="s">
        <v>1066</v>
      </c>
      <c r="J2573" s="95" t="s">
        <v>1066</v>
      </c>
      <c r="K2573" s="95" t="s">
        <v>1066</v>
      </c>
    </row>
    <row r="2574" spans="1:11">
      <c r="A2574" s="66" t="s">
        <v>531</v>
      </c>
      <c r="B2574" s="95" t="s">
        <v>1066</v>
      </c>
      <c r="C2574" s="95" t="s">
        <v>1066</v>
      </c>
      <c r="D2574" s="95" t="s">
        <v>1066</v>
      </c>
      <c r="E2574" s="95" t="s">
        <v>1066</v>
      </c>
      <c r="F2574" s="220" t="s">
        <v>1066</v>
      </c>
      <c r="G2574" s="95" t="s">
        <v>404</v>
      </c>
      <c r="H2574" s="95" t="s">
        <v>404</v>
      </c>
      <c r="I2574" s="95" t="s">
        <v>404</v>
      </c>
      <c r="J2574" s="95" t="s">
        <v>404</v>
      </c>
      <c r="K2574" s="95" t="s">
        <v>404</v>
      </c>
    </row>
    <row r="2575" spans="1:11">
      <c r="A2575" s="66" t="s">
        <v>166</v>
      </c>
      <c r="B2575" s="95">
        <v>6.861133169082799</v>
      </c>
      <c r="C2575" s="95">
        <v>6.8370380492644856</v>
      </c>
      <c r="D2575" s="95">
        <v>7.0978666106898283</v>
      </c>
      <c r="E2575" s="95">
        <v>7.8960285811649191</v>
      </c>
      <c r="F2575" s="220">
        <v>7.4885864502748989</v>
      </c>
      <c r="G2575" s="95">
        <v>0.11138710992218719</v>
      </c>
      <c r="H2575" s="95">
        <v>0.12365120317955024</v>
      </c>
      <c r="I2575" s="95">
        <v>0.13010865352810957</v>
      </c>
      <c r="J2575" s="95">
        <v>0.15053946730209944</v>
      </c>
      <c r="K2575" s="95">
        <v>0.1501962278673333</v>
      </c>
    </row>
    <row r="2576" spans="1:11">
      <c r="A2576" s="854" t="s">
        <v>167</v>
      </c>
      <c r="B2576" s="95">
        <v>11.312376156441378</v>
      </c>
      <c r="C2576" s="95">
        <v>11.50137006852307</v>
      </c>
      <c r="D2576" s="95">
        <v>11.389551052148002</v>
      </c>
      <c r="E2576" s="95">
        <v>12.508225326267782</v>
      </c>
      <c r="F2576" s="220">
        <v>10.937952344005918</v>
      </c>
      <c r="G2576" s="95">
        <v>0.26920295043781861</v>
      </c>
      <c r="H2576" s="95">
        <v>0.282353141118658</v>
      </c>
      <c r="I2576" s="95">
        <v>0.27385725029557867</v>
      </c>
      <c r="J2576" s="95">
        <v>0.261399106418224</v>
      </c>
      <c r="K2576" s="95">
        <v>0.33382645961281127</v>
      </c>
    </row>
    <row r="2577" spans="1:11">
      <c r="A2577" s="66" t="s">
        <v>745</v>
      </c>
      <c r="B2577" s="95" t="s">
        <v>1066</v>
      </c>
      <c r="C2577" s="95" t="s">
        <v>1066</v>
      </c>
      <c r="D2577" s="95" t="s">
        <v>1066</v>
      </c>
      <c r="E2577" s="95" t="s">
        <v>1066</v>
      </c>
      <c r="F2577" s="220" t="s">
        <v>1066</v>
      </c>
      <c r="G2577" s="95" t="s">
        <v>1066</v>
      </c>
      <c r="H2577" s="95" t="s">
        <v>1066</v>
      </c>
      <c r="I2577" s="95" t="s">
        <v>1066</v>
      </c>
      <c r="J2577" s="95" t="s">
        <v>1066</v>
      </c>
      <c r="K2577" s="95" t="s">
        <v>1066</v>
      </c>
    </row>
    <row r="2578" spans="1:11">
      <c r="A2578" s="66" t="s">
        <v>994</v>
      </c>
      <c r="B2578" s="95">
        <v>0.97289360415736958</v>
      </c>
      <c r="C2578" s="95">
        <v>0.94331506842142443</v>
      </c>
      <c r="D2578" s="95">
        <v>1.4127607731325165</v>
      </c>
      <c r="E2578" s="95">
        <v>1.5787906291500129</v>
      </c>
      <c r="F2578" s="220">
        <v>1.3081729898022414</v>
      </c>
      <c r="G2578" s="95" t="s">
        <v>404</v>
      </c>
      <c r="H2578" s="95" t="s">
        <v>404</v>
      </c>
      <c r="I2578" s="95" t="s">
        <v>404</v>
      </c>
      <c r="J2578" s="95" t="s">
        <v>404</v>
      </c>
      <c r="K2578" s="95" t="s">
        <v>404</v>
      </c>
    </row>
    <row r="2579" spans="1:11">
      <c r="A2579" s="66" t="s">
        <v>127</v>
      </c>
      <c r="B2579" s="95" t="s">
        <v>404</v>
      </c>
      <c r="C2579" s="95">
        <v>0.54245184746934294</v>
      </c>
      <c r="D2579" s="95">
        <v>1.063010852830633</v>
      </c>
      <c r="E2579" s="95">
        <v>1.2277415476983604</v>
      </c>
      <c r="F2579" s="220">
        <v>1.2409998636106259</v>
      </c>
      <c r="G2579" s="95">
        <v>8.4112461864296435</v>
      </c>
      <c r="H2579" s="95" t="s">
        <v>1066</v>
      </c>
      <c r="I2579" s="95">
        <v>7.7393786218680205</v>
      </c>
      <c r="J2579" s="95">
        <v>10.891165960499725</v>
      </c>
      <c r="K2579" s="95" t="s">
        <v>1066</v>
      </c>
    </row>
    <row r="2580" spans="1:11">
      <c r="A2580" s="66" t="s">
        <v>8</v>
      </c>
      <c r="B2580" s="95" t="s">
        <v>1066</v>
      </c>
      <c r="C2580" s="95" t="s">
        <v>1066</v>
      </c>
      <c r="D2580" s="95" t="s">
        <v>1066</v>
      </c>
      <c r="E2580" s="95" t="s">
        <v>1066</v>
      </c>
      <c r="F2580" s="220" t="s">
        <v>1066</v>
      </c>
      <c r="G2580" s="95" t="s">
        <v>1066</v>
      </c>
      <c r="H2580" s="95" t="s">
        <v>1066</v>
      </c>
      <c r="I2580" s="95" t="s">
        <v>1066</v>
      </c>
      <c r="J2580" s="95" t="s">
        <v>1066</v>
      </c>
      <c r="K2580" s="95" t="s">
        <v>1066</v>
      </c>
    </row>
    <row r="2581" spans="1:11">
      <c r="A2581" s="66" t="s">
        <v>937</v>
      </c>
      <c r="B2581" s="95" t="s">
        <v>404</v>
      </c>
      <c r="C2581" s="95" t="s">
        <v>404</v>
      </c>
      <c r="D2581" s="95" t="s">
        <v>404</v>
      </c>
      <c r="E2581" s="95" t="s">
        <v>404</v>
      </c>
      <c r="F2581" s="220" t="s">
        <v>1066</v>
      </c>
      <c r="G2581" s="95" t="s">
        <v>1066</v>
      </c>
      <c r="H2581" s="95" t="s">
        <v>1066</v>
      </c>
      <c r="I2581" s="95" t="s">
        <v>1066</v>
      </c>
      <c r="J2581" s="95" t="s">
        <v>1066</v>
      </c>
      <c r="K2581" s="95" t="s">
        <v>1066</v>
      </c>
    </row>
    <row r="2582" spans="1:11">
      <c r="A2582" s="66" t="s">
        <v>938</v>
      </c>
      <c r="B2582" s="95">
        <v>0.97999964087876978</v>
      </c>
      <c r="C2582" s="95">
        <v>0.77799992597801548</v>
      </c>
      <c r="D2582" s="95">
        <v>0.84100135478622551</v>
      </c>
      <c r="E2582" s="95">
        <v>0.99100077329812064</v>
      </c>
      <c r="F2582" s="220">
        <v>1.1187110149219728</v>
      </c>
      <c r="G2582" s="95" t="s">
        <v>404</v>
      </c>
      <c r="H2582" s="95" t="s">
        <v>404</v>
      </c>
      <c r="I2582" s="95" t="s">
        <v>404</v>
      </c>
      <c r="J2582" s="95" t="s">
        <v>404</v>
      </c>
      <c r="K2582" s="95" t="s">
        <v>404</v>
      </c>
    </row>
    <row r="2583" spans="1:11">
      <c r="A2583" s="66" t="s">
        <v>9</v>
      </c>
      <c r="B2583" s="95">
        <v>9.3680256595949416</v>
      </c>
      <c r="C2583" s="95">
        <v>8.4172684351491576</v>
      </c>
      <c r="D2583" s="95">
        <v>8.274825693547097</v>
      </c>
      <c r="E2583" s="95">
        <v>8.1784758773329251</v>
      </c>
      <c r="F2583" s="220">
        <v>6.9902413237294416</v>
      </c>
      <c r="G2583" s="95">
        <v>0.73733956595161898</v>
      </c>
      <c r="H2583" s="95">
        <v>0.71946223071162763</v>
      </c>
      <c r="I2583" s="95">
        <v>0.65935300401599839</v>
      </c>
      <c r="J2583" s="95">
        <v>0.62207425644422021</v>
      </c>
      <c r="K2583" s="95">
        <v>0.4691391631730995</v>
      </c>
    </row>
    <row r="2584" spans="1:11">
      <c r="A2584" s="66" t="s">
        <v>939</v>
      </c>
      <c r="B2584" s="95" t="s">
        <v>1066</v>
      </c>
      <c r="C2584" s="95" t="s">
        <v>1066</v>
      </c>
      <c r="D2584" s="95" t="s">
        <v>1066</v>
      </c>
      <c r="E2584" s="95" t="s">
        <v>1066</v>
      </c>
      <c r="F2584" s="220" t="s">
        <v>1066</v>
      </c>
      <c r="G2584" s="95" t="s">
        <v>1066</v>
      </c>
      <c r="H2584" s="95" t="s">
        <v>1066</v>
      </c>
      <c r="I2584" s="95" t="s">
        <v>1066</v>
      </c>
      <c r="J2584" s="95" t="s">
        <v>1066</v>
      </c>
      <c r="K2584" s="95" t="s">
        <v>1066</v>
      </c>
    </row>
    <row r="2585" spans="1:11">
      <c r="A2585" s="66" t="s">
        <v>940</v>
      </c>
      <c r="B2585" s="95">
        <v>0.42773333333333335</v>
      </c>
      <c r="C2585" s="95">
        <v>0.4906666666666667</v>
      </c>
      <c r="D2585" s="95">
        <v>0.56453333333333333</v>
      </c>
      <c r="E2585" s="95">
        <v>0.78533333333333333</v>
      </c>
      <c r="F2585" s="220">
        <v>0.96826666666666672</v>
      </c>
      <c r="G2585" s="95" t="s">
        <v>404</v>
      </c>
      <c r="H2585" s="95" t="s">
        <v>404</v>
      </c>
      <c r="I2585" s="95" t="s">
        <v>404</v>
      </c>
      <c r="J2585" s="95" t="s">
        <v>404</v>
      </c>
      <c r="K2585" s="95" t="s">
        <v>404</v>
      </c>
    </row>
    <row r="2586" spans="1:11">
      <c r="A2586" s="66" t="s">
        <v>10</v>
      </c>
      <c r="B2586" s="95" t="s">
        <v>1066</v>
      </c>
      <c r="C2586" s="95" t="s">
        <v>1066</v>
      </c>
      <c r="D2586" s="95" t="s">
        <v>1066</v>
      </c>
      <c r="E2586" s="95" t="s">
        <v>1066</v>
      </c>
      <c r="F2586" s="220" t="s">
        <v>1066</v>
      </c>
      <c r="G2586" s="95" t="s">
        <v>1066</v>
      </c>
      <c r="H2586" s="95" t="s">
        <v>1066</v>
      </c>
      <c r="I2586" s="95" t="s">
        <v>1066</v>
      </c>
      <c r="J2586" s="95" t="s">
        <v>1066</v>
      </c>
      <c r="K2586" s="95" t="s">
        <v>1066</v>
      </c>
    </row>
    <row r="2587" spans="1:11">
      <c r="A2587" s="66" t="s">
        <v>941</v>
      </c>
      <c r="B2587" s="95" t="s">
        <v>1066</v>
      </c>
      <c r="C2587" s="95" t="s">
        <v>1066</v>
      </c>
      <c r="D2587" s="95" t="s">
        <v>1066</v>
      </c>
      <c r="E2587" s="95" t="s">
        <v>1066</v>
      </c>
      <c r="F2587" s="220" t="s">
        <v>1066</v>
      </c>
      <c r="G2587" s="95">
        <v>0</v>
      </c>
      <c r="H2587" s="95">
        <v>0</v>
      </c>
      <c r="I2587" s="95">
        <v>0</v>
      </c>
      <c r="J2587" s="95">
        <v>0</v>
      </c>
      <c r="K2587" s="95">
        <v>0</v>
      </c>
    </row>
    <row r="2588" spans="1:11">
      <c r="A2588" s="66" t="s">
        <v>11</v>
      </c>
      <c r="B2588" s="95">
        <v>1.3662372763965023</v>
      </c>
      <c r="C2588" s="95" t="s">
        <v>1066</v>
      </c>
      <c r="D2588" s="95" t="s">
        <v>1066</v>
      </c>
      <c r="E2588" s="95" t="s">
        <v>1066</v>
      </c>
      <c r="F2588" s="220" t="s">
        <v>1066</v>
      </c>
      <c r="G2588" s="95" t="s">
        <v>404</v>
      </c>
      <c r="H2588" s="95" t="s">
        <v>1066</v>
      </c>
      <c r="I2588" s="95" t="s">
        <v>1066</v>
      </c>
      <c r="J2588" s="95" t="s">
        <v>404</v>
      </c>
      <c r="K2588" s="95" t="s">
        <v>404</v>
      </c>
    </row>
    <row r="2589" spans="1:11">
      <c r="A2589" s="66" t="s">
        <v>12</v>
      </c>
      <c r="B2589" s="95">
        <v>3.4063372643142316</v>
      </c>
      <c r="C2589" s="95">
        <v>3.4917889480186837</v>
      </c>
      <c r="D2589" s="95">
        <v>3.6447736124933465</v>
      </c>
      <c r="E2589" s="95">
        <v>4.2739584412028506</v>
      </c>
      <c r="F2589" s="220">
        <v>4.5276266372592877</v>
      </c>
      <c r="G2589" s="95">
        <v>7.3850130391636459E-2</v>
      </c>
      <c r="H2589" s="95">
        <v>7.3705307609893064E-2</v>
      </c>
      <c r="I2589" s="95">
        <v>6.7140566545930078E-2</v>
      </c>
      <c r="J2589" s="95">
        <v>5.6384676005314653E-2</v>
      </c>
      <c r="K2589" s="95">
        <v>1.0653239146492443E-2</v>
      </c>
    </row>
    <row r="2590" spans="1:11">
      <c r="A2590" s="66" t="s">
        <v>942</v>
      </c>
      <c r="B2590" s="95">
        <v>0.33462371413102326</v>
      </c>
      <c r="C2590" s="95">
        <v>0.32504686187059662</v>
      </c>
      <c r="D2590" s="95">
        <v>0.42700079978672356</v>
      </c>
      <c r="E2590" s="95">
        <v>0.5345982035928144</v>
      </c>
      <c r="F2590" s="220">
        <v>0.64097796373779636</v>
      </c>
      <c r="G2590" s="95" t="s">
        <v>1066</v>
      </c>
      <c r="H2590" s="95" t="s">
        <v>1066</v>
      </c>
      <c r="I2590" s="95" t="s">
        <v>1066</v>
      </c>
      <c r="J2590" s="95" t="s">
        <v>1066</v>
      </c>
      <c r="K2590" s="95" t="s">
        <v>1066</v>
      </c>
    </row>
    <row r="2591" spans="1:11">
      <c r="A2591" s="66" t="s">
        <v>13</v>
      </c>
      <c r="B2591" s="95">
        <v>0.48067536125980792</v>
      </c>
      <c r="C2591" s="95">
        <v>0.38867597442039048</v>
      </c>
      <c r="D2591" s="95">
        <v>0.29793640853932413</v>
      </c>
      <c r="E2591" s="95">
        <v>0.2324306949428909</v>
      </c>
      <c r="F2591" s="220">
        <v>0.12989616334064188</v>
      </c>
      <c r="G2591" s="95" t="s">
        <v>1066</v>
      </c>
      <c r="H2591" s="95" t="s">
        <v>1066</v>
      </c>
      <c r="I2591" s="95" t="s">
        <v>1066</v>
      </c>
      <c r="J2591" s="95" t="s">
        <v>1066</v>
      </c>
      <c r="K2591" s="95" t="s">
        <v>1066</v>
      </c>
    </row>
    <row r="2592" spans="1:11">
      <c r="A2592" s="66" t="s">
        <v>186</v>
      </c>
      <c r="B2592" s="95" t="s">
        <v>1066</v>
      </c>
      <c r="C2592" s="95" t="s">
        <v>1066</v>
      </c>
      <c r="D2592" s="95" t="s">
        <v>1066</v>
      </c>
      <c r="E2592" s="95" t="s">
        <v>1066</v>
      </c>
      <c r="F2592" s="220" t="s">
        <v>1066</v>
      </c>
      <c r="G2592" s="95" t="s">
        <v>1066</v>
      </c>
      <c r="H2592" s="95" t="s">
        <v>1066</v>
      </c>
      <c r="I2592" s="95" t="s">
        <v>1066</v>
      </c>
      <c r="J2592" s="95" t="s">
        <v>1066</v>
      </c>
      <c r="K2592" s="95" t="s">
        <v>1066</v>
      </c>
    </row>
    <row r="2593" spans="1:11">
      <c r="A2593" s="86" t="s">
        <v>1071</v>
      </c>
      <c r="B2593" s="214" t="s">
        <v>404</v>
      </c>
      <c r="C2593" s="214" t="s">
        <v>404</v>
      </c>
      <c r="D2593" s="214" t="s">
        <v>404</v>
      </c>
      <c r="E2593" s="214" t="s">
        <v>404</v>
      </c>
      <c r="F2593" s="226" t="s">
        <v>404</v>
      </c>
      <c r="G2593" s="213" t="s">
        <v>404</v>
      </c>
      <c r="H2593" s="222" t="s">
        <v>404</v>
      </c>
      <c r="I2593" s="222" t="s">
        <v>404</v>
      </c>
      <c r="J2593" s="213" t="s">
        <v>404</v>
      </c>
      <c r="K2593" s="213" t="s">
        <v>404</v>
      </c>
    </row>
    <row r="2594" spans="1:11" ht="14.25" customHeight="1">
      <c r="A2594" s="911" t="s">
        <v>901</v>
      </c>
      <c r="B2594" s="912"/>
      <c r="C2594" s="912"/>
      <c r="D2594" s="912"/>
      <c r="E2594" s="912"/>
      <c r="F2594" s="912"/>
      <c r="G2594" s="912"/>
      <c r="H2594" s="912"/>
      <c r="I2594" s="912"/>
      <c r="J2594" s="912"/>
      <c r="K2594" s="912"/>
    </row>
    <row r="2595" spans="1:11" ht="26.25" customHeight="1">
      <c r="A2595" s="909" t="s">
        <v>1203</v>
      </c>
      <c r="B2595" s="910"/>
      <c r="C2595" s="910"/>
      <c r="D2595" s="910"/>
      <c r="E2595" s="910"/>
      <c r="F2595" s="910"/>
      <c r="G2595" s="910"/>
      <c r="H2595" s="910"/>
      <c r="I2595" s="910"/>
      <c r="J2595" s="910"/>
      <c r="K2595" s="910"/>
    </row>
    <row r="2596" spans="1:11">
      <c r="A2596" s="62"/>
      <c r="B2596" s="92"/>
      <c r="C2596" s="92"/>
      <c r="D2596" s="92"/>
      <c r="E2596" s="92"/>
      <c r="F2596" s="92"/>
      <c r="G2596" s="92"/>
      <c r="H2596" s="92"/>
      <c r="I2596" s="92"/>
      <c r="J2596" s="92"/>
      <c r="K2596" s="93"/>
    </row>
    <row r="2597" spans="1:11">
      <c r="A2597" s="62"/>
      <c r="B2597" s="92"/>
      <c r="C2597" s="92"/>
      <c r="D2597" s="92"/>
      <c r="E2597" s="92"/>
      <c r="F2597" s="92"/>
      <c r="G2597" s="92"/>
      <c r="H2597" s="92"/>
      <c r="I2597" s="92"/>
      <c r="J2597" s="92"/>
      <c r="K2597" s="93"/>
    </row>
    <row r="2598" spans="1:11">
      <c r="A2598" s="62"/>
      <c r="B2598" s="92"/>
      <c r="C2598" s="92"/>
      <c r="D2598" s="92"/>
      <c r="E2598" s="92"/>
      <c r="F2598" s="92"/>
      <c r="G2598" s="92"/>
      <c r="H2598" s="92"/>
      <c r="I2598" s="92"/>
      <c r="J2598" s="92"/>
      <c r="K2598" s="93"/>
    </row>
    <row r="2599" spans="1:11">
      <c r="A2599" s="62"/>
      <c r="B2599" s="92"/>
      <c r="C2599" s="92"/>
      <c r="D2599" s="92"/>
      <c r="E2599" s="92"/>
      <c r="F2599" s="92"/>
      <c r="G2599" s="92"/>
      <c r="H2599" s="92"/>
      <c r="I2599" s="92"/>
      <c r="J2599" s="92"/>
      <c r="K2599" s="93"/>
    </row>
    <row r="2600" spans="1:11">
      <c r="A2600" s="921" t="s">
        <v>1120</v>
      </c>
      <c r="B2600" s="921"/>
      <c r="C2600" s="921"/>
      <c r="D2600" s="921"/>
      <c r="E2600" s="921"/>
      <c r="F2600" s="921"/>
      <c r="G2600" s="921"/>
      <c r="H2600" s="921"/>
      <c r="I2600" s="921"/>
      <c r="J2600" s="921"/>
      <c r="K2600" s="921"/>
    </row>
    <row r="2601" spans="1:11" ht="15">
      <c r="A2601" s="930" t="s">
        <v>1058</v>
      </c>
      <c r="B2601" s="931"/>
      <c r="C2601" s="931"/>
      <c r="D2601" s="931"/>
      <c r="E2601" s="931"/>
      <c r="F2601" s="931"/>
      <c r="G2601" s="931"/>
      <c r="H2601" s="931"/>
      <c r="I2601" s="931"/>
      <c r="J2601" s="931"/>
      <c r="K2601" s="931"/>
    </row>
    <row r="2602" spans="1:11" ht="14.25">
      <c r="A2602" s="64" t="s">
        <v>490</v>
      </c>
      <c r="B2602" s="92"/>
      <c r="C2602" s="92"/>
      <c r="D2602" s="92"/>
      <c r="E2602" s="92"/>
      <c r="F2602" s="92"/>
      <c r="G2602" s="92"/>
      <c r="H2602" s="92"/>
      <c r="I2602" s="92"/>
      <c r="J2602" s="92"/>
      <c r="K2602" s="93"/>
    </row>
    <row r="2603" spans="1:11">
      <c r="A2603" s="62"/>
      <c r="B2603" s="253"/>
      <c r="C2603" s="253"/>
      <c r="D2603" s="253"/>
      <c r="E2603" s="253"/>
      <c r="F2603" s="253"/>
      <c r="G2603" s="253"/>
      <c r="H2603" s="253"/>
      <c r="I2603" s="253"/>
      <c r="J2603" s="253"/>
      <c r="K2603" s="253"/>
    </row>
    <row r="2604" spans="1:11" ht="15" customHeight="1">
      <c r="A2604" s="63"/>
      <c r="B2604" s="893" t="s">
        <v>1163</v>
      </c>
      <c r="C2604" s="893"/>
      <c r="D2604" s="893"/>
      <c r="E2604" s="893"/>
      <c r="F2604" s="893"/>
      <c r="G2604" s="893"/>
      <c r="H2604" s="893"/>
      <c r="I2604" s="893"/>
      <c r="J2604" s="893"/>
      <c r="K2604" s="893"/>
    </row>
    <row r="2605" spans="1:11" ht="15" customHeight="1">
      <c r="A2605" s="66"/>
      <c r="B2605" s="902" t="s">
        <v>152</v>
      </c>
      <c r="C2605" s="902"/>
      <c r="D2605" s="902"/>
      <c r="E2605" s="902"/>
      <c r="F2605" s="903"/>
      <c r="G2605" s="902" t="s">
        <v>153</v>
      </c>
      <c r="H2605" s="902"/>
      <c r="I2605" s="902"/>
      <c r="J2605" s="902"/>
      <c r="K2605" s="902"/>
    </row>
    <row r="2606" spans="1:11">
      <c r="A2606" s="67"/>
      <c r="B2606" s="231">
        <v>39448</v>
      </c>
      <c r="C2606" s="231">
        <v>39814</v>
      </c>
      <c r="D2606" s="231">
        <v>40179</v>
      </c>
      <c r="E2606" s="231">
        <v>40544</v>
      </c>
      <c r="F2606" s="232">
        <v>40909</v>
      </c>
      <c r="G2606" s="231">
        <v>39448</v>
      </c>
      <c r="H2606" s="231">
        <v>39814</v>
      </c>
      <c r="I2606" s="231">
        <v>40179</v>
      </c>
      <c r="J2606" s="231">
        <v>40544</v>
      </c>
      <c r="K2606" s="231">
        <v>40909</v>
      </c>
    </row>
    <row r="2607" spans="1:11">
      <c r="A2607" s="63" t="s">
        <v>37</v>
      </c>
      <c r="B2607" s="94" t="s">
        <v>1066</v>
      </c>
      <c r="C2607" s="94" t="s">
        <v>1066</v>
      </c>
      <c r="D2607" s="94" t="s">
        <v>1066</v>
      </c>
      <c r="E2607" s="94" t="s">
        <v>1066</v>
      </c>
      <c r="F2607" s="145" t="s">
        <v>1066</v>
      </c>
      <c r="G2607" s="94" t="s">
        <v>1066</v>
      </c>
      <c r="H2607" s="94" t="s">
        <v>1066</v>
      </c>
      <c r="I2607" s="94" t="s">
        <v>1066</v>
      </c>
      <c r="J2607" s="94" t="s">
        <v>1066</v>
      </c>
      <c r="K2607" s="94" t="s">
        <v>1066</v>
      </c>
    </row>
    <row r="2608" spans="1:11">
      <c r="A2608" s="66" t="s">
        <v>528</v>
      </c>
      <c r="B2608" s="94">
        <v>8.053075538796417E-2</v>
      </c>
      <c r="C2608" s="94">
        <v>-5.2029822912830426</v>
      </c>
      <c r="D2608" s="94">
        <v>3.7051153326994601</v>
      </c>
      <c r="E2608" s="94">
        <v>-5.0743409997123123</v>
      </c>
      <c r="F2608" s="145">
        <v>-5.1468793558479442</v>
      </c>
      <c r="G2608" s="94">
        <v>9.0371676083205834</v>
      </c>
      <c r="H2608" s="94">
        <v>12.010771901114857</v>
      </c>
      <c r="I2608" s="94">
        <v>3.4615661211627513</v>
      </c>
      <c r="J2608" s="94">
        <v>3.7535602938289836</v>
      </c>
      <c r="K2608" s="94">
        <v>1.1215003725136174</v>
      </c>
    </row>
    <row r="2609" spans="1:11">
      <c r="A2609" s="66" t="s">
        <v>530</v>
      </c>
      <c r="B2609" s="94" t="s">
        <v>1066</v>
      </c>
      <c r="C2609" s="94" t="s">
        <v>1066</v>
      </c>
      <c r="D2609" s="94" t="s">
        <v>1066</v>
      </c>
      <c r="E2609" s="94" t="s">
        <v>1066</v>
      </c>
      <c r="F2609" s="145" t="s">
        <v>1066</v>
      </c>
      <c r="G2609" s="94">
        <v>7.1159980067307282</v>
      </c>
      <c r="H2609" s="94">
        <v>8.1642384099465772</v>
      </c>
      <c r="I2609" s="94">
        <v>9.3803495785748758</v>
      </c>
      <c r="J2609" s="94">
        <v>7.6335953492115749</v>
      </c>
      <c r="K2609" s="94">
        <v>1.2472143677754399</v>
      </c>
    </row>
    <row r="2610" spans="1:11">
      <c r="A2610" s="66" t="s">
        <v>529</v>
      </c>
      <c r="B2610" s="94" t="s">
        <v>1066</v>
      </c>
      <c r="C2610" s="94" t="s">
        <v>1066</v>
      </c>
      <c r="D2610" s="94" t="s">
        <v>1066</v>
      </c>
      <c r="E2610" s="94" t="s">
        <v>1066</v>
      </c>
      <c r="F2610" s="145" t="s">
        <v>1066</v>
      </c>
      <c r="G2610" s="97" t="s">
        <v>1066</v>
      </c>
      <c r="H2610" s="97" t="s">
        <v>1066</v>
      </c>
      <c r="I2610" s="97" t="s">
        <v>1066</v>
      </c>
      <c r="J2610" s="97" t="s">
        <v>1066</v>
      </c>
      <c r="K2610" s="97" t="s">
        <v>1066</v>
      </c>
    </row>
    <row r="2611" spans="1:11">
      <c r="A2611" s="66" t="s">
        <v>531</v>
      </c>
      <c r="B2611" s="94" t="s">
        <v>1066</v>
      </c>
      <c r="C2611" s="94" t="s">
        <v>1066</v>
      </c>
      <c r="D2611" s="94" t="s">
        <v>1066</v>
      </c>
      <c r="E2611" s="94" t="s">
        <v>1066</v>
      </c>
      <c r="F2611" s="145" t="s">
        <v>1066</v>
      </c>
      <c r="G2611" s="97">
        <v>32.191103630021644</v>
      </c>
      <c r="H2611" s="97">
        <v>28.467395255603691</v>
      </c>
      <c r="I2611" s="97">
        <v>32.310553015016993</v>
      </c>
      <c r="J2611" s="97">
        <v>27.57020901813776</v>
      </c>
      <c r="K2611" s="97">
        <v>20.44192142542758</v>
      </c>
    </row>
    <row r="2612" spans="1:11">
      <c r="A2612" s="66" t="s">
        <v>166</v>
      </c>
      <c r="B2612" s="97">
        <v>-2.9539458771210225</v>
      </c>
      <c r="C2612" s="97">
        <v>-2.0093575947739861</v>
      </c>
      <c r="D2612" s="97">
        <v>3.6523653011266477</v>
      </c>
      <c r="E2612" s="97">
        <v>7.5205033910647812</v>
      </c>
      <c r="F2612" s="145">
        <v>-1.582518161885671</v>
      </c>
      <c r="G2612" s="97">
        <v>4.2600728747208549</v>
      </c>
      <c r="H2612" s="97">
        <v>5.1338282029575577</v>
      </c>
      <c r="I2612" s="97">
        <v>0.31964178467844828</v>
      </c>
      <c r="J2612" s="97">
        <v>1.3120495272965993</v>
      </c>
      <c r="K2612" s="97">
        <v>-1.1043636142204827</v>
      </c>
    </row>
    <row r="2613" spans="1:11">
      <c r="A2613" s="854" t="s">
        <v>167</v>
      </c>
      <c r="B2613" s="97" t="s">
        <v>1066</v>
      </c>
      <c r="C2613" s="97" t="s">
        <v>1066</v>
      </c>
      <c r="D2613" s="97" t="s">
        <v>1066</v>
      </c>
      <c r="E2613" s="97" t="s">
        <v>1066</v>
      </c>
      <c r="F2613" s="102" t="s">
        <v>1066</v>
      </c>
      <c r="G2613" s="97">
        <v>1.3621450822926207</v>
      </c>
      <c r="H2613" s="97">
        <v>1.768904235222668</v>
      </c>
      <c r="I2613" s="97">
        <v>-1.7462749580265724</v>
      </c>
      <c r="J2613" s="97">
        <v>3.023896387482039</v>
      </c>
      <c r="K2613" s="97">
        <v>0.60552898609269601</v>
      </c>
    </row>
    <row r="2614" spans="1:11">
      <c r="A2614" s="66" t="s">
        <v>745</v>
      </c>
      <c r="B2614" s="97" t="s">
        <v>1066</v>
      </c>
      <c r="C2614" s="97" t="s">
        <v>1066</v>
      </c>
      <c r="D2614" s="97" t="s">
        <v>1066</v>
      </c>
      <c r="E2614" s="97" t="s">
        <v>1066</v>
      </c>
      <c r="F2614" s="102" t="s">
        <v>1066</v>
      </c>
      <c r="G2614" s="97" t="s">
        <v>1066</v>
      </c>
      <c r="H2614" s="97" t="s">
        <v>1066</v>
      </c>
      <c r="I2614" s="97" t="s">
        <v>1066</v>
      </c>
      <c r="J2614" s="97" t="s">
        <v>1066</v>
      </c>
      <c r="K2614" s="97" t="s">
        <v>1066</v>
      </c>
    </row>
    <row r="2615" spans="1:11">
      <c r="A2615" s="66" t="s">
        <v>994</v>
      </c>
      <c r="B2615" s="97">
        <v>17.251123452187045</v>
      </c>
      <c r="C2615" s="97">
        <v>14.433948704845246</v>
      </c>
      <c r="D2615" s="97">
        <v>12.637033387375475</v>
      </c>
      <c r="E2615" s="97">
        <v>42.014208464818296</v>
      </c>
      <c r="F2615" s="102">
        <v>-22.659997916358954</v>
      </c>
      <c r="G2615" s="97">
        <v>34.37236538712358</v>
      </c>
      <c r="H2615" s="97">
        <v>31.538634431085157</v>
      </c>
      <c r="I2615" s="97">
        <v>25.37658539543035</v>
      </c>
      <c r="J2615" s="97">
        <v>15.302933661892171</v>
      </c>
      <c r="K2615" s="97">
        <v>8.9620037268947748</v>
      </c>
    </row>
    <row r="2616" spans="1:11">
      <c r="A2616" s="66" t="s">
        <v>127</v>
      </c>
      <c r="B2616" s="97" t="s">
        <v>1066</v>
      </c>
      <c r="C2616" s="97" t="s">
        <v>1066</v>
      </c>
      <c r="D2616" s="97">
        <v>12.27489424309014</v>
      </c>
      <c r="E2616" s="97">
        <v>9.2933436553144446</v>
      </c>
      <c r="F2616" s="102">
        <v>84.879794016576056</v>
      </c>
      <c r="G2616" s="97">
        <v>3.8610189726826061</v>
      </c>
      <c r="H2616" s="97">
        <v>-6.8815400181875042</v>
      </c>
      <c r="I2616" s="97">
        <v>31.63207013124758</v>
      </c>
      <c r="J2616" s="97">
        <v>-2.0879672347933087</v>
      </c>
      <c r="K2616" s="97">
        <v>6.6142870744661852</v>
      </c>
    </row>
    <row r="2617" spans="1:11">
      <c r="A2617" s="66" t="s">
        <v>8</v>
      </c>
      <c r="B2617" s="97" t="s">
        <v>1066</v>
      </c>
      <c r="C2617" s="97" t="s">
        <v>1066</v>
      </c>
      <c r="D2617" s="97" t="s">
        <v>1066</v>
      </c>
      <c r="E2617" s="97" t="s">
        <v>1066</v>
      </c>
      <c r="F2617" s="102" t="s">
        <v>1066</v>
      </c>
      <c r="G2617" s="97" t="s">
        <v>1066</v>
      </c>
      <c r="H2617" s="97" t="s">
        <v>1066</v>
      </c>
      <c r="I2617" s="97" t="s">
        <v>1066</v>
      </c>
      <c r="J2617" s="97" t="s">
        <v>1066</v>
      </c>
      <c r="K2617" s="97" t="s">
        <v>1066</v>
      </c>
    </row>
    <row r="2618" spans="1:11">
      <c r="A2618" s="66" t="s">
        <v>937</v>
      </c>
      <c r="B2618" s="97" t="s">
        <v>1066</v>
      </c>
      <c r="C2618" s="97" t="s">
        <v>1066</v>
      </c>
      <c r="D2618" s="97" t="s">
        <v>1066</v>
      </c>
      <c r="E2618" s="97" t="s">
        <v>1066</v>
      </c>
      <c r="F2618" s="102" t="s">
        <v>1066</v>
      </c>
      <c r="G2618" s="97" t="s">
        <v>1066</v>
      </c>
      <c r="H2618" s="97" t="s">
        <v>1066</v>
      </c>
      <c r="I2618" s="97" t="s">
        <v>1066</v>
      </c>
      <c r="J2618" s="97" t="s">
        <v>1066</v>
      </c>
      <c r="K2618" s="97" t="s">
        <v>1066</v>
      </c>
    </row>
    <row r="2619" spans="1:11">
      <c r="A2619" s="66" t="s">
        <v>938</v>
      </c>
      <c r="B2619" s="97">
        <v>10.797727157814151</v>
      </c>
      <c r="C2619" s="97">
        <v>6.3526472668508971</v>
      </c>
      <c r="D2619" s="97">
        <v>-5.7201174755933559</v>
      </c>
      <c r="E2619" s="97">
        <v>-0.47888796337101081</v>
      </c>
      <c r="F2619" s="102">
        <v>9.4800034785704757</v>
      </c>
      <c r="G2619" s="97">
        <v>4.6284597745563261</v>
      </c>
      <c r="H2619" s="97">
        <v>-0.19647308206377501</v>
      </c>
      <c r="I2619" s="97">
        <v>2.9753840926584729</v>
      </c>
      <c r="J2619" s="97">
        <v>4.9184554543229231</v>
      </c>
      <c r="K2619" s="97">
        <v>2.9806529492861555</v>
      </c>
    </row>
    <row r="2620" spans="1:11">
      <c r="A2620" s="66" t="s">
        <v>9</v>
      </c>
      <c r="B2620" s="94">
        <v>59.71057839674809</v>
      </c>
      <c r="C2620" s="94">
        <v>-25.187825728313996</v>
      </c>
      <c r="D2620" s="94">
        <v>8.3535244786892662</v>
      </c>
      <c r="E2620" s="94">
        <v>13.19277387914255</v>
      </c>
      <c r="F2620" s="145">
        <v>-1.2370122972204078</v>
      </c>
      <c r="G2620" s="94">
        <v>-2.7340845269183678</v>
      </c>
      <c r="H2620" s="94">
        <v>-3.4169188953404594</v>
      </c>
      <c r="I2620" s="94">
        <v>-4.2163512141804027</v>
      </c>
      <c r="J2620" s="94">
        <v>-2.6364671461693412</v>
      </c>
      <c r="K2620" s="94">
        <v>-7.8939456663635221</v>
      </c>
    </row>
    <row r="2621" spans="1:11">
      <c r="A2621" s="66" t="s">
        <v>939</v>
      </c>
      <c r="B2621" s="94">
        <v>0.72251311873250401</v>
      </c>
      <c r="C2621" s="94">
        <v>-17.803565840598999</v>
      </c>
      <c r="D2621" s="94">
        <v>-5.5817229784369538</v>
      </c>
      <c r="E2621" s="94">
        <v>13.577150914087399</v>
      </c>
      <c r="F2621" s="145">
        <v>25.89478842641968</v>
      </c>
      <c r="G2621" s="94">
        <v>24.715175870494232</v>
      </c>
      <c r="H2621" s="94">
        <v>2.1264863020521885</v>
      </c>
      <c r="I2621" s="94">
        <v>15.948178966420556</v>
      </c>
      <c r="J2621" s="94">
        <v>20.577026371122088</v>
      </c>
      <c r="K2621" s="94">
        <v>18.900876580322091</v>
      </c>
    </row>
    <row r="2622" spans="1:11">
      <c r="A2622" s="66" t="s">
        <v>940</v>
      </c>
      <c r="B2622" s="94">
        <v>22.834937655475041</v>
      </c>
      <c r="C2622" s="94">
        <v>6.4112314248119917</v>
      </c>
      <c r="D2622" s="94">
        <v>10.164295620641361</v>
      </c>
      <c r="E2622" s="94">
        <v>25.99302015888323</v>
      </c>
      <c r="F2622" s="145">
        <v>15.112755157383507</v>
      </c>
      <c r="G2622" s="94">
        <v>15.703775770099803</v>
      </c>
      <c r="H2622" s="94">
        <v>4.1438847003860468</v>
      </c>
      <c r="I2622" s="94">
        <v>9.7131757309182554</v>
      </c>
      <c r="J2622" s="94">
        <v>19.054496511513829</v>
      </c>
      <c r="K2622" s="94">
        <v>5.1616835464610933</v>
      </c>
    </row>
    <row r="2623" spans="1:11">
      <c r="A2623" s="66" t="s">
        <v>10</v>
      </c>
      <c r="B2623" s="94" t="s">
        <v>1066</v>
      </c>
      <c r="C2623" s="94" t="s">
        <v>1066</v>
      </c>
      <c r="D2623" s="94" t="s">
        <v>1066</v>
      </c>
      <c r="E2623" s="94" t="s">
        <v>1066</v>
      </c>
      <c r="F2623" s="145" t="s">
        <v>1066</v>
      </c>
      <c r="G2623" s="94">
        <v>9.494947134762576</v>
      </c>
      <c r="H2623" s="94">
        <v>3164.7709341128384</v>
      </c>
      <c r="I2623" s="94">
        <v>10.790209594703848</v>
      </c>
      <c r="J2623" s="94">
        <v>-11.19926463231381</v>
      </c>
      <c r="K2623" s="94">
        <v>7.1785296975431345</v>
      </c>
    </row>
    <row r="2624" spans="1:11">
      <c r="A2624" s="66" t="s">
        <v>941</v>
      </c>
      <c r="B2624" s="94" t="s">
        <v>1066</v>
      </c>
      <c r="C2624" s="94" t="s">
        <v>1066</v>
      </c>
      <c r="D2624" s="94" t="s">
        <v>1066</v>
      </c>
      <c r="E2624" s="94" t="s">
        <v>1066</v>
      </c>
      <c r="F2624" s="145" t="s">
        <v>1066</v>
      </c>
      <c r="G2624" s="94" t="s">
        <v>1066</v>
      </c>
      <c r="H2624" s="94" t="s">
        <v>1066</v>
      </c>
      <c r="I2624" s="94">
        <v>9.7292638340944251</v>
      </c>
      <c r="J2624" s="94">
        <v>7.7238767109192752</v>
      </c>
      <c r="K2624" s="94">
        <v>1.1301826483055111</v>
      </c>
    </row>
    <row r="2625" spans="1:11">
      <c r="A2625" s="66" t="s">
        <v>11</v>
      </c>
      <c r="B2625" s="94">
        <v>-41.943226834814006</v>
      </c>
      <c r="C2625" s="94" t="s">
        <v>1066</v>
      </c>
      <c r="D2625" s="94" t="s">
        <v>1066</v>
      </c>
      <c r="E2625" s="94" t="s">
        <v>1066</v>
      </c>
      <c r="F2625" s="145" t="s">
        <v>1066</v>
      </c>
      <c r="G2625" s="94">
        <v>-0.22836019019888409</v>
      </c>
      <c r="H2625" s="94" t="s">
        <v>1066</v>
      </c>
      <c r="I2625" s="94" t="s">
        <v>1066</v>
      </c>
      <c r="J2625" s="94" t="s">
        <v>1066</v>
      </c>
      <c r="K2625" s="94" t="s">
        <v>1066</v>
      </c>
    </row>
    <row r="2626" spans="1:11">
      <c r="A2626" s="66" t="s">
        <v>12</v>
      </c>
      <c r="B2626" s="94">
        <v>4.8189988565056741</v>
      </c>
      <c r="C2626" s="94">
        <v>-9.8525769961475653</v>
      </c>
      <c r="D2626" s="94">
        <v>-0.68352290417141859</v>
      </c>
      <c r="E2626" s="94">
        <v>-18.659519152935687</v>
      </c>
      <c r="F2626" s="145">
        <v>-1.6627157053096697</v>
      </c>
      <c r="G2626" s="94">
        <v>0.44332730745983984</v>
      </c>
      <c r="H2626" s="94">
        <v>2.3443549402205166</v>
      </c>
      <c r="I2626" s="94">
        <v>0.96238475990657601</v>
      </c>
      <c r="J2626" s="94">
        <v>3.1014345995236781</v>
      </c>
      <c r="K2626" s="94">
        <v>1.2398043996592722</v>
      </c>
    </row>
    <row r="2627" spans="1:11">
      <c r="A2627" s="66" t="s">
        <v>942</v>
      </c>
      <c r="B2627" s="94">
        <v>7.7503913853453454</v>
      </c>
      <c r="C2627" s="94">
        <v>8.073897560574995</v>
      </c>
      <c r="D2627" s="94">
        <v>8.4540960416636057</v>
      </c>
      <c r="E2627" s="94">
        <v>10.123046359661725</v>
      </c>
      <c r="F2627" s="145">
        <v>12.628103722394112</v>
      </c>
      <c r="G2627" s="94">
        <v>10.091826493410473</v>
      </c>
      <c r="H2627" s="94">
        <v>11.024220956266362</v>
      </c>
      <c r="I2627" s="94">
        <v>8.1206134103481986</v>
      </c>
      <c r="J2627" s="94">
        <v>5.8364180457205261</v>
      </c>
      <c r="K2627" s="94">
        <v>13.619604780687954</v>
      </c>
    </row>
    <row r="2628" spans="1:11">
      <c r="A2628" s="66" t="s">
        <v>13</v>
      </c>
      <c r="B2628" s="94" t="s">
        <v>1066</v>
      </c>
      <c r="C2628" s="94" t="s">
        <v>1066</v>
      </c>
      <c r="D2628" s="94" t="s">
        <v>1066</v>
      </c>
      <c r="E2628" s="94" t="s">
        <v>1066</v>
      </c>
      <c r="F2628" s="145" t="s">
        <v>1066</v>
      </c>
      <c r="G2628" s="94">
        <v>-0.36179604588554293</v>
      </c>
      <c r="H2628" s="94">
        <v>-1.8081051119900993</v>
      </c>
      <c r="I2628" s="94">
        <v>-6.7049139158189881</v>
      </c>
      <c r="J2628" s="94">
        <v>-1.4408983256103292</v>
      </c>
      <c r="K2628" s="94">
        <v>-1.5811788151633865</v>
      </c>
    </row>
    <row r="2629" spans="1:11">
      <c r="A2629" s="66" t="s">
        <v>186</v>
      </c>
      <c r="B2629" s="94" t="s">
        <v>1066</v>
      </c>
      <c r="C2629" s="94" t="s">
        <v>1066</v>
      </c>
      <c r="D2629" s="94" t="s">
        <v>1066</v>
      </c>
      <c r="E2629" s="94" t="s">
        <v>1066</v>
      </c>
      <c r="F2629" s="145" t="s">
        <v>1066</v>
      </c>
      <c r="G2629" s="94" t="s">
        <v>1066</v>
      </c>
      <c r="H2629" s="94" t="s">
        <v>1066</v>
      </c>
      <c r="I2629" s="94" t="s">
        <v>1066</v>
      </c>
      <c r="J2629" s="94" t="s">
        <v>1066</v>
      </c>
      <c r="K2629" s="94" t="s">
        <v>1066</v>
      </c>
    </row>
    <row r="2630" spans="1:11" ht="14.25">
      <c r="A2630" s="86" t="s">
        <v>52</v>
      </c>
      <c r="B2630" s="214" t="s">
        <v>404</v>
      </c>
      <c r="C2630" s="214" t="s">
        <v>404</v>
      </c>
      <c r="D2630" s="214" t="s">
        <v>404</v>
      </c>
      <c r="E2630" s="214" t="s">
        <v>404</v>
      </c>
      <c r="F2630" s="226" t="s">
        <v>404</v>
      </c>
      <c r="G2630" s="212">
        <v>17.070576540739001</v>
      </c>
      <c r="H2630" s="214">
        <v>4.3491784949485135</v>
      </c>
      <c r="I2630" s="214">
        <v>17.709586304383549</v>
      </c>
      <c r="J2630" s="212">
        <v>19.585470491893521</v>
      </c>
      <c r="K2630" s="212">
        <v>8.0653630694113012</v>
      </c>
    </row>
    <row r="2631" spans="1:11">
      <c r="A2631" s="62"/>
      <c r="B2631" s="92"/>
      <c r="C2631" s="92"/>
      <c r="D2631" s="92"/>
      <c r="E2631" s="92"/>
      <c r="F2631" s="92"/>
      <c r="G2631" s="92"/>
      <c r="H2631" s="92"/>
      <c r="I2631" s="92"/>
      <c r="J2631" s="92"/>
      <c r="K2631" s="93"/>
    </row>
    <row r="2632" spans="1:11">
      <c r="A2632" s="62"/>
      <c r="B2632" s="92"/>
      <c r="C2632" s="92"/>
      <c r="D2632" s="92"/>
      <c r="E2632" s="92"/>
      <c r="F2632" s="92"/>
      <c r="G2632" s="92"/>
      <c r="H2632" s="92"/>
      <c r="I2632" s="92"/>
      <c r="J2632" s="92"/>
      <c r="K2632" s="93"/>
    </row>
    <row r="2633" spans="1:11">
      <c r="A2633" s="62"/>
      <c r="B2633" s="92"/>
      <c r="C2633" s="92"/>
      <c r="D2633" s="92"/>
      <c r="E2633" s="92"/>
      <c r="F2633" s="92"/>
      <c r="G2633" s="92"/>
      <c r="H2633" s="92"/>
      <c r="I2633" s="92"/>
      <c r="J2633" s="92"/>
      <c r="K2633" s="93"/>
    </row>
    <row r="2634" spans="1:11" ht="12.75" customHeight="1">
      <c r="A2634" s="921" t="s">
        <v>683</v>
      </c>
      <c r="B2634" s="921"/>
      <c r="C2634" s="921"/>
      <c r="D2634" s="921"/>
      <c r="E2634" s="921"/>
      <c r="F2634" s="921"/>
      <c r="G2634" s="921"/>
      <c r="H2634" s="921"/>
      <c r="I2634" s="921"/>
      <c r="J2634" s="921"/>
      <c r="K2634" s="921"/>
    </row>
    <row r="2635" spans="1:11">
      <c r="A2635" s="62"/>
      <c r="B2635" s="92"/>
      <c r="C2635" s="92"/>
      <c r="D2635" s="92"/>
      <c r="E2635" s="92"/>
      <c r="F2635" s="92"/>
      <c r="G2635" s="92"/>
      <c r="H2635" s="92"/>
      <c r="I2635" s="92"/>
      <c r="J2635" s="92"/>
      <c r="K2635" s="93"/>
    </row>
    <row r="2636" spans="1:11" ht="27" customHeight="1">
      <c r="A2636" s="63"/>
      <c r="B2636" s="934" t="s">
        <v>1164</v>
      </c>
      <c r="C2636" s="934"/>
      <c r="D2636" s="934"/>
      <c r="E2636" s="934"/>
      <c r="F2636" s="935"/>
      <c r="G2636" s="934" t="s">
        <v>51</v>
      </c>
      <c r="H2636" s="934"/>
      <c r="I2636" s="934"/>
      <c r="J2636" s="934"/>
      <c r="K2636" s="934"/>
    </row>
    <row r="2637" spans="1:11" ht="15" customHeight="1">
      <c r="A2637" s="66"/>
      <c r="B2637" s="902" t="s">
        <v>153</v>
      </c>
      <c r="C2637" s="902"/>
      <c r="D2637" s="902"/>
      <c r="E2637" s="902"/>
      <c r="F2637" s="902"/>
      <c r="G2637" s="902"/>
      <c r="H2637" s="902"/>
      <c r="I2637" s="902"/>
      <c r="J2637" s="902"/>
      <c r="K2637" s="902"/>
    </row>
    <row r="2638" spans="1:11">
      <c r="A2638" s="67"/>
      <c r="B2638" s="231">
        <v>39448</v>
      </c>
      <c r="C2638" s="231">
        <v>39814</v>
      </c>
      <c r="D2638" s="231">
        <v>40179</v>
      </c>
      <c r="E2638" s="231">
        <v>40544</v>
      </c>
      <c r="F2638" s="232">
        <v>40909</v>
      </c>
      <c r="G2638" s="231">
        <v>39448</v>
      </c>
      <c r="H2638" s="231">
        <v>39814</v>
      </c>
      <c r="I2638" s="231">
        <v>40179</v>
      </c>
      <c r="J2638" s="231">
        <v>40544</v>
      </c>
      <c r="K2638" s="231">
        <v>40909</v>
      </c>
    </row>
    <row r="2639" spans="1:11">
      <c r="A2639" s="63" t="s">
        <v>37</v>
      </c>
      <c r="B2639" s="94" t="s">
        <v>1066</v>
      </c>
      <c r="C2639" s="94" t="s">
        <v>1066</v>
      </c>
      <c r="D2639" s="94" t="s">
        <v>1066</v>
      </c>
      <c r="E2639" s="94" t="s">
        <v>1066</v>
      </c>
      <c r="F2639" s="145" t="s">
        <v>1066</v>
      </c>
      <c r="G2639" s="94" t="s">
        <v>404</v>
      </c>
      <c r="H2639" s="94" t="s">
        <v>404</v>
      </c>
      <c r="I2639" s="94" t="s">
        <v>404</v>
      </c>
      <c r="J2639" s="94" t="s">
        <v>404</v>
      </c>
      <c r="K2639" s="94" t="s">
        <v>404</v>
      </c>
    </row>
    <row r="2640" spans="1:11">
      <c r="A2640" s="66" t="s">
        <v>528</v>
      </c>
      <c r="B2640" s="94">
        <v>4.5834518398517377</v>
      </c>
      <c r="C2640" s="94">
        <v>7.2505621579944668</v>
      </c>
      <c r="D2640" s="94">
        <v>3.5069275921268295</v>
      </c>
      <c r="E2640" s="94">
        <v>-6.4894289496207458</v>
      </c>
      <c r="F2640" s="145">
        <v>0.14482148115060323</v>
      </c>
      <c r="G2640" s="94">
        <v>-14.319078604002256</v>
      </c>
      <c r="H2640" s="94">
        <v>-11.407977058715746</v>
      </c>
      <c r="I2640" s="94">
        <v>-17.760538280027149</v>
      </c>
      <c r="J2640" s="94">
        <v>-13.794212184047282</v>
      </c>
      <c r="K2640" s="94">
        <v>-18.755833460635852</v>
      </c>
    </row>
    <row r="2641" spans="1:11">
      <c r="A2641" s="66" t="s">
        <v>530</v>
      </c>
      <c r="B2641" s="94" t="s">
        <v>1066</v>
      </c>
      <c r="C2641" s="94" t="s">
        <v>1066</v>
      </c>
      <c r="D2641" s="94" t="s">
        <v>1066</v>
      </c>
      <c r="E2641" s="94" t="s">
        <v>1066</v>
      </c>
      <c r="F2641" s="145" t="s">
        <v>1066</v>
      </c>
      <c r="G2641" s="94" t="s">
        <v>1066</v>
      </c>
      <c r="H2641" s="94" t="s">
        <v>1066</v>
      </c>
      <c r="I2641" s="94" t="s">
        <v>1066</v>
      </c>
      <c r="J2641" s="94" t="s">
        <v>1066</v>
      </c>
      <c r="K2641" s="94" t="s">
        <v>1066</v>
      </c>
    </row>
    <row r="2642" spans="1:11">
      <c r="A2642" s="66" t="s">
        <v>529</v>
      </c>
      <c r="B2642" s="94" t="s">
        <v>1066</v>
      </c>
      <c r="C2642" s="94" t="s">
        <v>1066</v>
      </c>
      <c r="D2642" s="94" t="s">
        <v>1066</v>
      </c>
      <c r="E2642" s="94" t="s">
        <v>1066</v>
      </c>
      <c r="F2642" s="145" t="s">
        <v>1066</v>
      </c>
      <c r="G2642" s="94" t="s">
        <v>1066</v>
      </c>
      <c r="H2642" s="94" t="s">
        <v>1066</v>
      </c>
      <c r="I2642" s="94" t="s">
        <v>1066</v>
      </c>
      <c r="J2642" s="94" t="s">
        <v>1066</v>
      </c>
      <c r="K2642" s="94" t="s">
        <v>1066</v>
      </c>
    </row>
    <row r="2643" spans="1:11">
      <c r="A2643" s="66" t="s">
        <v>531</v>
      </c>
      <c r="B2643" s="94" t="s">
        <v>1066</v>
      </c>
      <c r="C2643" s="94" t="s">
        <v>1066</v>
      </c>
      <c r="D2643" s="94" t="s">
        <v>1066</v>
      </c>
      <c r="E2643" s="94" t="s">
        <v>1066</v>
      </c>
      <c r="F2643" s="145" t="s">
        <v>1066</v>
      </c>
      <c r="G2643" s="94" t="s">
        <v>1066</v>
      </c>
      <c r="H2643" s="94" t="s">
        <v>1066</v>
      </c>
      <c r="I2643" s="94" t="s">
        <v>1066</v>
      </c>
      <c r="J2643" s="94" t="s">
        <v>1066</v>
      </c>
      <c r="K2643" s="94" t="s">
        <v>1066</v>
      </c>
    </row>
    <row r="2644" spans="1:11">
      <c r="A2644" s="66" t="s">
        <v>166</v>
      </c>
      <c r="B2644" s="97">
        <v>-2.2869330651294706</v>
      </c>
      <c r="C2644" s="97">
        <v>4.7105808384682479</v>
      </c>
      <c r="D2644" s="97">
        <v>7.2827417218676915</v>
      </c>
      <c r="E2644" s="97">
        <v>3.4762423992335645</v>
      </c>
      <c r="F2644" s="145">
        <v>0.47377475230965249</v>
      </c>
      <c r="G2644" s="97">
        <v>17.462741359202759</v>
      </c>
      <c r="H2644" s="97">
        <v>16.649217912594793</v>
      </c>
      <c r="I2644" s="97">
        <v>8.7371292480201248</v>
      </c>
      <c r="J2644" s="97">
        <v>7.6227199401550427</v>
      </c>
      <c r="K2644" s="97">
        <v>5.6988429929071494</v>
      </c>
    </row>
    <row r="2645" spans="1:11">
      <c r="A2645" s="854" t="s">
        <v>167</v>
      </c>
      <c r="B2645" s="97">
        <v>-2.9439829763425407</v>
      </c>
      <c r="C2645" s="97">
        <v>6.6957572619314343</v>
      </c>
      <c r="D2645" s="97">
        <v>2.9275635945155809</v>
      </c>
      <c r="E2645" s="97">
        <v>1.9642134697154034</v>
      </c>
      <c r="F2645" s="102">
        <v>-7.2839152202741175</v>
      </c>
      <c r="G2645" s="97">
        <v>-8.6387243069270916</v>
      </c>
      <c r="H2645" s="97">
        <v>10.068796641791078</v>
      </c>
      <c r="I2645" s="97">
        <v>0.81061967808417901</v>
      </c>
      <c r="J2645" s="97">
        <v>-11.378613905145919</v>
      </c>
      <c r="K2645" s="97">
        <v>35.403974130658924</v>
      </c>
    </row>
    <row r="2646" spans="1:11">
      <c r="A2646" s="66" t="s">
        <v>745</v>
      </c>
      <c r="B2646" s="97" t="s">
        <v>1066</v>
      </c>
      <c r="C2646" s="97" t="s">
        <v>1066</v>
      </c>
      <c r="D2646" s="97" t="s">
        <v>1066</v>
      </c>
      <c r="E2646" s="97" t="s">
        <v>1066</v>
      </c>
      <c r="F2646" s="102" t="s">
        <v>1066</v>
      </c>
      <c r="G2646" s="97" t="s">
        <v>1066</v>
      </c>
      <c r="H2646" s="97" t="s">
        <v>1066</v>
      </c>
      <c r="I2646" s="97" t="s">
        <v>1066</v>
      </c>
      <c r="J2646" s="97" t="s">
        <v>1066</v>
      </c>
      <c r="K2646" s="97" t="s">
        <v>1066</v>
      </c>
    </row>
    <row r="2647" spans="1:11">
      <c r="A2647" s="66" t="s">
        <v>994</v>
      </c>
      <c r="B2647" s="97">
        <v>18.89481861784774</v>
      </c>
      <c r="C2647" s="97">
        <v>3.0326523826046614</v>
      </c>
      <c r="D2647" s="97">
        <v>35.181596877609891</v>
      </c>
      <c r="E2647" s="97">
        <v>4.766737667692289</v>
      </c>
      <c r="F2647" s="102">
        <v>-13.148983003988423</v>
      </c>
      <c r="G2647" s="97" t="s">
        <v>1066</v>
      </c>
      <c r="H2647" s="97" t="s">
        <v>1066</v>
      </c>
      <c r="I2647" s="97" t="s">
        <v>1066</v>
      </c>
      <c r="J2647" s="97" t="s">
        <v>1066</v>
      </c>
      <c r="K2647" s="97" t="s">
        <v>1066</v>
      </c>
    </row>
    <row r="2648" spans="1:11">
      <c r="A2648" s="66" t="s">
        <v>127</v>
      </c>
      <c r="B2648" s="97" t="s">
        <v>1066</v>
      </c>
      <c r="C2648" s="97" t="s">
        <v>1066</v>
      </c>
      <c r="D2648" s="97">
        <v>102.70142534112985</v>
      </c>
      <c r="E2648" s="97">
        <v>6.7955981239438135</v>
      </c>
      <c r="F2648" s="102">
        <v>5.961572636328949</v>
      </c>
      <c r="G2648" s="97">
        <v>20.84108299244636</v>
      </c>
      <c r="H2648" s="97" t="s">
        <v>1066</v>
      </c>
      <c r="I2648" s="97" t="s">
        <v>1066</v>
      </c>
      <c r="J2648" s="97">
        <v>30.122494519605446</v>
      </c>
      <c r="K2648" s="97" t="s">
        <v>1066</v>
      </c>
    </row>
    <row r="2649" spans="1:11">
      <c r="A2649" s="66" t="s">
        <v>8</v>
      </c>
      <c r="B2649" s="97" t="s">
        <v>1066</v>
      </c>
      <c r="C2649" s="97" t="s">
        <v>1066</v>
      </c>
      <c r="D2649" s="97" t="s">
        <v>1066</v>
      </c>
      <c r="E2649" s="97" t="s">
        <v>1066</v>
      </c>
      <c r="F2649" s="102" t="s">
        <v>1066</v>
      </c>
      <c r="G2649" s="97" t="s">
        <v>1066</v>
      </c>
      <c r="H2649" s="97" t="s">
        <v>1066</v>
      </c>
      <c r="I2649" s="97" t="s">
        <v>1066</v>
      </c>
      <c r="J2649" s="97" t="s">
        <v>1066</v>
      </c>
      <c r="K2649" s="97" t="s">
        <v>1066</v>
      </c>
    </row>
    <row r="2650" spans="1:11">
      <c r="A2650" s="66" t="s">
        <v>937</v>
      </c>
      <c r="B2650" s="97" t="s">
        <v>1066</v>
      </c>
      <c r="C2650" s="97" t="s">
        <v>1066</v>
      </c>
      <c r="D2650" s="97" t="s">
        <v>1066</v>
      </c>
      <c r="E2650" s="97" t="s">
        <v>1066</v>
      </c>
      <c r="F2650" s="102" t="s">
        <v>1066</v>
      </c>
      <c r="G2650" s="97" t="s">
        <v>1066</v>
      </c>
      <c r="H2650" s="97" t="s">
        <v>1066</v>
      </c>
      <c r="I2650" s="97" t="s">
        <v>1066</v>
      </c>
      <c r="J2650" s="97" t="s">
        <v>1066</v>
      </c>
      <c r="K2650" s="97" t="s">
        <v>1066</v>
      </c>
    </row>
    <row r="2651" spans="1:11">
      <c r="A2651" s="66" t="s">
        <v>938</v>
      </c>
      <c r="B2651" s="97">
        <v>-0.49174408155235882</v>
      </c>
      <c r="C2651" s="97">
        <v>-8.5667007556940007</v>
      </c>
      <c r="D2651" s="97">
        <v>-2.9228916599177812</v>
      </c>
      <c r="E2651" s="97">
        <v>12.06195762053046</v>
      </c>
      <c r="F2651" s="102">
        <v>14.89770376777737</v>
      </c>
      <c r="G2651" s="97" t="s">
        <v>1066</v>
      </c>
      <c r="H2651" s="97" t="s">
        <v>1066</v>
      </c>
      <c r="I2651" s="97" t="s">
        <v>1066</v>
      </c>
      <c r="J2651" s="97" t="s">
        <v>1066</v>
      </c>
      <c r="K2651" s="97" t="s">
        <v>1066</v>
      </c>
    </row>
    <row r="2652" spans="1:11">
      <c r="A2652" s="66" t="s">
        <v>9</v>
      </c>
      <c r="B2652" s="94">
        <v>9.0532629281184551</v>
      </c>
      <c r="C2652" s="94">
        <v>-6.3996452080742667</v>
      </c>
      <c r="D2652" s="94">
        <v>2.4026444723076468</v>
      </c>
      <c r="E2652" s="94">
        <v>-8.2311642416888038</v>
      </c>
      <c r="F2652" s="145">
        <v>-9.9815567548109936</v>
      </c>
      <c r="G2652" s="94">
        <v>-2.5316614947721749</v>
      </c>
      <c r="H2652" s="94">
        <v>1.6470666088904906</v>
      </c>
      <c r="I2652" s="94">
        <v>-4.5373503121053709</v>
      </c>
      <c r="J2652" s="94">
        <v>-12.399630273525197</v>
      </c>
      <c r="K2652" s="94">
        <v>-20.572450163976651</v>
      </c>
    </row>
    <row r="2653" spans="1:11">
      <c r="A2653" s="66" t="s">
        <v>939</v>
      </c>
      <c r="B2653" s="94" t="s">
        <v>1066</v>
      </c>
      <c r="C2653" s="94" t="s">
        <v>1066</v>
      </c>
      <c r="D2653" s="94" t="s">
        <v>1066</v>
      </c>
      <c r="E2653" s="94" t="s">
        <v>1066</v>
      </c>
      <c r="F2653" s="145" t="s">
        <v>1066</v>
      </c>
      <c r="G2653" s="94" t="s">
        <v>1066</v>
      </c>
      <c r="H2653" s="94" t="s">
        <v>1066</v>
      </c>
      <c r="I2653" s="94" t="s">
        <v>1066</v>
      </c>
      <c r="J2653" s="94" t="s">
        <v>1066</v>
      </c>
      <c r="K2653" s="94" t="s">
        <v>1066</v>
      </c>
    </row>
    <row r="2654" spans="1:11">
      <c r="A2654" s="66" t="s">
        <v>940</v>
      </c>
      <c r="B2654" s="94">
        <v>2.9122762668507773</v>
      </c>
      <c r="C2654" s="94">
        <v>10.089459652213041</v>
      </c>
      <c r="D2654" s="94">
        <v>10.842338946133845</v>
      </c>
      <c r="E2654" s="94">
        <v>34.14845793045145</v>
      </c>
      <c r="F2654" s="145">
        <v>19.818968091723743</v>
      </c>
      <c r="G2654" s="94" t="s">
        <v>1066</v>
      </c>
      <c r="H2654" s="94" t="s">
        <v>1066</v>
      </c>
      <c r="I2654" s="94" t="s">
        <v>1066</v>
      </c>
      <c r="J2654" s="94" t="s">
        <v>1066</v>
      </c>
      <c r="K2654" s="94" t="s">
        <v>1066</v>
      </c>
    </row>
    <row r="2655" spans="1:11">
      <c r="A2655" s="66" t="s">
        <v>10</v>
      </c>
      <c r="B2655" s="94" t="s">
        <v>1066</v>
      </c>
      <c r="C2655" s="94" t="s">
        <v>1066</v>
      </c>
      <c r="D2655" s="94" t="s">
        <v>1066</v>
      </c>
      <c r="E2655" s="94" t="s">
        <v>1066</v>
      </c>
      <c r="F2655" s="145" t="s">
        <v>1066</v>
      </c>
      <c r="G2655" s="94" t="s">
        <v>1066</v>
      </c>
      <c r="H2655" s="94" t="s">
        <v>1066</v>
      </c>
      <c r="I2655" s="94" t="s">
        <v>1066</v>
      </c>
      <c r="J2655" s="94" t="s">
        <v>1066</v>
      </c>
      <c r="K2655" s="94" t="s">
        <v>1066</v>
      </c>
    </row>
    <row r="2656" spans="1:11">
      <c r="A2656" s="66" t="s">
        <v>941</v>
      </c>
      <c r="B2656" s="94" t="s">
        <v>1066</v>
      </c>
      <c r="C2656" s="94" t="s">
        <v>1066</v>
      </c>
      <c r="D2656" s="94" t="s">
        <v>1066</v>
      </c>
      <c r="E2656" s="94" t="s">
        <v>1066</v>
      </c>
      <c r="F2656" s="145" t="s">
        <v>1066</v>
      </c>
      <c r="G2656" s="94" t="s">
        <v>1066</v>
      </c>
      <c r="H2656" s="94" t="s">
        <v>1066</v>
      </c>
      <c r="I2656" s="94" t="s">
        <v>1066</v>
      </c>
      <c r="J2656" s="94" t="s">
        <v>1066</v>
      </c>
      <c r="K2656" s="94" t="s">
        <v>1066</v>
      </c>
    </row>
    <row r="2657" spans="1:11">
      <c r="A2657" s="66" t="s">
        <v>11</v>
      </c>
      <c r="B2657" s="94">
        <v>-3.2387113913566745</v>
      </c>
      <c r="C2657" s="94" t="s">
        <v>1066</v>
      </c>
      <c r="D2657" s="94" t="s">
        <v>1066</v>
      </c>
      <c r="E2657" s="94" t="s">
        <v>1066</v>
      </c>
      <c r="F2657" s="145" t="s">
        <v>1066</v>
      </c>
      <c r="G2657" s="94" t="s">
        <v>1066</v>
      </c>
      <c r="H2657" s="94" t="s">
        <v>1066</v>
      </c>
      <c r="I2657" s="94" t="s">
        <v>1066</v>
      </c>
      <c r="J2657" s="94" t="s">
        <v>1066</v>
      </c>
      <c r="K2657" s="94" t="s">
        <v>1066</v>
      </c>
    </row>
    <row r="2658" spans="1:11">
      <c r="A2658" s="66" t="s">
        <v>12</v>
      </c>
      <c r="B2658" s="94">
        <v>0.35094825662151941</v>
      </c>
      <c r="C2658" s="94">
        <v>3.2059073538486249</v>
      </c>
      <c r="D2658" s="94">
        <v>-0.42147415193969362</v>
      </c>
      <c r="E2658" s="94">
        <v>-0.49336694401997949</v>
      </c>
      <c r="F2658" s="145">
        <v>12.91922460435153</v>
      </c>
      <c r="G2658" s="94">
        <v>-2.3685896365118531</v>
      </c>
      <c r="H2658" s="94">
        <v>0.48279634187373688</v>
      </c>
      <c r="I2658" s="94">
        <v>-13.09808254114998</v>
      </c>
      <c r="J2658" s="94">
        <v>-28.736297472159055</v>
      </c>
      <c r="K2658" s="94">
        <v>-79.860524176447427</v>
      </c>
    </row>
    <row r="2659" spans="1:11">
      <c r="A2659" s="66" t="s">
        <v>942</v>
      </c>
      <c r="B2659" s="94">
        <v>10.433466494054123</v>
      </c>
      <c r="C2659" s="94">
        <v>9.1115652312990356</v>
      </c>
      <c r="D2659" s="94">
        <v>19.737380358309075</v>
      </c>
      <c r="E2659" s="94">
        <v>26.166048736196835</v>
      </c>
      <c r="F2659" s="145">
        <v>21.226449980047679</v>
      </c>
      <c r="G2659" s="94" t="s">
        <v>1066</v>
      </c>
      <c r="H2659" s="94" t="s">
        <v>1066</v>
      </c>
      <c r="I2659" s="94" t="s">
        <v>1066</v>
      </c>
      <c r="J2659" s="94" t="s">
        <v>1066</v>
      </c>
      <c r="K2659" s="94" t="s">
        <v>1066</v>
      </c>
    </row>
    <row r="2660" spans="1:11">
      <c r="A2660" s="66" t="s">
        <v>13</v>
      </c>
      <c r="B2660" s="94">
        <v>22.155944611808366</v>
      </c>
      <c r="C2660" s="94">
        <v>-6.9769270504505325</v>
      </c>
      <c r="D2660" s="94">
        <v>-24.955701089281046</v>
      </c>
      <c r="E2660" s="94">
        <v>-28.094864896183559</v>
      </c>
      <c r="F2660" s="145">
        <v>-45.000210289217769</v>
      </c>
      <c r="G2660" s="94" t="s">
        <v>1066</v>
      </c>
      <c r="H2660" s="94" t="s">
        <v>1066</v>
      </c>
      <c r="I2660" s="94" t="s">
        <v>1066</v>
      </c>
      <c r="J2660" s="94" t="s">
        <v>1066</v>
      </c>
      <c r="K2660" s="94" t="s">
        <v>1066</v>
      </c>
    </row>
    <row r="2661" spans="1:11">
      <c r="A2661" s="66" t="s">
        <v>186</v>
      </c>
      <c r="B2661" s="94" t="s">
        <v>1066</v>
      </c>
      <c r="C2661" s="94" t="s">
        <v>1066</v>
      </c>
      <c r="D2661" s="94" t="s">
        <v>1066</v>
      </c>
      <c r="E2661" s="94" t="s">
        <v>1066</v>
      </c>
      <c r="F2661" s="145" t="s">
        <v>1066</v>
      </c>
      <c r="G2661" s="94" t="s">
        <v>1066</v>
      </c>
      <c r="H2661" s="94" t="s">
        <v>1066</v>
      </c>
      <c r="I2661" s="94" t="s">
        <v>1066</v>
      </c>
      <c r="J2661" s="94" t="s">
        <v>1066</v>
      </c>
      <c r="K2661" s="94" t="s">
        <v>1066</v>
      </c>
    </row>
    <row r="2662" spans="1:11">
      <c r="A2662" s="86" t="s">
        <v>1071</v>
      </c>
      <c r="B2662" s="214">
        <v>11.301634563351627</v>
      </c>
      <c r="C2662" s="214">
        <v>-2.5011220297165693</v>
      </c>
      <c r="D2662" s="214">
        <v>3.6212365555850567</v>
      </c>
      <c r="E2662" s="214">
        <v>8.5817970948008195</v>
      </c>
      <c r="F2662" s="767">
        <v>-7.3143071959960224</v>
      </c>
      <c r="G2662" s="214">
        <v>27.332544089973524</v>
      </c>
      <c r="H2662" s="214">
        <v>-4.4485844432261104</v>
      </c>
      <c r="I2662" s="214">
        <v>-9.6028792966133381</v>
      </c>
      <c r="J2662" s="214">
        <v>33.469021786168895</v>
      </c>
      <c r="K2662" s="214">
        <v>-14.296388430000476</v>
      </c>
    </row>
    <row r="2663" spans="1:11" ht="14.25" customHeight="1">
      <c r="A2663" s="911" t="s">
        <v>901</v>
      </c>
      <c r="B2663" s="912"/>
      <c r="C2663" s="912"/>
      <c r="D2663" s="912"/>
      <c r="E2663" s="912"/>
      <c r="F2663" s="912"/>
      <c r="G2663" s="912"/>
      <c r="H2663" s="912"/>
      <c r="I2663" s="912"/>
      <c r="J2663" s="912"/>
      <c r="K2663" s="912"/>
    </row>
    <row r="2664" spans="1:11" ht="27" customHeight="1">
      <c r="A2664" s="909" t="s">
        <v>1204</v>
      </c>
      <c r="B2664" s="909"/>
      <c r="C2664" s="909"/>
      <c r="D2664" s="909"/>
      <c r="E2664" s="909"/>
      <c r="F2664" s="909"/>
      <c r="G2664" s="909"/>
      <c r="H2664" s="909"/>
      <c r="I2664" s="909"/>
      <c r="J2664" s="909"/>
      <c r="K2664" s="909"/>
    </row>
    <row r="2665" spans="1:11">
      <c r="A2665" s="99"/>
      <c r="B2665" s="92"/>
      <c r="C2665" s="92"/>
      <c r="D2665" s="92"/>
      <c r="E2665" s="92"/>
      <c r="F2665" s="92"/>
      <c r="G2665" s="92"/>
      <c r="H2665" s="92"/>
      <c r="I2665" s="92"/>
      <c r="J2665" s="92"/>
      <c r="K2665" s="93"/>
    </row>
    <row r="2666" spans="1:11">
      <c r="A2666" s="99"/>
      <c r="B2666" s="92"/>
      <c r="C2666" s="92"/>
      <c r="D2666" s="92"/>
      <c r="E2666" s="92"/>
      <c r="F2666" s="92"/>
      <c r="G2666" s="92"/>
      <c r="H2666" s="92"/>
      <c r="I2666" s="92"/>
      <c r="J2666" s="92"/>
      <c r="K2666" s="93"/>
    </row>
    <row r="2667" spans="1:11">
      <c r="A2667" s="99"/>
      <c r="B2667" s="92"/>
      <c r="C2667" s="92"/>
      <c r="D2667" s="92"/>
      <c r="E2667" s="92"/>
      <c r="F2667" s="92"/>
      <c r="G2667" s="92"/>
      <c r="H2667" s="92"/>
      <c r="I2667" s="92"/>
      <c r="J2667" s="92"/>
      <c r="K2667" s="93"/>
    </row>
    <row r="2668" spans="1:11">
      <c r="A2668" s="62"/>
      <c r="B2668" s="92"/>
      <c r="C2668" s="92"/>
      <c r="D2668" s="92"/>
      <c r="E2668" s="92"/>
      <c r="F2668" s="92"/>
      <c r="G2668" s="92"/>
      <c r="H2668" s="92"/>
      <c r="I2668" s="92"/>
      <c r="J2668" s="92"/>
      <c r="K2668" s="93"/>
    </row>
    <row r="2669" spans="1:11">
      <c r="A2669" s="921" t="s">
        <v>684</v>
      </c>
      <c r="B2669" s="921"/>
      <c r="C2669" s="921"/>
      <c r="D2669" s="921"/>
      <c r="E2669" s="921"/>
      <c r="F2669" s="921"/>
      <c r="G2669" s="921"/>
      <c r="H2669" s="921"/>
      <c r="I2669" s="921"/>
      <c r="J2669" s="921"/>
      <c r="K2669" s="921"/>
    </row>
    <row r="2670" spans="1:11" ht="15">
      <c r="A2670" s="930" t="s">
        <v>888</v>
      </c>
      <c r="B2670" s="930"/>
      <c r="C2670" s="930"/>
      <c r="D2670" s="930"/>
      <c r="E2670" s="930"/>
      <c r="F2670" s="930"/>
      <c r="G2670" s="930"/>
      <c r="H2670" s="930"/>
      <c r="I2670" s="930"/>
      <c r="J2670" s="930"/>
      <c r="K2670" s="930"/>
    </row>
    <row r="2671" spans="1:11">
      <c r="A2671" s="64" t="s">
        <v>162</v>
      </c>
      <c r="B2671" s="92"/>
      <c r="C2671" s="92"/>
      <c r="D2671" s="92"/>
      <c r="E2671" s="92"/>
      <c r="F2671" s="92"/>
      <c r="G2671" s="92"/>
      <c r="H2671" s="92"/>
      <c r="I2671" s="92"/>
      <c r="J2671" s="92"/>
      <c r="K2671" s="93"/>
    </row>
    <row r="2672" spans="1:11">
      <c r="A2672" s="62"/>
      <c r="B2672" s="93"/>
      <c r="C2672" s="93"/>
      <c r="D2672" s="93"/>
      <c r="E2672" s="93"/>
      <c r="F2672" s="93"/>
      <c r="G2672" s="92"/>
      <c r="H2672" s="92"/>
      <c r="I2672" s="92"/>
      <c r="J2672" s="92"/>
      <c r="K2672" s="93"/>
    </row>
    <row r="2673" spans="1:11" ht="15" customHeight="1">
      <c r="A2673" s="63"/>
      <c r="B2673" s="893" t="s">
        <v>920</v>
      </c>
      <c r="C2673" s="893"/>
      <c r="D2673" s="893"/>
      <c r="E2673" s="893"/>
      <c r="F2673" s="893"/>
      <c r="G2673" s="893"/>
      <c r="H2673" s="893"/>
      <c r="I2673" s="893"/>
      <c r="J2673" s="893"/>
      <c r="K2673" s="893"/>
    </row>
    <row r="2674" spans="1:11" ht="15" customHeight="1">
      <c r="A2674" s="66"/>
      <c r="B2674" s="902" t="s">
        <v>152</v>
      </c>
      <c r="C2674" s="902"/>
      <c r="D2674" s="902"/>
      <c r="E2674" s="902"/>
      <c r="F2674" s="903"/>
      <c r="G2674" s="902" t="s">
        <v>153</v>
      </c>
      <c r="H2674" s="902"/>
      <c r="I2674" s="902"/>
      <c r="J2674" s="902"/>
      <c r="K2674" s="902"/>
    </row>
    <row r="2675" spans="1:11">
      <c r="A2675" s="67"/>
      <c r="B2675" s="231">
        <v>39448</v>
      </c>
      <c r="C2675" s="231">
        <v>39814</v>
      </c>
      <c r="D2675" s="231">
        <v>40179</v>
      </c>
      <c r="E2675" s="231">
        <v>40544</v>
      </c>
      <c r="F2675" s="232">
        <v>40909</v>
      </c>
      <c r="G2675" s="231">
        <v>39448</v>
      </c>
      <c r="H2675" s="231">
        <v>39814</v>
      </c>
      <c r="I2675" s="231">
        <v>40179</v>
      </c>
      <c r="J2675" s="231">
        <v>40544</v>
      </c>
      <c r="K2675" s="231">
        <v>40909</v>
      </c>
    </row>
    <row r="2676" spans="1:11">
      <c r="A2676" s="63" t="s">
        <v>37</v>
      </c>
      <c r="B2676" s="95" t="s">
        <v>1066</v>
      </c>
      <c r="C2676" s="95" t="s">
        <v>1066</v>
      </c>
      <c r="D2676" s="95" t="s">
        <v>1066</v>
      </c>
      <c r="E2676" s="95" t="s">
        <v>1066</v>
      </c>
      <c r="F2676" s="220" t="s">
        <v>1066</v>
      </c>
      <c r="G2676" s="95" t="s">
        <v>1066</v>
      </c>
      <c r="H2676" s="95" t="s">
        <v>1066</v>
      </c>
      <c r="I2676" s="95" t="s">
        <v>1066</v>
      </c>
      <c r="J2676" s="95" t="s">
        <v>1066</v>
      </c>
      <c r="K2676" s="95" t="s">
        <v>1066</v>
      </c>
    </row>
    <row r="2677" spans="1:11">
      <c r="A2677" s="66" t="s">
        <v>528</v>
      </c>
      <c r="B2677" s="95">
        <v>41.19</v>
      </c>
      <c r="C2677" s="95">
        <v>42.58</v>
      </c>
      <c r="D2677" s="95">
        <v>50.05</v>
      </c>
      <c r="E2677" s="95">
        <v>56.06</v>
      </c>
      <c r="F2677" s="220">
        <v>59.41</v>
      </c>
      <c r="G2677" s="95">
        <v>865.4</v>
      </c>
      <c r="H2677" s="95">
        <v>924.09</v>
      </c>
      <c r="I2677" s="95">
        <v>983.89400000000001</v>
      </c>
      <c r="J2677" s="95">
        <v>1048.5</v>
      </c>
      <c r="K2677" s="95">
        <v>1118.6279999999999</v>
      </c>
    </row>
    <row r="2678" spans="1:11">
      <c r="A2678" s="66" t="s">
        <v>530</v>
      </c>
      <c r="B2678" s="95" t="s">
        <v>1066</v>
      </c>
      <c r="C2678" s="95" t="s">
        <v>1066</v>
      </c>
      <c r="D2678" s="95" t="s">
        <v>1066</v>
      </c>
      <c r="E2678" s="95" t="s">
        <v>1066</v>
      </c>
      <c r="F2678" s="220" t="s">
        <v>1066</v>
      </c>
      <c r="G2678" s="95">
        <v>4617.0590000000002</v>
      </c>
      <c r="H2678" s="95">
        <v>5086.3149999999996</v>
      </c>
      <c r="I2678" s="95">
        <v>6249.8609999999999</v>
      </c>
      <c r="J2678" s="95">
        <v>7463.7619999999997</v>
      </c>
      <c r="K2678" s="95">
        <v>8565.3379999999997</v>
      </c>
    </row>
    <row r="2679" spans="1:11">
      <c r="A2679" s="66" t="s">
        <v>529</v>
      </c>
      <c r="B2679" s="95" t="s">
        <v>1066</v>
      </c>
      <c r="C2679" s="95" t="s">
        <v>1066</v>
      </c>
      <c r="D2679" s="95" t="s">
        <v>1066</v>
      </c>
      <c r="E2679" s="95" t="s">
        <v>1066</v>
      </c>
      <c r="F2679" s="220" t="s">
        <v>1066</v>
      </c>
      <c r="G2679" s="95" t="s">
        <v>1066</v>
      </c>
      <c r="H2679" s="95" t="s">
        <v>1066</v>
      </c>
      <c r="I2679" s="95" t="s">
        <v>1066</v>
      </c>
      <c r="J2679" s="95" t="s">
        <v>1066</v>
      </c>
      <c r="K2679" s="95" t="s">
        <v>1066</v>
      </c>
    </row>
    <row r="2680" spans="1:11">
      <c r="A2680" s="66" t="s">
        <v>531</v>
      </c>
      <c r="B2680" s="95" t="s">
        <v>1066</v>
      </c>
      <c r="C2680" s="95" t="s">
        <v>1066</v>
      </c>
      <c r="D2680" s="95" t="s">
        <v>1066</v>
      </c>
      <c r="E2680" s="95" t="s">
        <v>1066</v>
      </c>
      <c r="F2680" s="220" t="s">
        <v>1066</v>
      </c>
      <c r="G2680" s="95">
        <v>2645.3330000000001</v>
      </c>
      <c r="H2680" s="95">
        <v>3491.239</v>
      </c>
      <c r="I2680" s="95">
        <v>4849.424</v>
      </c>
      <c r="J2680" s="95">
        <v>6413.009</v>
      </c>
      <c r="K2680" s="95">
        <v>9009.0679999999993</v>
      </c>
    </row>
    <row r="2681" spans="1:11">
      <c r="A2681" s="66" t="s">
        <v>166</v>
      </c>
      <c r="B2681" s="95">
        <v>179.553</v>
      </c>
      <c r="C2681" s="95">
        <v>175.19800000000001</v>
      </c>
      <c r="D2681" s="95">
        <v>249.22300000000001</v>
      </c>
      <c r="E2681" s="95">
        <v>281.459</v>
      </c>
      <c r="F2681" s="220">
        <v>347.02600000000001</v>
      </c>
      <c r="G2681" s="95">
        <v>6358.5429999999997</v>
      </c>
      <c r="H2681" s="95">
        <v>6712.6409999999996</v>
      </c>
      <c r="I2681" s="95">
        <v>7147.598</v>
      </c>
      <c r="J2681" s="95">
        <v>7624.7860000000001</v>
      </c>
      <c r="K2681" s="95">
        <v>8152.674</v>
      </c>
    </row>
    <row r="2682" spans="1:11">
      <c r="A2682" s="854" t="s">
        <v>167</v>
      </c>
      <c r="B2682" s="95" t="s">
        <v>404</v>
      </c>
      <c r="C2682" s="95" t="s">
        <v>404</v>
      </c>
      <c r="D2682" s="95" t="s">
        <v>404</v>
      </c>
      <c r="E2682" s="95" t="s">
        <v>404</v>
      </c>
      <c r="F2682" s="220" t="s">
        <v>404</v>
      </c>
      <c r="G2682" s="95">
        <v>2183.12</v>
      </c>
      <c r="H2682" s="95">
        <v>2306.2399999999998</v>
      </c>
      <c r="I2682" s="95">
        <v>2503.14</v>
      </c>
      <c r="J2682" s="95">
        <v>2714.94</v>
      </c>
      <c r="K2682" s="95">
        <v>2907.25</v>
      </c>
    </row>
    <row r="2683" spans="1:11">
      <c r="A2683" s="66" t="s">
        <v>745</v>
      </c>
      <c r="B2683" s="95" t="s">
        <v>1066</v>
      </c>
      <c r="C2683" s="95" t="s">
        <v>1066</v>
      </c>
      <c r="D2683" s="95" t="s">
        <v>1066</v>
      </c>
      <c r="E2683" s="95" t="s">
        <v>1066</v>
      </c>
      <c r="F2683" s="220" t="s">
        <v>1066</v>
      </c>
      <c r="G2683" s="95" t="s">
        <v>1066</v>
      </c>
      <c r="H2683" s="95" t="s">
        <v>1066</v>
      </c>
      <c r="I2683" s="95" t="s">
        <v>1066</v>
      </c>
      <c r="J2683" s="95" t="s">
        <v>1066</v>
      </c>
      <c r="K2683" s="95" t="s">
        <v>1066</v>
      </c>
    </row>
    <row r="2684" spans="1:11">
      <c r="A2684" s="66" t="s">
        <v>994</v>
      </c>
      <c r="B2684" s="95">
        <v>13.7</v>
      </c>
      <c r="C2684" s="95">
        <v>15.8</v>
      </c>
      <c r="D2684" s="95">
        <v>17.97</v>
      </c>
      <c r="E2684" s="95">
        <v>18.54</v>
      </c>
      <c r="F2684" s="220">
        <v>15.32</v>
      </c>
      <c r="G2684" s="95">
        <v>373.51</v>
      </c>
      <c r="H2684" s="95">
        <v>388.61</v>
      </c>
      <c r="I2684" s="95">
        <v>484.24</v>
      </c>
      <c r="J2684" s="95">
        <v>628.95000000000005</v>
      </c>
      <c r="K2684" s="95">
        <v>850.35</v>
      </c>
    </row>
    <row r="2685" spans="1:11">
      <c r="A2685" s="66" t="s">
        <v>127</v>
      </c>
      <c r="B2685" s="95" t="s">
        <v>404</v>
      </c>
      <c r="C2685" s="95">
        <v>70.319999999999993</v>
      </c>
      <c r="D2685" s="95">
        <v>83.722319999999996</v>
      </c>
      <c r="E2685" s="95">
        <v>92.108000000000004</v>
      </c>
      <c r="F2685" s="220">
        <v>96.19</v>
      </c>
      <c r="G2685" s="95">
        <v>873.3</v>
      </c>
      <c r="H2685" s="95">
        <v>1444.37</v>
      </c>
      <c r="I2685" s="95">
        <v>1381.797</v>
      </c>
      <c r="J2685" s="95">
        <v>1745.99</v>
      </c>
      <c r="K2685" s="95">
        <v>2038.73</v>
      </c>
    </row>
    <row r="2686" spans="1:11">
      <c r="A2686" s="66" t="s">
        <v>8</v>
      </c>
      <c r="B2686" s="95" t="s">
        <v>1066</v>
      </c>
      <c r="C2686" s="95" t="s">
        <v>1066</v>
      </c>
      <c r="D2686" s="95" t="s">
        <v>1066</v>
      </c>
      <c r="E2686" s="95" t="s">
        <v>1066</v>
      </c>
      <c r="F2686" s="220" t="s">
        <v>1066</v>
      </c>
      <c r="G2686" s="95" t="s">
        <v>1066</v>
      </c>
      <c r="H2686" s="95" t="s">
        <v>1066</v>
      </c>
      <c r="I2686" s="95" t="s">
        <v>1066</v>
      </c>
      <c r="J2686" s="95" t="s">
        <v>1066</v>
      </c>
      <c r="K2686" s="95" t="s">
        <v>1066</v>
      </c>
    </row>
    <row r="2687" spans="1:11">
      <c r="A2687" s="66" t="s">
        <v>937</v>
      </c>
      <c r="B2687" s="95" t="s">
        <v>1066</v>
      </c>
      <c r="C2687" s="95" t="s">
        <v>1066</v>
      </c>
      <c r="D2687" s="95" t="s">
        <v>1066</v>
      </c>
      <c r="E2687" s="95" t="s">
        <v>1066</v>
      </c>
      <c r="F2687" s="220" t="s">
        <v>1066</v>
      </c>
      <c r="G2687" s="95" t="s">
        <v>1066</v>
      </c>
      <c r="H2687" s="95" t="s">
        <v>1066</v>
      </c>
      <c r="I2687" s="95" t="s">
        <v>1066</v>
      </c>
      <c r="J2687" s="95" t="s">
        <v>1066</v>
      </c>
      <c r="K2687" s="95" t="s">
        <v>1066</v>
      </c>
    </row>
    <row r="2688" spans="1:11">
      <c r="A2688" s="66" t="s">
        <v>938</v>
      </c>
      <c r="B2688" s="95">
        <v>28.1</v>
      </c>
      <c r="C2688" s="95">
        <v>23.8</v>
      </c>
      <c r="D2688" s="95">
        <v>26.734000000000002</v>
      </c>
      <c r="E2688" s="95">
        <v>28.062999999999999</v>
      </c>
      <c r="F2688" s="220">
        <v>31.454000000000001</v>
      </c>
      <c r="G2688" s="95">
        <v>815.4</v>
      </c>
      <c r="H2688" s="95">
        <v>853.9</v>
      </c>
      <c r="I2688" s="95">
        <v>1009.018</v>
      </c>
      <c r="J2688" s="95">
        <v>1238.8699999999999</v>
      </c>
      <c r="K2688" s="95">
        <v>1515.258</v>
      </c>
    </row>
    <row r="2689" spans="1:11">
      <c r="A2689" s="66" t="s">
        <v>9</v>
      </c>
      <c r="B2689" s="95">
        <v>33.93</v>
      </c>
      <c r="C2689" s="95">
        <v>30.933</v>
      </c>
      <c r="D2689" s="95">
        <v>34.433</v>
      </c>
      <c r="E2689" s="95">
        <v>29.577000000000002</v>
      </c>
      <c r="F2689" s="220">
        <v>24.684999999999999</v>
      </c>
      <c r="G2689" s="95">
        <v>1793.248</v>
      </c>
      <c r="H2689" s="95">
        <v>1980.962</v>
      </c>
      <c r="I2689" s="95">
        <v>2189.4549999999999</v>
      </c>
      <c r="J2689" s="95">
        <v>2323.9630000000002</v>
      </c>
      <c r="K2689" s="95">
        <v>2512.3049999999998</v>
      </c>
    </row>
    <row r="2690" spans="1:11">
      <c r="A2690" s="66" t="s">
        <v>939</v>
      </c>
      <c r="B2690" s="95">
        <v>10.273</v>
      </c>
      <c r="C2690" s="95">
        <v>10.065</v>
      </c>
      <c r="D2690" s="95">
        <v>17.561</v>
      </c>
      <c r="E2690" s="95">
        <v>23.420999999999999</v>
      </c>
      <c r="F2690" s="220">
        <v>32.042999999999999</v>
      </c>
      <c r="G2690" s="95">
        <v>249.959</v>
      </c>
      <c r="H2690" s="95">
        <v>329.66199999999998</v>
      </c>
      <c r="I2690" s="95">
        <v>507.82299999999998</v>
      </c>
      <c r="J2690" s="95">
        <v>823.75900000000001</v>
      </c>
      <c r="K2690" s="95">
        <v>1542.502</v>
      </c>
    </row>
    <row r="2691" spans="1:11">
      <c r="A2691" s="66" t="s">
        <v>940</v>
      </c>
      <c r="B2691" s="95" t="s">
        <v>404</v>
      </c>
      <c r="C2691" s="95" t="s">
        <v>404</v>
      </c>
      <c r="D2691" s="95" t="s">
        <v>404</v>
      </c>
      <c r="E2691" s="95" t="s">
        <v>404</v>
      </c>
      <c r="F2691" s="220" t="s">
        <v>404</v>
      </c>
      <c r="G2691" s="95">
        <v>120.684</v>
      </c>
      <c r="H2691" s="95">
        <v>124.83</v>
      </c>
      <c r="I2691" s="95">
        <v>151.18</v>
      </c>
      <c r="J2691" s="95">
        <v>190.30099999999999</v>
      </c>
      <c r="K2691" s="95">
        <v>237.95</v>
      </c>
    </row>
    <row r="2692" spans="1:11">
      <c r="A2692" s="66" t="s">
        <v>10</v>
      </c>
      <c r="B2692" s="95" t="s">
        <v>1066</v>
      </c>
      <c r="C2692" s="95" t="s">
        <v>1066</v>
      </c>
      <c r="D2692" s="95" t="s">
        <v>1066</v>
      </c>
      <c r="E2692" s="95" t="s">
        <v>1066</v>
      </c>
      <c r="F2692" s="220" t="s">
        <v>1066</v>
      </c>
      <c r="G2692" s="95" t="s">
        <v>1066</v>
      </c>
      <c r="H2692" s="95" t="s">
        <v>1066</v>
      </c>
      <c r="I2692" s="95" t="s">
        <v>1066</v>
      </c>
      <c r="J2692" s="95" t="s">
        <v>1066</v>
      </c>
      <c r="K2692" s="95" t="s">
        <v>1066</v>
      </c>
    </row>
    <row r="2693" spans="1:11">
      <c r="A2693" s="66" t="s">
        <v>941</v>
      </c>
      <c r="B2693" s="95" t="s">
        <v>1066</v>
      </c>
      <c r="C2693" s="95" t="s">
        <v>1066</v>
      </c>
      <c r="D2693" s="95" t="s">
        <v>1066</v>
      </c>
      <c r="E2693" s="95" t="s">
        <v>1066</v>
      </c>
      <c r="F2693" s="220" t="s">
        <v>1066</v>
      </c>
      <c r="G2693" s="95" t="s">
        <v>1066</v>
      </c>
      <c r="H2693" s="95">
        <v>847.60500000000002</v>
      </c>
      <c r="I2693" s="95">
        <v>1007.667</v>
      </c>
      <c r="J2693" s="95">
        <v>1115.4659999999999</v>
      </c>
      <c r="K2693" s="95">
        <v>1282.829</v>
      </c>
    </row>
    <row r="2694" spans="1:11">
      <c r="A2694" s="66" t="s">
        <v>11</v>
      </c>
      <c r="B2694" s="95">
        <v>44</v>
      </c>
      <c r="C2694" s="95" t="s">
        <v>1066</v>
      </c>
      <c r="D2694" s="95" t="s">
        <v>1066</v>
      </c>
      <c r="E2694" s="95" t="s">
        <v>1066</v>
      </c>
      <c r="F2694" s="220" t="s">
        <v>1066</v>
      </c>
      <c r="G2694" s="95">
        <v>1345</v>
      </c>
      <c r="H2694" s="95" t="s">
        <v>1066</v>
      </c>
      <c r="I2694" s="95" t="s">
        <v>1066</v>
      </c>
      <c r="J2694" s="95" t="s">
        <v>1066</v>
      </c>
      <c r="K2694" s="95" t="s">
        <v>1066</v>
      </c>
    </row>
    <row r="2695" spans="1:11">
      <c r="A2695" s="66" t="s">
        <v>12</v>
      </c>
      <c r="B2695" s="95">
        <v>41.32</v>
      </c>
      <c r="C2695" s="95">
        <v>42.53</v>
      </c>
      <c r="D2695" s="95">
        <v>46.01</v>
      </c>
      <c r="E2695" s="95">
        <v>46.13</v>
      </c>
      <c r="F2695" s="220">
        <v>48.42</v>
      </c>
      <c r="G2695" s="95">
        <v>423.91</v>
      </c>
      <c r="H2695" s="95">
        <v>454.99</v>
      </c>
      <c r="I2695" s="95">
        <v>480.93</v>
      </c>
      <c r="J2695" s="95">
        <v>512.84</v>
      </c>
      <c r="K2695" s="95">
        <v>558.04</v>
      </c>
    </row>
    <row r="2696" spans="1:11">
      <c r="A2696" s="66" t="s">
        <v>942</v>
      </c>
      <c r="B2696" s="95">
        <v>10.811</v>
      </c>
      <c r="C2696" s="95">
        <v>11.726000000000001</v>
      </c>
      <c r="D2696" s="95">
        <v>15.112</v>
      </c>
      <c r="E2696" s="95">
        <v>18.402000000000001</v>
      </c>
      <c r="F2696" s="220">
        <v>22.347999999999999</v>
      </c>
      <c r="G2696" s="95">
        <v>1696.6210000000001</v>
      </c>
      <c r="H2696" s="95">
        <v>1892.8530000000001</v>
      </c>
      <c r="I2696" s="95">
        <v>2155.5</v>
      </c>
      <c r="J2696" s="95">
        <v>2460.9920000000002</v>
      </c>
      <c r="K2696" s="95">
        <v>2829.3290000000002</v>
      </c>
    </row>
    <row r="2697" spans="1:11">
      <c r="A2697" s="66" t="s">
        <v>13</v>
      </c>
      <c r="B2697" s="95">
        <v>332</v>
      </c>
      <c r="C2697" s="95">
        <v>155</v>
      </c>
      <c r="D2697" s="95">
        <v>178</v>
      </c>
      <c r="E2697" s="95">
        <v>87</v>
      </c>
      <c r="F2697" s="220">
        <v>439</v>
      </c>
      <c r="G2697" s="95">
        <v>7369</v>
      </c>
      <c r="H2697" s="95">
        <v>7886</v>
      </c>
      <c r="I2697" s="95">
        <v>8425</v>
      </c>
      <c r="J2697" s="95">
        <v>9434</v>
      </c>
      <c r="K2697" s="95">
        <v>9853</v>
      </c>
    </row>
    <row r="2698" spans="1:11">
      <c r="A2698" s="66" t="s">
        <v>186</v>
      </c>
      <c r="B2698" s="95" t="s">
        <v>1066</v>
      </c>
      <c r="C2698" s="95" t="s">
        <v>1066</v>
      </c>
      <c r="D2698" s="95" t="s">
        <v>1066</v>
      </c>
      <c r="E2698" s="95" t="s">
        <v>1066</v>
      </c>
      <c r="F2698" s="220" t="s">
        <v>1066</v>
      </c>
      <c r="G2698" s="95" t="s">
        <v>1066</v>
      </c>
      <c r="H2698" s="95" t="s">
        <v>1066</v>
      </c>
      <c r="I2698" s="95" t="s">
        <v>1066</v>
      </c>
      <c r="J2698" s="95" t="s">
        <v>1066</v>
      </c>
      <c r="K2698" s="95" t="s">
        <v>1066</v>
      </c>
    </row>
    <row r="2699" spans="1:11" ht="14.25">
      <c r="A2699" s="86" t="s">
        <v>1181</v>
      </c>
      <c r="B2699" s="222">
        <v>734.87699999999995</v>
      </c>
      <c r="C2699" s="222">
        <v>577.952</v>
      </c>
      <c r="D2699" s="222">
        <v>718.81531999999993</v>
      </c>
      <c r="E2699" s="222">
        <v>680.7600000000001</v>
      </c>
      <c r="F2699" s="226">
        <v>1115.8959999999997</v>
      </c>
      <c r="G2699" s="213">
        <v>31730.086999999996</v>
      </c>
      <c r="H2699" s="222">
        <v>34724.307000000001</v>
      </c>
      <c r="I2699" s="222">
        <v>39526.527000000002</v>
      </c>
      <c r="J2699" s="213">
        <v>45740.127999999997</v>
      </c>
      <c r="K2699" s="213">
        <v>52973.250999999989</v>
      </c>
    </row>
    <row r="2700" spans="1:11">
      <c r="A2700" s="62"/>
      <c r="B2700" s="92"/>
      <c r="C2700" s="92"/>
      <c r="D2700" s="92"/>
      <c r="E2700" s="92"/>
      <c r="F2700" s="92"/>
      <c r="G2700" s="92"/>
      <c r="H2700" s="92"/>
      <c r="I2700" s="92"/>
      <c r="J2700" s="363"/>
      <c r="K2700" s="93"/>
    </row>
    <row r="2701" spans="1:11">
      <c r="A2701" s="62"/>
      <c r="B2701" s="92"/>
      <c r="C2701" s="92"/>
      <c r="D2701" s="92"/>
      <c r="E2701" s="92"/>
      <c r="F2701" s="92"/>
      <c r="G2701" s="92"/>
      <c r="H2701" s="92"/>
      <c r="I2701" s="92"/>
      <c r="J2701" s="92"/>
      <c r="K2701" s="93"/>
    </row>
    <row r="2702" spans="1:11">
      <c r="A2702" s="62"/>
      <c r="B2702" s="92"/>
      <c r="C2702" s="92"/>
      <c r="D2702" s="92"/>
      <c r="E2702" s="92"/>
      <c r="F2702" s="92"/>
      <c r="G2702" s="92"/>
      <c r="H2702" s="92"/>
      <c r="I2702" s="92"/>
      <c r="J2702" s="92"/>
      <c r="K2702" s="93"/>
    </row>
    <row r="2703" spans="1:11">
      <c r="A2703" s="921" t="s">
        <v>401</v>
      </c>
      <c r="B2703" s="921"/>
      <c r="C2703" s="921"/>
      <c r="D2703" s="921"/>
      <c r="E2703" s="921"/>
      <c r="F2703" s="921"/>
      <c r="G2703" s="921"/>
      <c r="H2703" s="921"/>
      <c r="I2703" s="921"/>
      <c r="J2703" s="921"/>
      <c r="K2703" s="921"/>
    </row>
    <row r="2704" spans="1:11">
      <c r="A2704" s="62"/>
      <c r="B2704" s="92"/>
      <c r="C2704" s="92"/>
      <c r="D2704" s="92"/>
      <c r="E2704" s="92"/>
      <c r="F2704" s="92"/>
      <c r="G2704" s="92"/>
      <c r="H2704" s="92"/>
      <c r="I2704" s="92"/>
      <c r="J2704" s="92"/>
      <c r="K2704" s="93"/>
    </row>
    <row r="2705" spans="1:11" ht="27" customHeight="1">
      <c r="A2705" s="63"/>
      <c r="B2705" s="934" t="s">
        <v>294</v>
      </c>
      <c r="C2705" s="934"/>
      <c r="D2705" s="934"/>
      <c r="E2705" s="934"/>
      <c r="F2705" s="935"/>
      <c r="G2705" s="934" t="s">
        <v>210</v>
      </c>
      <c r="H2705" s="934"/>
      <c r="I2705" s="934"/>
      <c r="J2705" s="934"/>
      <c r="K2705" s="934"/>
    </row>
    <row r="2706" spans="1:11" ht="15" customHeight="1">
      <c r="A2706" s="66"/>
      <c r="B2706" s="902" t="s">
        <v>153</v>
      </c>
      <c r="C2706" s="902"/>
      <c r="D2706" s="902"/>
      <c r="E2706" s="902"/>
      <c r="F2706" s="902"/>
      <c r="G2706" s="902"/>
      <c r="H2706" s="902"/>
      <c r="I2706" s="902"/>
      <c r="J2706" s="902"/>
      <c r="K2706" s="902"/>
    </row>
    <row r="2707" spans="1:11">
      <c r="A2707" s="67"/>
      <c r="B2707" s="231">
        <v>39448</v>
      </c>
      <c r="C2707" s="231">
        <v>39814</v>
      </c>
      <c r="D2707" s="231">
        <v>40179</v>
      </c>
      <c r="E2707" s="231">
        <v>40544</v>
      </c>
      <c r="F2707" s="232">
        <v>40909</v>
      </c>
      <c r="G2707" s="231">
        <v>39448</v>
      </c>
      <c r="H2707" s="231">
        <v>39814</v>
      </c>
      <c r="I2707" s="231">
        <v>40179</v>
      </c>
      <c r="J2707" s="231">
        <v>40544</v>
      </c>
      <c r="K2707" s="231">
        <v>40909</v>
      </c>
    </row>
    <row r="2708" spans="1:11">
      <c r="A2708" s="63" t="s">
        <v>37</v>
      </c>
      <c r="B2708" s="95" t="s">
        <v>1066</v>
      </c>
      <c r="C2708" s="95" t="s">
        <v>1066</v>
      </c>
      <c r="D2708" s="95" t="s">
        <v>1066</v>
      </c>
      <c r="E2708" s="95" t="s">
        <v>1066</v>
      </c>
      <c r="F2708" s="220" t="s">
        <v>1066</v>
      </c>
      <c r="G2708" s="95" t="s">
        <v>404</v>
      </c>
      <c r="H2708" s="95" t="s">
        <v>404</v>
      </c>
      <c r="I2708" s="95" t="s">
        <v>404</v>
      </c>
      <c r="J2708" s="95" t="s">
        <v>404</v>
      </c>
      <c r="K2708" s="95" t="s">
        <v>404</v>
      </c>
    </row>
    <row r="2709" spans="1:11">
      <c r="A2709" s="66" t="s">
        <v>528</v>
      </c>
      <c r="B2709" s="95">
        <v>68.680000000000007</v>
      </c>
      <c r="C2709" s="95">
        <v>73.31</v>
      </c>
      <c r="D2709" s="95">
        <v>82.991</v>
      </c>
      <c r="E2709" s="95">
        <v>105.83</v>
      </c>
      <c r="F2709" s="220">
        <v>108.25</v>
      </c>
      <c r="G2709" s="95">
        <v>81.173000000000002</v>
      </c>
      <c r="H2709" s="95">
        <v>70.491</v>
      </c>
      <c r="I2709" s="95">
        <v>60.618000000000002</v>
      </c>
      <c r="J2709" s="95">
        <v>50.512</v>
      </c>
      <c r="K2709" s="95">
        <v>46.195999999999998</v>
      </c>
    </row>
    <row r="2710" spans="1:11">
      <c r="A2710" s="66" t="s">
        <v>530</v>
      </c>
      <c r="B2710" s="95">
        <v>40.994</v>
      </c>
      <c r="C2710" s="95">
        <v>39.911000000000001</v>
      </c>
      <c r="D2710" s="95">
        <v>74.445999999999998</v>
      </c>
      <c r="E2710" s="95">
        <v>89.674000000000007</v>
      </c>
      <c r="F2710" s="220">
        <v>99.325999999999993</v>
      </c>
      <c r="G2710" s="95" t="s">
        <v>1066</v>
      </c>
      <c r="H2710" s="95" t="s">
        <v>1066</v>
      </c>
      <c r="I2710" s="95" t="s">
        <v>1066</v>
      </c>
      <c r="J2710" s="95" t="s">
        <v>1066</v>
      </c>
      <c r="K2710" s="95" t="s">
        <v>1066</v>
      </c>
    </row>
    <row r="2711" spans="1:11">
      <c r="A2711" s="66" t="s">
        <v>529</v>
      </c>
      <c r="B2711" s="95" t="s">
        <v>1066</v>
      </c>
      <c r="C2711" s="95" t="s">
        <v>1066</v>
      </c>
      <c r="D2711" s="95" t="s">
        <v>1066</v>
      </c>
      <c r="E2711" s="95" t="s">
        <v>1066</v>
      </c>
      <c r="F2711" s="220" t="s">
        <v>1066</v>
      </c>
      <c r="G2711" s="97" t="s">
        <v>1066</v>
      </c>
      <c r="H2711" s="97" t="s">
        <v>1066</v>
      </c>
      <c r="I2711" s="97" t="s">
        <v>1066</v>
      </c>
      <c r="J2711" s="97" t="s">
        <v>1066</v>
      </c>
      <c r="K2711" s="97" t="s">
        <v>1066</v>
      </c>
    </row>
    <row r="2712" spans="1:11">
      <c r="A2712" s="66" t="s">
        <v>531</v>
      </c>
      <c r="B2712" s="95" t="s">
        <v>1066</v>
      </c>
      <c r="C2712" s="95" t="s">
        <v>1066</v>
      </c>
      <c r="D2712" s="95" t="s">
        <v>1066</v>
      </c>
      <c r="E2712" s="95" t="s">
        <v>1066</v>
      </c>
      <c r="F2712" s="220" t="s">
        <v>1066</v>
      </c>
      <c r="G2712" s="97" t="s">
        <v>404</v>
      </c>
      <c r="H2712" s="97" t="s">
        <v>404</v>
      </c>
      <c r="I2712" s="97" t="s">
        <v>404</v>
      </c>
      <c r="J2712" s="97" t="s">
        <v>404</v>
      </c>
      <c r="K2712" s="97" t="s">
        <v>404</v>
      </c>
    </row>
    <row r="2713" spans="1:11">
      <c r="A2713" s="66" t="s">
        <v>166</v>
      </c>
      <c r="B2713" s="95">
        <v>183.959</v>
      </c>
      <c r="C2713" s="95">
        <v>210.61099999999999</v>
      </c>
      <c r="D2713" s="95">
        <v>244.03800000000001</v>
      </c>
      <c r="E2713" s="95">
        <v>286.22399999999999</v>
      </c>
      <c r="F2713" s="220">
        <v>322.30799999999999</v>
      </c>
      <c r="G2713" s="95" t="s">
        <v>1066</v>
      </c>
      <c r="H2713" s="95" t="s">
        <v>1066</v>
      </c>
      <c r="I2713" s="95" t="s">
        <v>1066</v>
      </c>
      <c r="J2713" s="95" t="s">
        <v>1066</v>
      </c>
      <c r="K2713" s="95" t="s">
        <v>1066</v>
      </c>
    </row>
    <row r="2714" spans="1:11">
      <c r="A2714" s="854" t="s">
        <v>167</v>
      </c>
      <c r="B2714" s="95">
        <v>177.36</v>
      </c>
      <c r="C2714" s="95">
        <v>196.03</v>
      </c>
      <c r="D2714" s="95">
        <v>213.87</v>
      </c>
      <c r="E2714" s="95">
        <v>262.49</v>
      </c>
      <c r="F2714" s="220">
        <v>308.55</v>
      </c>
      <c r="G2714" s="95">
        <v>47.42</v>
      </c>
      <c r="H2714" s="95">
        <v>43.08</v>
      </c>
      <c r="I2714" s="95">
        <v>38.94</v>
      </c>
      <c r="J2714" s="95">
        <v>36.01</v>
      </c>
      <c r="K2714" s="95">
        <v>33.6</v>
      </c>
    </row>
    <row r="2715" spans="1:11">
      <c r="A2715" s="66" t="s">
        <v>745</v>
      </c>
      <c r="B2715" s="95" t="s">
        <v>1066</v>
      </c>
      <c r="C2715" s="95" t="s">
        <v>1066</v>
      </c>
      <c r="D2715" s="95" t="s">
        <v>1066</v>
      </c>
      <c r="E2715" s="95" t="s">
        <v>1066</v>
      </c>
      <c r="F2715" s="220" t="s">
        <v>1066</v>
      </c>
      <c r="G2715" s="95" t="s">
        <v>1066</v>
      </c>
      <c r="H2715" s="95" t="s">
        <v>1066</v>
      </c>
      <c r="I2715" s="95" t="s">
        <v>1066</v>
      </c>
      <c r="J2715" s="95" t="s">
        <v>1066</v>
      </c>
      <c r="K2715" s="95" t="s">
        <v>1066</v>
      </c>
    </row>
    <row r="2716" spans="1:11">
      <c r="A2716" s="66" t="s">
        <v>994</v>
      </c>
      <c r="B2716" s="95">
        <v>11.9</v>
      </c>
      <c r="C2716" s="95">
        <v>13.6</v>
      </c>
      <c r="D2716" s="95">
        <v>22.04</v>
      </c>
      <c r="E2716" s="95">
        <v>27.93</v>
      </c>
      <c r="F2716" s="220">
        <v>26.63</v>
      </c>
      <c r="G2716" s="95" t="s">
        <v>404</v>
      </c>
      <c r="H2716" s="95" t="s">
        <v>404</v>
      </c>
      <c r="I2716" s="95">
        <v>12.1</v>
      </c>
      <c r="J2716" s="95">
        <v>30.6</v>
      </c>
      <c r="K2716" s="95">
        <v>3.71</v>
      </c>
    </row>
    <row r="2717" spans="1:11">
      <c r="A2717" s="66" t="s">
        <v>127</v>
      </c>
      <c r="B2717" s="95" t="s">
        <v>404</v>
      </c>
      <c r="C2717" s="95" t="s">
        <v>404</v>
      </c>
      <c r="D2717" s="95">
        <v>15.262130000000001</v>
      </c>
      <c r="E2717" s="95">
        <v>21.978999999999999</v>
      </c>
      <c r="F2717" s="220">
        <v>26.46</v>
      </c>
      <c r="G2717" s="95" t="s">
        <v>1066</v>
      </c>
      <c r="H2717" s="95" t="s">
        <v>1066</v>
      </c>
      <c r="I2717" s="95" t="s">
        <v>1066</v>
      </c>
      <c r="J2717" s="95" t="s">
        <v>1066</v>
      </c>
      <c r="K2717" s="95" t="s">
        <v>1066</v>
      </c>
    </row>
    <row r="2718" spans="1:11">
      <c r="A2718" s="66" t="s">
        <v>8</v>
      </c>
      <c r="B2718" s="95" t="s">
        <v>1066</v>
      </c>
      <c r="C2718" s="95" t="s">
        <v>1066</v>
      </c>
      <c r="D2718" s="95" t="s">
        <v>1066</v>
      </c>
      <c r="E2718" s="95" t="s">
        <v>1066</v>
      </c>
      <c r="F2718" s="220" t="s">
        <v>1066</v>
      </c>
      <c r="G2718" s="95" t="s">
        <v>1066</v>
      </c>
      <c r="H2718" s="95" t="s">
        <v>1066</v>
      </c>
      <c r="I2718" s="95" t="s">
        <v>1066</v>
      </c>
      <c r="J2718" s="95" t="s">
        <v>1066</v>
      </c>
      <c r="K2718" s="95" t="s">
        <v>1066</v>
      </c>
    </row>
    <row r="2719" spans="1:11">
      <c r="A2719" s="66" t="s">
        <v>937</v>
      </c>
      <c r="B2719" s="95" t="s">
        <v>404</v>
      </c>
      <c r="C2719" s="95" t="s">
        <v>404</v>
      </c>
      <c r="D2719" s="95" t="s">
        <v>404</v>
      </c>
      <c r="E2719" s="95" t="s">
        <v>404</v>
      </c>
      <c r="F2719" s="220" t="s">
        <v>1066</v>
      </c>
      <c r="G2719" s="95" t="s">
        <v>1066</v>
      </c>
      <c r="H2719" s="95" t="s">
        <v>1066</v>
      </c>
      <c r="I2719" s="95" t="s">
        <v>1066</v>
      </c>
      <c r="J2719" s="95" t="s">
        <v>1066</v>
      </c>
      <c r="K2719" s="95" t="s">
        <v>1066</v>
      </c>
    </row>
    <row r="2720" spans="1:11">
      <c r="A2720" s="66" t="s">
        <v>938</v>
      </c>
      <c r="B2720" s="95">
        <v>39.799999999999997</v>
      </c>
      <c r="C2720" s="95">
        <v>35.200000000000003</v>
      </c>
      <c r="D2720" s="95">
        <v>41.973999999999997</v>
      </c>
      <c r="E2720" s="95">
        <v>49.290999999999997</v>
      </c>
      <c r="F2720" s="220">
        <v>52.872999999999998</v>
      </c>
      <c r="G2720" s="95" t="s">
        <v>1066</v>
      </c>
      <c r="H2720" s="95" t="s">
        <v>1066</v>
      </c>
      <c r="I2720" s="95" t="s">
        <v>1066</v>
      </c>
      <c r="J2720" s="95" t="s">
        <v>1066</v>
      </c>
      <c r="K2720" s="95" t="s">
        <v>1066</v>
      </c>
    </row>
    <row r="2721" spans="1:11">
      <c r="A2721" s="66" t="s">
        <v>9</v>
      </c>
      <c r="B2721" s="95">
        <v>83.600999999999999</v>
      </c>
      <c r="C2721" s="95">
        <v>89.593000000000004</v>
      </c>
      <c r="D2721" s="95">
        <v>116.136</v>
      </c>
      <c r="E2721" s="95">
        <v>120.479</v>
      </c>
      <c r="F2721" s="220">
        <v>130.59</v>
      </c>
      <c r="G2721" s="95" t="s">
        <v>404</v>
      </c>
      <c r="H2721" s="95" t="s">
        <v>404</v>
      </c>
      <c r="I2721" s="95" t="s">
        <v>404</v>
      </c>
      <c r="J2721" s="95" t="s">
        <v>404</v>
      </c>
      <c r="K2721" s="95" t="s">
        <v>404</v>
      </c>
    </row>
    <row r="2722" spans="1:11">
      <c r="A2722" s="66" t="s">
        <v>939</v>
      </c>
      <c r="B2722" s="95">
        <v>27.927</v>
      </c>
      <c r="C2722" s="95">
        <v>33.506</v>
      </c>
      <c r="D2722" s="95">
        <v>54.332000000000001</v>
      </c>
      <c r="E2722" s="95">
        <v>90.816000000000003</v>
      </c>
      <c r="F2722" s="220">
        <v>148.82900000000001</v>
      </c>
      <c r="G2722" s="95" t="s">
        <v>1066</v>
      </c>
      <c r="H2722" s="95" t="s">
        <v>1066</v>
      </c>
      <c r="I2722" s="95" t="s">
        <v>1066</v>
      </c>
      <c r="J2722" s="95" t="s">
        <v>1066</v>
      </c>
      <c r="K2722" s="95" t="s">
        <v>1066</v>
      </c>
    </row>
    <row r="2723" spans="1:11">
      <c r="A2723" s="66" t="s">
        <v>940</v>
      </c>
      <c r="B2723" s="95" t="s">
        <v>404</v>
      </c>
      <c r="C2723" s="95" t="s">
        <v>404</v>
      </c>
      <c r="D2723" s="95" t="s">
        <v>404</v>
      </c>
      <c r="E2723" s="95" t="s">
        <v>404</v>
      </c>
      <c r="F2723" s="220" t="s">
        <v>404</v>
      </c>
      <c r="G2723" s="95" t="s">
        <v>404</v>
      </c>
      <c r="H2723" s="95" t="s">
        <v>404</v>
      </c>
      <c r="I2723" s="95" t="s">
        <v>404</v>
      </c>
      <c r="J2723" s="95" t="s">
        <v>404</v>
      </c>
      <c r="K2723" s="95" t="s">
        <v>404</v>
      </c>
    </row>
    <row r="2724" spans="1:11">
      <c r="A2724" s="66" t="s">
        <v>10</v>
      </c>
      <c r="B2724" s="95" t="s">
        <v>1066</v>
      </c>
      <c r="C2724" s="95" t="s">
        <v>1066</v>
      </c>
      <c r="D2724" s="95" t="s">
        <v>1066</v>
      </c>
      <c r="E2724" s="95" t="s">
        <v>1066</v>
      </c>
      <c r="F2724" s="220" t="s">
        <v>1066</v>
      </c>
      <c r="G2724" s="95" t="s">
        <v>1066</v>
      </c>
      <c r="H2724" s="95" t="s">
        <v>1066</v>
      </c>
      <c r="I2724" s="95" t="s">
        <v>1066</v>
      </c>
      <c r="J2724" s="95" t="s">
        <v>1066</v>
      </c>
      <c r="K2724" s="95" t="s">
        <v>1066</v>
      </c>
    </row>
    <row r="2725" spans="1:11">
      <c r="A2725" s="66" t="s">
        <v>941</v>
      </c>
      <c r="B2725" s="95" t="s">
        <v>1066</v>
      </c>
      <c r="C2725" s="95" t="s">
        <v>1066</v>
      </c>
      <c r="D2725" s="95" t="s">
        <v>1066</v>
      </c>
      <c r="E2725" s="95" t="s">
        <v>1066</v>
      </c>
      <c r="F2725" s="220" t="s">
        <v>1066</v>
      </c>
      <c r="G2725" s="95" t="s">
        <v>1066</v>
      </c>
      <c r="H2725" s="95" t="s">
        <v>1066</v>
      </c>
      <c r="I2725" s="95" t="s">
        <v>1066</v>
      </c>
      <c r="J2725" s="95" t="s">
        <v>1066</v>
      </c>
      <c r="K2725" s="95" t="s">
        <v>1066</v>
      </c>
    </row>
    <row r="2726" spans="1:11">
      <c r="A2726" s="66" t="s">
        <v>11</v>
      </c>
      <c r="B2726" s="95">
        <v>43</v>
      </c>
      <c r="C2726" s="95" t="s">
        <v>1066</v>
      </c>
      <c r="D2726" s="95" t="s">
        <v>1066</v>
      </c>
      <c r="E2726" s="95" t="s">
        <v>1066</v>
      </c>
      <c r="F2726" s="220" t="s">
        <v>1066</v>
      </c>
      <c r="G2726" s="95" t="s">
        <v>404</v>
      </c>
      <c r="H2726" s="95" t="s">
        <v>404</v>
      </c>
      <c r="I2726" s="95" t="s">
        <v>404</v>
      </c>
      <c r="J2726" s="95" t="s">
        <v>404</v>
      </c>
      <c r="K2726" s="95" t="s">
        <v>404</v>
      </c>
    </row>
    <row r="2727" spans="1:11">
      <c r="A2727" s="66" t="s">
        <v>12</v>
      </c>
      <c r="B2727" s="95">
        <v>60.9</v>
      </c>
      <c r="C2727" s="95">
        <v>68.599999999999994</v>
      </c>
      <c r="D2727" s="95">
        <v>80.569999999999993</v>
      </c>
      <c r="E2727" s="95">
        <v>98.5</v>
      </c>
      <c r="F2727" s="220">
        <v>113.74</v>
      </c>
      <c r="G2727" s="95">
        <v>17.25</v>
      </c>
      <c r="H2727" s="95">
        <v>15.78</v>
      </c>
      <c r="I2727" s="95">
        <v>15.27</v>
      </c>
      <c r="J2727" s="95">
        <v>10.6</v>
      </c>
      <c r="K2727" s="95">
        <v>2.8</v>
      </c>
    </row>
    <row r="2728" spans="1:11">
      <c r="A2728" s="66" t="s">
        <v>942</v>
      </c>
      <c r="B2728" s="95">
        <v>15.852</v>
      </c>
      <c r="C2728" s="95">
        <v>16.971</v>
      </c>
      <c r="D2728" s="95">
        <v>22.564</v>
      </c>
      <c r="E2728" s="95">
        <v>28.97</v>
      </c>
      <c r="F2728" s="220">
        <v>35.276000000000003</v>
      </c>
      <c r="G2728" s="95" t="s">
        <v>404</v>
      </c>
      <c r="H2728" s="95" t="s">
        <v>404</v>
      </c>
      <c r="I2728" s="95" t="s">
        <v>404</v>
      </c>
      <c r="J2728" s="95" t="s">
        <v>404</v>
      </c>
      <c r="K2728" s="95" t="s">
        <v>404</v>
      </c>
    </row>
    <row r="2729" spans="1:11">
      <c r="A2729" s="66" t="s">
        <v>13</v>
      </c>
      <c r="B2729" s="95">
        <v>314</v>
      </c>
      <c r="C2729" s="95">
        <v>303</v>
      </c>
      <c r="D2729" s="95">
        <v>384</v>
      </c>
      <c r="E2729" s="95">
        <v>469</v>
      </c>
      <c r="F2729" s="220">
        <v>639</v>
      </c>
      <c r="G2729" s="95" t="s">
        <v>1066</v>
      </c>
      <c r="H2729" s="95" t="s">
        <v>1066</v>
      </c>
      <c r="I2729" s="95" t="s">
        <v>1066</v>
      </c>
      <c r="J2729" s="95" t="s">
        <v>1066</v>
      </c>
      <c r="K2729" s="95" t="s">
        <v>1066</v>
      </c>
    </row>
    <row r="2730" spans="1:11">
      <c r="A2730" s="66" t="s">
        <v>186</v>
      </c>
      <c r="B2730" s="95" t="s">
        <v>1066</v>
      </c>
      <c r="C2730" s="95" t="s">
        <v>1066</v>
      </c>
      <c r="D2730" s="95" t="s">
        <v>1066</v>
      </c>
      <c r="E2730" s="95" t="s">
        <v>1066</v>
      </c>
      <c r="F2730" s="220" t="s">
        <v>1066</v>
      </c>
      <c r="G2730" s="95" t="s">
        <v>1066</v>
      </c>
      <c r="H2730" s="95" t="s">
        <v>1066</v>
      </c>
      <c r="I2730" s="95" t="s">
        <v>1066</v>
      </c>
      <c r="J2730" s="95" t="s">
        <v>1066</v>
      </c>
      <c r="K2730" s="95" t="s">
        <v>1066</v>
      </c>
    </row>
    <row r="2731" spans="1:11" ht="14.25">
      <c r="A2731" s="86" t="s">
        <v>1181</v>
      </c>
      <c r="B2731" s="222">
        <v>1067.973</v>
      </c>
      <c r="C2731" s="222">
        <v>1080.3319999999999</v>
      </c>
      <c r="D2731" s="222">
        <v>1352.2231299999999</v>
      </c>
      <c r="E2731" s="222">
        <v>1651.1830000000002</v>
      </c>
      <c r="F2731" s="226">
        <v>2011.8320000000001</v>
      </c>
      <c r="G2731" s="213">
        <v>145.84300000000002</v>
      </c>
      <c r="H2731" s="222">
        <v>129.351</v>
      </c>
      <c r="I2731" s="222">
        <v>126.92799999999998</v>
      </c>
      <c r="J2731" s="213">
        <v>127.72199999999998</v>
      </c>
      <c r="K2731" s="213">
        <v>86.305999999999983</v>
      </c>
    </row>
    <row r="2732" spans="1:11" ht="14.25" customHeight="1">
      <c r="A2732" s="911" t="s">
        <v>901</v>
      </c>
      <c r="B2732" s="912"/>
      <c r="C2732" s="912"/>
      <c r="D2732" s="912"/>
      <c r="E2732" s="912"/>
      <c r="F2732" s="912"/>
      <c r="G2732" s="912"/>
      <c r="H2732" s="912"/>
      <c r="I2732" s="912"/>
      <c r="J2732" s="912"/>
      <c r="K2732" s="912"/>
    </row>
    <row r="2733" spans="1:11" ht="14.25" customHeight="1">
      <c r="A2733" s="909" t="s">
        <v>1187</v>
      </c>
      <c r="B2733" s="910"/>
      <c r="C2733" s="910"/>
      <c r="D2733" s="910"/>
      <c r="E2733" s="910"/>
      <c r="F2733" s="910"/>
      <c r="G2733" s="910"/>
      <c r="H2733" s="910"/>
      <c r="I2733" s="910"/>
      <c r="J2733" s="910"/>
      <c r="K2733" s="910"/>
    </row>
    <row r="2734" spans="1:11">
      <c r="A2734" s="62"/>
      <c r="B2734" s="92"/>
      <c r="C2734" s="92"/>
      <c r="D2734" s="92"/>
      <c r="E2734" s="92"/>
      <c r="F2734" s="92"/>
      <c r="G2734" s="92"/>
      <c r="H2734" s="92"/>
      <c r="I2734" s="92"/>
      <c r="J2734" s="92"/>
      <c r="K2734" s="93"/>
    </row>
    <row r="2735" spans="1:11">
      <c r="A2735" s="62"/>
      <c r="B2735" s="92"/>
      <c r="C2735" s="92"/>
      <c r="D2735" s="92"/>
      <c r="E2735" s="92"/>
      <c r="F2735" s="92"/>
      <c r="G2735" s="92"/>
      <c r="H2735" s="92"/>
      <c r="I2735" s="92"/>
      <c r="J2735" s="92"/>
      <c r="K2735" s="93"/>
    </row>
    <row r="2736" spans="1:11">
      <c r="A2736" s="62"/>
      <c r="B2736" s="92"/>
      <c r="C2736" s="92"/>
      <c r="D2736" s="92"/>
      <c r="E2736" s="92"/>
      <c r="F2736" s="92"/>
      <c r="G2736" s="92"/>
      <c r="H2736" s="92"/>
      <c r="I2736" s="92"/>
      <c r="J2736" s="92"/>
      <c r="K2736" s="93"/>
    </row>
    <row r="2737" spans="1:11">
      <c r="A2737" s="62"/>
      <c r="B2737" s="92"/>
      <c r="C2737" s="92"/>
      <c r="D2737" s="92"/>
      <c r="E2737" s="92"/>
      <c r="F2737" s="92"/>
      <c r="G2737" s="92"/>
      <c r="H2737" s="92"/>
      <c r="I2737" s="92"/>
      <c r="J2737" s="92"/>
      <c r="K2737" s="93"/>
    </row>
    <row r="2738" spans="1:11" ht="12.75" customHeight="1">
      <c r="A2738" s="921" t="s">
        <v>402</v>
      </c>
      <c r="B2738" s="921"/>
      <c r="C2738" s="921"/>
      <c r="D2738" s="921"/>
      <c r="E2738" s="921"/>
      <c r="F2738" s="921"/>
      <c r="G2738" s="921"/>
      <c r="H2738" s="921"/>
      <c r="I2738" s="921"/>
      <c r="J2738" s="921"/>
      <c r="K2738" s="921"/>
    </row>
    <row r="2739" spans="1:11" ht="15">
      <c r="A2739" s="930" t="s">
        <v>389</v>
      </c>
      <c r="B2739" s="930"/>
      <c r="C2739" s="930"/>
      <c r="D2739" s="930"/>
      <c r="E2739" s="930"/>
      <c r="F2739" s="930"/>
      <c r="G2739" s="930"/>
      <c r="H2739" s="930"/>
      <c r="I2739" s="930"/>
      <c r="J2739" s="930"/>
      <c r="K2739" s="930"/>
    </row>
    <row r="2740" spans="1:11">
      <c r="A2740" s="64" t="s">
        <v>485</v>
      </c>
      <c r="B2740" s="92"/>
      <c r="C2740" s="92"/>
      <c r="D2740" s="92"/>
      <c r="E2740" s="92"/>
      <c r="F2740" s="92"/>
      <c r="G2740" s="92"/>
      <c r="H2740" s="92"/>
      <c r="I2740" s="92"/>
      <c r="J2740" s="92"/>
      <c r="K2740" s="93"/>
    </row>
    <row r="2741" spans="1:11">
      <c r="A2741" s="62"/>
      <c r="B2741" s="93"/>
      <c r="C2741" s="93"/>
      <c r="D2741" s="93"/>
      <c r="E2741" s="93"/>
      <c r="F2741" s="93"/>
      <c r="G2741" s="92"/>
      <c r="H2741" s="92"/>
      <c r="I2741" s="92"/>
      <c r="J2741" s="92"/>
      <c r="K2741" s="93"/>
    </row>
    <row r="2742" spans="1:11" ht="15" customHeight="1">
      <c r="A2742" s="63"/>
      <c r="B2742" s="893" t="s">
        <v>920</v>
      </c>
      <c r="C2742" s="893"/>
      <c r="D2742" s="893"/>
      <c r="E2742" s="893"/>
      <c r="F2742" s="893"/>
      <c r="G2742" s="893"/>
      <c r="H2742" s="893"/>
      <c r="I2742" s="893"/>
      <c r="J2742" s="893"/>
      <c r="K2742" s="893"/>
    </row>
    <row r="2743" spans="1:11" ht="15" customHeight="1">
      <c r="A2743" s="66"/>
      <c r="B2743" s="902" t="s">
        <v>152</v>
      </c>
      <c r="C2743" s="902"/>
      <c r="D2743" s="902"/>
      <c r="E2743" s="902"/>
      <c r="F2743" s="903"/>
      <c r="G2743" s="902" t="s">
        <v>153</v>
      </c>
      <c r="H2743" s="902"/>
      <c r="I2743" s="902"/>
      <c r="J2743" s="902"/>
      <c r="K2743" s="902"/>
    </row>
    <row r="2744" spans="1:11">
      <c r="A2744" s="67"/>
      <c r="B2744" s="231">
        <v>39448</v>
      </c>
      <c r="C2744" s="231">
        <v>39814</v>
      </c>
      <c r="D2744" s="231">
        <v>40179</v>
      </c>
      <c r="E2744" s="231">
        <v>40544</v>
      </c>
      <c r="F2744" s="232">
        <v>40909</v>
      </c>
      <c r="G2744" s="231">
        <v>39448</v>
      </c>
      <c r="H2744" s="231">
        <v>39814</v>
      </c>
      <c r="I2744" s="231">
        <v>40179</v>
      </c>
      <c r="J2744" s="231">
        <v>40544</v>
      </c>
      <c r="K2744" s="231">
        <v>40909</v>
      </c>
    </row>
    <row r="2745" spans="1:11">
      <c r="A2745" s="63" t="s">
        <v>37</v>
      </c>
      <c r="B2745" s="94" t="s">
        <v>1066</v>
      </c>
      <c r="C2745" s="94" t="s">
        <v>1066</v>
      </c>
      <c r="D2745" s="94" t="s">
        <v>1066</v>
      </c>
      <c r="E2745" s="94" t="s">
        <v>1066</v>
      </c>
      <c r="F2745" s="145" t="s">
        <v>1066</v>
      </c>
      <c r="G2745" s="94" t="s">
        <v>1066</v>
      </c>
      <c r="H2745" s="94" t="s">
        <v>1066</v>
      </c>
      <c r="I2745" s="94" t="s">
        <v>1066</v>
      </c>
      <c r="J2745" s="94" t="s">
        <v>1066</v>
      </c>
      <c r="K2745" s="94" t="s">
        <v>1066</v>
      </c>
    </row>
    <row r="2746" spans="1:11">
      <c r="A2746" s="66" t="s">
        <v>528</v>
      </c>
      <c r="B2746" s="94">
        <v>13.941908713692941</v>
      </c>
      <c r="C2746" s="94">
        <v>3.3746054867686448</v>
      </c>
      <c r="D2746" s="94">
        <v>17.543447627994357</v>
      </c>
      <c r="E2746" s="94">
        <v>12.00799200799203</v>
      </c>
      <c r="F2746" s="145">
        <v>5.9757402782732782</v>
      </c>
      <c r="G2746" s="94">
        <v>7.7279290942588119</v>
      </c>
      <c r="H2746" s="94">
        <v>6.7818349896001884</v>
      </c>
      <c r="I2746" s="94">
        <v>6.4716640154097504</v>
      </c>
      <c r="J2746" s="94">
        <v>6.5663577580511667</v>
      </c>
      <c r="K2746" s="94">
        <v>6.6884120171673667</v>
      </c>
    </row>
    <row r="2747" spans="1:11">
      <c r="A2747" s="66" t="s">
        <v>530</v>
      </c>
      <c r="B2747" s="94" t="s">
        <v>1066</v>
      </c>
      <c r="C2747" s="94" t="s">
        <v>1066</v>
      </c>
      <c r="D2747" s="94" t="s">
        <v>1066</v>
      </c>
      <c r="E2747" s="94" t="s">
        <v>1066</v>
      </c>
      <c r="F2747" s="145" t="s">
        <v>1066</v>
      </c>
      <c r="G2747" s="94">
        <v>19.596475199914209</v>
      </c>
      <c r="H2747" s="94">
        <v>10.163526175428972</v>
      </c>
      <c r="I2747" s="94">
        <v>22.876011414943843</v>
      </c>
      <c r="J2747" s="94">
        <v>19.422847964138711</v>
      </c>
      <c r="K2747" s="94">
        <v>14.758991511251306</v>
      </c>
    </row>
    <row r="2748" spans="1:11">
      <c r="A2748" s="66" t="s">
        <v>529</v>
      </c>
      <c r="B2748" s="94" t="s">
        <v>1066</v>
      </c>
      <c r="C2748" s="94" t="s">
        <v>1066</v>
      </c>
      <c r="D2748" s="94" t="s">
        <v>1066</v>
      </c>
      <c r="E2748" s="94" t="s">
        <v>1066</v>
      </c>
      <c r="F2748" s="145" t="s">
        <v>1066</v>
      </c>
      <c r="G2748" s="97" t="s">
        <v>1066</v>
      </c>
      <c r="H2748" s="97" t="s">
        <v>1066</v>
      </c>
      <c r="I2748" s="97" t="s">
        <v>1066</v>
      </c>
      <c r="J2748" s="97" t="s">
        <v>1066</v>
      </c>
      <c r="K2748" s="97" t="s">
        <v>1066</v>
      </c>
    </row>
    <row r="2749" spans="1:11">
      <c r="A2749" s="66" t="s">
        <v>531</v>
      </c>
      <c r="B2749" s="94" t="s">
        <v>1066</v>
      </c>
      <c r="C2749" s="94" t="s">
        <v>1066</v>
      </c>
      <c r="D2749" s="94" t="s">
        <v>1066</v>
      </c>
      <c r="E2749" s="94" t="s">
        <v>1066</v>
      </c>
      <c r="F2749" s="145" t="s">
        <v>1066</v>
      </c>
      <c r="G2749" s="97">
        <v>51.931789203805344</v>
      </c>
      <c r="H2749" s="97">
        <v>31.977297376171542</v>
      </c>
      <c r="I2749" s="97">
        <v>38.90266464140668</v>
      </c>
      <c r="J2749" s="97">
        <v>32.24269521493688</v>
      </c>
      <c r="K2749" s="97">
        <v>40.481137637573859</v>
      </c>
    </row>
    <row r="2750" spans="1:11">
      <c r="A2750" s="66" t="s">
        <v>166</v>
      </c>
      <c r="B2750" s="97">
        <v>-6.0576253982870369</v>
      </c>
      <c r="C2750" s="97">
        <v>-2.4254676892059623</v>
      </c>
      <c r="D2750" s="97">
        <v>42.252194659756384</v>
      </c>
      <c r="E2750" s="97">
        <v>12.934600739097114</v>
      </c>
      <c r="F2750" s="145">
        <v>23.295400040503232</v>
      </c>
      <c r="G2750" s="97">
        <v>6.3532885666262917</v>
      </c>
      <c r="H2750" s="97">
        <v>5.5688543743433128</v>
      </c>
      <c r="I2750" s="97">
        <v>6.479670222197198</v>
      </c>
      <c r="J2750" s="97">
        <v>6.6762008719572608</v>
      </c>
      <c r="K2750" s="97">
        <v>6.9233156183006406</v>
      </c>
    </row>
    <row r="2751" spans="1:11">
      <c r="A2751" s="854" t="s">
        <v>167</v>
      </c>
      <c r="B2751" s="97" t="s">
        <v>1066</v>
      </c>
      <c r="C2751" s="97" t="s">
        <v>1066</v>
      </c>
      <c r="D2751" s="97" t="s">
        <v>1066</v>
      </c>
      <c r="E2751" s="97" t="s">
        <v>1066</v>
      </c>
      <c r="F2751" s="102" t="s">
        <v>1066</v>
      </c>
      <c r="G2751" s="97">
        <v>7.7270013273921467</v>
      </c>
      <c r="H2751" s="97">
        <v>5.639635017772715</v>
      </c>
      <c r="I2751" s="97">
        <v>8.5377063965589084</v>
      </c>
      <c r="J2751" s="97">
        <v>8.4613725161197593</v>
      </c>
      <c r="K2751" s="97">
        <v>7.0833977914797286</v>
      </c>
    </row>
    <row r="2752" spans="1:11">
      <c r="A2752" s="66" t="s">
        <v>745</v>
      </c>
      <c r="B2752" s="97" t="s">
        <v>1066</v>
      </c>
      <c r="C2752" s="97" t="s">
        <v>1066</v>
      </c>
      <c r="D2752" s="97" t="s">
        <v>1066</v>
      </c>
      <c r="E2752" s="97" t="s">
        <v>1066</v>
      </c>
      <c r="F2752" s="102" t="s">
        <v>1066</v>
      </c>
      <c r="G2752" s="97" t="s">
        <v>1066</v>
      </c>
      <c r="H2752" s="97" t="s">
        <v>1066</v>
      </c>
      <c r="I2752" s="97" t="s">
        <v>1066</v>
      </c>
      <c r="J2752" s="97" t="s">
        <v>1066</v>
      </c>
      <c r="K2752" s="97" t="s">
        <v>1066</v>
      </c>
    </row>
    <row r="2753" spans="1:11">
      <c r="A2753" s="66" t="s">
        <v>994</v>
      </c>
      <c r="B2753" s="97">
        <v>11.563517915309451</v>
      </c>
      <c r="C2753" s="97">
        <v>15.328467153284686</v>
      </c>
      <c r="D2753" s="97">
        <v>13.734177215189858</v>
      </c>
      <c r="E2753" s="97">
        <v>3.171953255425719</v>
      </c>
      <c r="F2753" s="102">
        <v>-17.367853290183376</v>
      </c>
      <c r="G2753" s="97">
        <v>22.784352399737017</v>
      </c>
      <c r="H2753" s="97">
        <v>4.0427297796578499</v>
      </c>
      <c r="I2753" s="97">
        <v>24.608219037080879</v>
      </c>
      <c r="J2753" s="97">
        <v>29.883941847018015</v>
      </c>
      <c r="K2753" s="97">
        <v>35.201526353446219</v>
      </c>
    </row>
    <row r="2754" spans="1:11">
      <c r="A2754" s="66" t="s">
        <v>127</v>
      </c>
      <c r="B2754" s="97" t="s">
        <v>1066</v>
      </c>
      <c r="C2754" s="97" t="s">
        <v>1066</v>
      </c>
      <c r="D2754" s="97">
        <v>19.059044368600688</v>
      </c>
      <c r="E2754" s="97">
        <v>10.016062622249366</v>
      </c>
      <c r="F2754" s="102">
        <v>4.4317540278802969</v>
      </c>
      <c r="G2754" s="97">
        <v>5.8096565093596508</v>
      </c>
      <c r="H2754" s="97">
        <v>65.392190541623734</v>
      </c>
      <c r="I2754" s="97">
        <v>-4.3322001980101943</v>
      </c>
      <c r="J2754" s="97">
        <v>26.356476385460368</v>
      </c>
      <c r="K2754" s="97">
        <v>16.7664190516555</v>
      </c>
    </row>
    <row r="2755" spans="1:11">
      <c r="A2755" s="66" t="s">
        <v>8</v>
      </c>
      <c r="B2755" s="97" t="s">
        <v>1066</v>
      </c>
      <c r="C2755" s="97" t="s">
        <v>1066</v>
      </c>
      <c r="D2755" s="97" t="s">
        <v>1066</v>
      </c>
      <c r="E2755" s="97" t="s">
        <v>1066</v>
      </c>
      <c r="F2755" s="102" t="s">
        <v>1066</v>
      </c>
      <c r="G2755" s="97" t="s">
        <v>1066</v>
      </c>
      <c r="H2755" s="97" t="s">
        <v>1066</v>
      </c>
      <c r="I2755" s="97" t="s">
        <v>1066</v>
      </c>
      <c r="J2755" s="97" t="s">
        <v>1066</v>
      </c>
      <c r="K2755" s="97" t="s">
        <v>1066</v>
      </c>
    </row>
    <row r="2756" spans="1:11">
      <c r="A2756" s="66" t="s">
        <v>937</v>
      </c>
      <c r="B2756" s="97" t="s">
        <v>1066</v>
      </c>
      <c r="C2756" s="97" t="s">
        <v>1066</v>
      </c>
      <c r="D2756" s="97" t="s">
        <v>1066</v>
      </c>
      <c r="E2756" s="97" t="s">
        <v>1066</v>
      </c>
      <c r="F2756" s="102" t="s">
        <v>1066</v>
      </c>
      <c r="G2756" s="97" t="s">
        <v>1066</v>
      </c>
      <c r="H2756" s="97" t="s">
        <v>1066</v>
      </c>
      <c r="I2756" s="97" t="s">
        <v>1066</v>
      </c>
      <c r="J2756" s="97" t="s">
        <v>1066</v>
      </c>
      <c r="K2756" s="97" t="s">
        <v>1066</v>
      </c>
    </row>
    <row r="2757" spans="1:11">
      <c r="A2757" s="66" t="s">
        <v>938</v>
      </c>
      <c r="B2757" s="97">
        <v>5.6788266265513476</v>
      </c>
      <c r="C2757" s="97">
        <v>-15.302491103202854</v>
      </c>
      <c r="D2757" s="97">
        <v>12.327731092436988</v>
      </c>
      <c r="E2757" s="97">
        <v>4.9711977257424822</v>
      </c>
      <c r="F2757" s="102">
        <v>12.083526351423579</v>
      </c>
      <c r="G2757" s="97">
        <v>12.577661190114586</v>
      </c>
      <c r="H2757" s="97">
        <v>4.7216090262447885</v>
      </c>
      <c r="I2757" s="97">
        <v>18.165827380255294</v>
      </c>
      <c r="J2757" s="97">
        <v>22.779772015960063</v>
      </c>
      <c r="K2757" s="97">
        <v>22.309685439150218</v>
      </c>
    </row>
    <row r="2758" spans="1:11">
      <c r="A2758" s="66" t="s">
        <v>9</v>
      </c>
      <c r="B2758" s="94">
        <v>15.404237951090094</v>
      </c>
      <c r="C2758" s="94">
        <v>-8.8328912466843494</v>
      </c>
      <c r="D2758" s="94">
        <v>11.314777098891149</v>
      </c>
      <c r="E2758" s="94">
        <v>-14.102750268637642</v>
      </c>
      <c r="F2758" s="145">
        <v>-16.539878960002717</v>
      </c>
      <c r="G2758" s="94">
        <v>10.51994507431484</v>
      </c>
      <c r="H2758" s="94">
        <v>10.467821517157683</v>
      </c>
      <c r="I2758" s="94">
        <v>10.524835913056375</v>
      </c>
      <c r="J2758" s="94">
        <v>6.1434466568164314</v>
      </c>
      <c r="K2758" s="94">
        <v>8.1043458953520275</v>
      </c>
    </row>
    <row r="2759" spans="1:11">
      <c r="A2759" s="66" t="s">
        <v>939</v>
      </c>
      <c r="B2759" s="94">
        <v>30.334940370464359</v>
      </c>
      <c r="C2759" s="94">
        <v>-2.0247250073006984</v>
      </c>
      <c r="D2759" s="94">
        <v>74.475906607054171</v>
      </c>
      <c r="E2759" s="94">
        <v>33.369398098058191</v>
      </c>
      <c r="F2759" s="145">
        <v>36.813116433969519</v>
      </c>
      <c r="G2759" s="94">
        <v>31.65229665600986</v>
      </c>
      <c r="H2759" s="94">
        <v>31.886429374417389</v>
      </c>
      <c r="I2759" s="94">
        <v>54.043535499996963</v>
      </c>
      <c r="J2759" s="94">
        <v>62.213802840753573</v>
      </c>
      <c r="K2759" s="94">
        <v>87.251611211531511</v>
      </c>
    </row>
    <row r="2760" spans="1:11">
      <c r="A2760" s="66" t="s">
        <v>940</v>
      </c>
      <c r="B2760" s="94" t="s">
        <v>1066</v>
      </c>
      <c r="C2760" s="94" t="s">
        <v>1066</v>
      </c>
      <c r="D2760" s="94" t="s">
        <v>1066</v>
      </c>
      <c r="E2760" s="94" t="s">
        <v>1066</v>
      </c>
      <c r="F2760" s="145" t="s">
        <v>1066</v>
      </c>
      <c r="G2760" s="94">
        <v>21.369739025494038</v>
      </c>
      <c r="H2760" s="94">
        <v>3.4354181167346232</v>
      </c>
      <c r="I2760" s="94">
        <v>21.108707842666028</v>
      </c>
      <c r="J2760" s="94">
        <v>25.877100145521869</v>
      </c>
      <c r="K2760" s="94">
        <v>25.038754394354214</v>
      </c>
    </row>
    <row r="2761" spans="1:11">
      <c r="A2761" s="66" t="s">
        <v>10</v>
      </c>
      <c r="B2761" s="94" t="s">
        <v>1066</v>
      </c>
      <c r="C2761" s="94" t="s">
        <v>1066</v>
      </c>
      <c r="D2761" s="94" t="s">
        <v>1066</v>
      </c>
      <c r="E2761" s="94" t="s">
        <v>1066</v>
      </c>
      <c r="F2761" s="145" t="s">
        <v>1066</v>
      </c>
      <c r="G2761" s="94" t="s">
        <v>1066</v>
      </c>
      <c r="H2761" s="94" t="s">
        <v>1066</v>
      </c>
      <c r="I2761" s="94" t="s">
        <v>1066</v>
      </c>
      <c r="J2761" s="94" t="s">
        <v>1066</v>
      </c>
      <c r="K2761" s="94" t="s">
        <v>1066</v>
      </c>
    </row>
    <row r="2762" spans="1:11">
      <c r="A2762" s="66" t="s">
        <v>941</v>
      </c>
      <c r="B2762" s="94" t="s">
        <v>1066</v>
      </c>
      <c r="C2762" s="94" t="s">
        <v>1066</v>
      </c>
      <c r="D2762" s="94" t="s">
        <v>1066</v>
      </c>
      <c r="E2762" s="94" t="s">
        <v>1066</v>
      </c>
      <c r="F2762" s="145" t="s">
        <v>1066</v>
      </c>
      <c r="G2762" s="94" t="s">
        <v>1066</v>
      </c>
      <c r="H2762" s="94" t="s">
        <v>1066</v>
      </c>
      <c r="I2762" s="94">
        <v>18.884032066823586</v>
      </c>
      <c r="J2762" s="94">
        <v>10.697879358954875</v>
      </c>
      <c r="K2762" s="94">
        <v>15.003863856002786</v>
      </c>
    </row>
    <row r="2763" spans="1:11">
      <c r="A2763" s="66" t="s">
        <v>11</v>
      </c>
      <c r="B2763" s="94">
        <v>29.411764705882359</v>
      </c>
      <c r="C2763" s="94" t="s">
        <v>1066</v>
      </c>
      <c r="D2763" s="94" t="s">
        <v>1066</v>
      </c>
      <c r="E2763" s="94" t="s">
        <v>1066</v>
      </c>
      <c r="F2763" s="145" t="s">
        <v>1066</v>
      </c>
      <c r="G2763" s="94">
        <v>16.956521739130427</v>
      </c>
      <c r="H2763" s="94" t="s">
        <v>1066</v>
      </c>
      <c r="I2763" s="94" t="s">
        <v>1066</v>
      </c>
      <c r="J2763" s="94" t="s">
        <v>1066</v>
      </c>
      <c r="K2763" s="94" t="s">
        <v>1066</v>
      </c>
    </row>
    <row r="2764" spans="1:11">
      <c r="A2764" s="66" t="s">
        <v>12</v>
      </c>
      <c r="B2764" s="94">
        <v>26.322225619076733</v>
      </c>
      <c r="C2764" s="94">
        <v>2.9283639883833423</v>
      </c>
      <c r="D2764" s="94">
        <v>8.1824594403950179</v>
      </c>
      <c r="E2764" s="94">
        <v>0.26081286676811199</v>
      </c>
      <c r="F2764" s="145">
        <v>4.9642315196184672</v>
      </c>
      <c r="G2764" s="94">
        <v>10.739289446186007</v>
      </c>
      <c r="H2764" s="94">
        <v>7.3317449458611517</v>
      </c>
      <c r="I2764" s="94">
        <v>5.7012242027297377</v>
      </c>
      <c r="J2764" s="94">
        <v>6.6350612355228433</v>
      </c>
      <c r="K2764" s="94">
        <v>8.813665080726917</v>
      </c>
    </row>
    <row r="2765" spans="1:11">
      <c r="A2765" s="66" t="s">
        <v>942</v>
      </c>
      <c r="B2765" s="94">
        <v>11.292979205270747</v>
      </c>
      <c r="C2765" s="94">
        <v>8.4636018869669769</v>
      </c>
      <c r="D2765" s="94">
        <v>28.876002046733753</v>
      </c>
      <c r="E2765" s="94">
        <v>21.770778189518268</v>
      </c>
      <c r="F2765" s="145">
        <v>21.443321378111069</v>
      </c>
      <c r="G2765" s="94">
        <v>18.492607747948963</v>
      </c>
      <c r="H2765" s="94">
        <v>11.566048044908083</v>
      </c>
      <c r="I2765" s="94">
        <v>13.875720935540148</v>
      </c>
      <c r="J2765" s="94">
        <v>14.172674553467889</v>
      </c>
      <c r="K2765" s="94">
        <v>14.967013301953024</v>
      </c>
    </row>
    <row r="2766" spans="1:11">
      <c r="A2766" s="66" t="s">
        <v>13</v>
      </c>
      <c r="B2766" s="94">
        <v>23.420074349442377</v>
      </c>
      <c r="C2766" s="94">
        <v>-53.313253012048193</v>
      </c>
      <c r="D2766" s="94">
        <v>14.838709677419359</v>
      </c>
      <c r="E2766" s="94">
        <v>-51.123595505617978</v>
      </c>
      <c r="F2766" s="145">
        <v>404.59770114942535</v>
      </c>
      <c r="G2766" s="94">
        <v>6.8900493182477485</v>
      </c>
      <c r="H2766" s="94">
        <v>7.0158773239245464</v>
      </c>
      <c r="I2766" s="94">
        <v>6.8348972863301993</v>
      </c>
      <c r="J2766" s="94">
        <v>11.976261127596445</v>
      </c>
      <c r="K2766" s="94">
        <v>4.4413822344710585</v>
      </c>
    </row>
    <row r="2767" spans="1:11">
      <c r="A2767" s="66" t="s">
        <v>186</v>
      </c>
      <c r="B2767" s="94" t="s">
        <v>1066</v>
      </c>
      <c r="C2767" s="94" t="s">
        <v>1066</v>
      </c>
      <c r="D2767" s="94" t="s">
        <v>1066</v>
      </c>
      <c r="E2767" s="94" t="s">
        <v>1066</v>
      </c>
      <c r="F2767" s="145" t="s">
        <v>1066</v>
      </c>
      <c r="G2767" s="94" t="s">
        <v>1066</v>
      </c>
      <c r="H2767" s="94" t="s">
        <v>1066</v>
      </c>
      <c r="I2767" s="94" t="s">
        <v>1066</v>
      </c>
      <c r="J2767" s="94" t="s">
        <v>1066</v>
      </c>
      <c r="K2767" s="94" t="s">
        <v>1066</v>
      </c>
    </row>
    <row r="2768" spans="1:11" ht="14.25">
      <c r="A2768" s="86" t="s">
        <v>1181</v>
      </c>
      <c r="B2768" s="214">
        <v>13.256983808475823</v>
      </c>
      <c r="C2768" s="214">
        <v>-26.523534579961392</v>
      </c>
      <c r="D2768" s="214">
        <v>24.372840651126722</v>
      </c>
      <c r="E2768" s="214">
        <v>-5.2941720830323789</v>
      </c>
      <c r="F2768" s="767">
        <v>63.919149186203583</v>
      </c>
      <c r="G2768" s="212">
        <v>13.182068570881043</v>
      </c>
      <c r="H2768" s="214">
        <v>11.491212778163202</v>
      </c>
      <c r="I2768" s="214">
        <v>13.82956325089512</v>
      </c>
      <c r="J2768" s="212">
        <v>15.720078316012916</v>
      </c>
      <c r="K2768" s="212">
        <v>15.81351718123743</v>
      </c>
    </row>
    <row r="2769" spans="1:11">
      <c r="A2769" s="62"/>
      <c r="B2769" s="92"/>
      <c r="C2769" s="92"/>
      <c r="D2769" s="92"/>
      <c r="E2769" s="92"/>
      <c r="F2769" s="92"/>
      <c r="G2769" s="92"/>
      <c r="H2769" s="92"/>
      <c r="I2769" s="92"/>
      <c r="J2769" s="92"/>
      <c r="K2769" s="93"/>
    </row>
    <row r="2770" spans="1:11">
      <c r="A2770" s="62"/>
      <c r="B2770" s="92"/>
      <c r="C2770" s="92"/>
      <c r="D2770" s="92"/>
      <c r="E2770" s="92"/>
      <c r="F2770" s="92"/>
      <c r="G2770" s="92"/>
      <c r="H2770" s="92"/>
      <c r="I2770" s="92"/>
      <c r="J2770" s="92"/>
      <c r="K2770" s="93"/>
    </row>
    <row r="2771" spans="1:11">
      <c r="A2771" s="62"/>
      <c r="B2771" s="92"/>
      <c r="C2771" s="92"/>
      <c r="D2771" s="92"/>
      <c r="E2771" s="92"/>
      <c r="F2771" s="92"/>
      <c r="G2771" s="92"/>
      <c r="H2771" s="92"/>
      <c r="I2771" s="92"/>
      <c r="J2771" s="92"/>
      <c r="K2771" s="93"/>
    </row>
    <row r="2772" spans="1:11" ht="12.75" customHeight="1">
      <c r="A2772" s="921" t="s">
        <v>891</v>
      </c>
      <c r="B2772" s="921"/>
      <c r="C2772" s="921"/>
      <c r="D2772" s="921"/>
      <c r="E2772" s="921"/>
      <c r="F2772" s="921"/>
      <c r="G2772" s="921"/>
      <c r="H2772" s="921"/>
      <c r="I2772" s="921"/>
      <c r="J2772" s="921"/>
      <c r="K2772" s="921"/>
    </row>
    <row r="2773" spans="1:11">
      <c r="A2773" s="62"/>
      <c r="B2773" s="92"/>
      <c r="C2773" s="92"/>
      <c r="D2773" s="92"/>
      <c r="E2773" s="92"/>
      <c r="F2773" s="92"/>
      <c r="G2773" s="92"/>
      <c r="H2773" s="92"/>
      <c r="I2773" s="92"/>
      <c r="J2773" s="92"/>
      <c r="K2773" s="93"/>
    </row>
    <row r="2774" spans="1:11" ht="27" customHeight="1">
      <c r="A2774" s="63"/>
      <c r="B2774" s="934" t="s">
        <v>294</v>
      </c>
      <c r="C2774" s="934"/>
      <c r="D2774" s="934"/>
      <c r="E2774" s="934"/>
      <c r="F2774" s="935"/>
      <c r="G2774" s="934" t="s">
        <v>210</v>
      </c>
      <c r="H2774" s="934"/>
      <c r="I2774" s="934"/>
      <c r="J2774" s="934"/>
      <c r="K2774" s="934"/>
    </row>
    <row r="2775" spans="1:11" ht="15" customHeight="1">
      <c r="A2775" s="66"/>
      <c r="B2775" s="902" t="s">
        <v>153</v>
      </c>
      <c r="C2775" s="902"/>
      <c r="D2775" s="902"/>
      <c r="E2775" s="902"/>
      <c r="F2775" s="902"/>
      <c r="G2775" s="902"/>
      <c r="H2775" s="902"/>
      <c r="I2775" s="902"/>
      <c r="J2775" s="902"/>
      <c r="K2775" s="902"/>
    </row>
    <row r="2776" spans="1:11">
      <c r="A2776" s="67"/>
      <c r="B2776" s="231">
        <v>39448</v>
      </c>
      <c r="C2776" s="231">
        <v>39814</v>
      </c>
      <c r="D2776" s="231">
        <v>40179</v>
      </c>
      <c r="E2776" s="231">
        <v>40544</v>
      </c>
      <c r="F2776" s="232">
        <v>40909</v>
      </c>
      <c r="G2776" s="231">
        <v>39448</v>
      </c>
      <c r="H2776" s="231">
        <v>39814</v>
      </c>
      <c r="I2776" s="231">
        <v>40179</v>
      </c>
      <c r="J2776" s="231">
        <v>40544</v>
      </c>
      <c r="K2776" s="231">
        <v>40909</v>
      </c>
    </row>
    <row r="2777" spans="1:11">
      <c r="A2777" s="63" t="s">
        <v>37</v>
      </c>
      <c r="B2777" s="94" t="s">
        <v>1066</v>
      </c>
      <c r="C2777" s="94" t="s">
        <v>1066</v>
      </c>
      <c r="D2777" s="94" t="s">
        <v>1066</v>
      </c>
      <c r="E2777" s="94" t="s">
        <v>1066</v>
      </c>
      <c r="F2777" s="145" t="s">
        <v>1066</v>
      </c>
      <c r="G2777" s="94" t="s">
        <v>404</v>
      </c>
      <c r="H2777" s="94" t="s">
        <v>404</v>
      </c>
      <c r="I2777" s="94" t="s">
        <v>404</v>
      </c>
      <c r="J2777" s="94" t="s">
        <v>404</v>
      </c>
      <c r="K2777" s="94" t="s">
        <v>404</v>
      </c>
    </row>
    <row r="2778" spans="1:11">
      <c r="A2778" s="66" t="s">
        <v>528</v>
      </c>
      <c r="B2778" s="94">
        <v>18.067732508165733</v>
      </c>
      <c r="C2778" s="94">
        <v>6.7414094350611409</v>
      </c>
      <c r="D2778" s="94">
        <v>13.205565407175012</v>
      </c>
      <c r="E2778" s="94">
        <v>27.519851550168095</v>
      </c>
      <c r="F2778" s="145">
        <v>2.2866861948407813</v>
      </c>
      <c r="G2778" s="94">
        <v>-9.6280379866623527</v>
      </c>
      <c r="H2778" s="94">
        <v>-13.159548125608268</v>
      </c>
      <c r="I2778" s="94">
        <v>-14.006043324679741</v>
      </c>
      <c r="J2778" s="94">
        <v>-16.671615691708741</v>
      </c>
      <c r="K2778" s="94">
        <v>-8.5445042762115957</v>
      </c>
    </row>
    <row r="2779" spans="1:11">
      <c r="A2779" s="66" t="s">
        <v>530</v>
      </c>
      <c r="B2779" s="94">
        <v>31.919549477071605</v>
      </c>
      <c r="C2779" s="94">
        <v>-2.6418500268331924</v>
      </c>
      <c r="D2779" s="94">
        <v>86.530029315226372</v>
      </c>
      <c r="E2779" s="94">
        <v>20.455094968164865</v>
      </c>
      <c r="F2779" s="145">
        <v>10.763431986975025</v>
      </c>
      <c r="G2779" s="94" t="s">
        <v>1066</v>
      </c>
      <c r="H2779" s="94" t="s">
        <v>1066</v>
      </c>
      <c r="I2779" s="94" t="s">
        <v>1066</v>
      </c>
      <c r="J2779" s="94" t="s">
        <v>1066</v>
      </c>
      <c r="K2779" s="94" t="s">
        <v>1066</v>
      </c>
    </row>
    <row r="2780" spans="1:11">
      <c r="A2780" s="66" t="s">
        <v>529</v>
      </c>
      <c r="B2780" s="94" t="s">
        <v>1066</v>
      </c>
      <c r="C2780" s="94" t="s">
        <v>1066</v>
      </c>
      <c r="D2780" s="94" t="s">
        <v>1066</v>
      </c>
      <c r="E2780" s="94" t="s">
        <v>1066</v>
      </c>
      <c r="F2780" s="145" t="s">
        <v>1066</v>
      </c>
      <c r="G2780" s="94" t="s">
        <v>1066</v>
      </c>
      <c r="H2780" s="94" t="s">
        <v>1066</v>
      </c>
      <c r="I2780" s="94" t="s">
        <v>1066</v>
      </c>
      <c r="J2780" s="94" t="s">
        <v>1066</v>
      </c>
      <c r="K2780" s="94" t="s">
        <v>1066</v>
      </c>
    </row>
    <row r="2781" spans="1:11">
      <c r="A2781" s="66" t="s">
        <v>531</v>
      </c>
      <c r="B2781" s="94" t="s">
        <v>1066</v>
      </c>
      <c r="C2781" s="94" t="s">
        <v>1066</v>
      </c>
      <c r="D2781" s="94" t="s">
        <v>1066</v>
      </c>
      <c r="E2781" s="94" t="s">
        <v>1066</v>
      </c>
      <c r="F2781" s="145" t="s">
        <v>1066</v>
      </c>
      <c r="G2781" s="94" t="s">
        <v>1066</v>
      </c>
      <c r="H2781" s="94" t="s">
        <v>1066</v>
      </c>
      <c r="I2781" s="94" t="s">
        <v>1066</v>
      </c>
      <c r="J2781" s="94" t="s">
        <v>1066</v>
      </c>
      <c r="K2781" s="94" t="s">
        <v>1066</v>
      </c>
    </row>
    <row r="2782" spans="1:11">
      <c r="A2782" s="66" t="s">
        <v>166</v>
      </c>
      <c r="B2782" s="97">
        <v>10.846720254522225</v>
      </c>
      <c r="C2782" s="97">
        <v>14.488010915475712</v>
      </c>
      <c r="D2782" s="97">
        <v>15.871440712973218</v>
      </c>
      <c r="E2782" s="97">
        <v>17.286652078774601</v>
      </c>
      <c r="F2782" s="145">
        <v>12.606909273855438</v>
      </c>
      <c r="G2782" s="97" t="s">
        <v>1066</v>
      </c>
      <c r="H2782" s="97" t="s">
        <v>1066</v>
      </c>
      <c r="I2782" s="97" t="s">
        <v>1066</v>
      </c>
      <c r="J2782" s="97" t="s">
        <v>1066</v>
      </c>
      <c r="K2782" s="97" t="s">
        <v>1066</v>
      </c>
    </row>
    <row r="2783" spans="1:11">
      <c r="A2783" s="854" t="s">
        <v>167</v>
      </c>
      <c r="B2783" s="97">
        <v>2.2247838616714866</v>
      </c>
      <c r="C2783" s="97">
        <v>10.526612539467738</v>
      </c>
      <c r="D2783" s="97">
        <v>9.1006478600214269</v>
      </c>
      <c r="E2783" s="97">
        <v>22.733436199560476</v>
      </c>
      <c r="F2783" s="102">
        <v>17.547335136576624</v>
      </c>
      <c r="G2783" s="97">
        <v>-8.4909301428020001</v>
      </c>
      <c r="H2783" s="97">
        <v>-9.1522564318852861</v>
      </c>
      <c r="I2783" s="97">
        <v>-9.6100278551532021</v>
      </c>
      <c r="J2783" s="97">
        <v>-7.5243965074473511</v>
      </c>
      <c r="K2783" s="97">
        <v>-6.692585392946393</v>
      </c>
    </row>
    <row r="2784" spans="1:11">
      <c r="A2784" s="66" t="s">
        <v>745</v>
      </c>
      <c r="B2784" s="97" t="s">
        <v>1066</v>
      </c>
      <c r="C2784" s="97" t="s">
        <v>1066</v>
      </c>
      <c r="D2784" s="97" t="s">
        <v>1066</v>
      </c>
      <c r="E2784" s="97" t="s">
        <v>1066</v>
      </c>
      <c r="F2784" s="102" t="s">
        <v>1066</v>
      </c>
      <c r="G2784" s="97" t="s">
        <v>1066</v>
      </c>
      <c r="H2784" s="97" t="s">
        <v>1066</v>
      </c>
      <c r="I2784" s="97" t="s">
        <v>1066</v>
      </c>
      <c r="J2784" s="97" t="s">
        <v>1066</v>
      </c>
      <c r="K2784" s="97" t="s">
        <v>1066</v>
      </c>
    </row>
    <row r="2785" spans="1:11">
      <c r="A2785" s="66" t="s">
        <v>994</v>
      </c>
      <c r="B2785" s="97">
        <v>-2.4590163934426146</v>
      </c>
      <c r="C2785" s="97">
        <v>14.285714285714279</v>
      </c>
      <c r="D2785" s="97">
        <v>62.058823529411768</v>
      </c>
      <c r="E2785" s="97">
        <v>26.724137931034498</v>
      </c>
      <c r="F2785" s="102">
        <v>-4.6544933762978857</v>
      </c>
      <c r="G2785" s="97" t="s">
        <v>1066</v>
      </c>
      <c r="H2785" s="97" t="s">
        <v>1066</v>
      </c>
      <c r="I2785" s="97" t="s">
        <v>1066</v>
      </c>
      <c r="J2785" s="97">
        <v>152.89256198347107</v>
      </c>
      <c r="K2785" s="97">
        <v>-87.875816993464056</v>
      </c>
    </row>
    <row r="2786" spans="1:11">
      <c r="A2786" s="66" t="s">
        <v>127</v>
      </c>
      <c r="B2786" s="97" t="s">
        <v>1066</v>
      </c>
      <c r="C2786" s="97" t="s">
        <v>1066</v>
      </c>
      <c r="D2786" s="97" t="s">
        <v>1066</v>
      </c>
      <c r="E2786" s="97">
        <v>44.01004315911343</v>
      </c>
      <c r="F2786" s="102">
        <v>20.387642749897637</v>
      </c>
      <c r="G2786" s="97" t="s">
        <v>1066</v>
      </c>
      <c r="H2786" s="97" t="s">
        <v>1066</v>
      </c>
      <c r="I2786" s="97" t="s">
        <v>1066</v>
      </c>
      <c r="J2786" s="97" t="s">
        <v>1066</v>
      </c>
      <c r="K2786" s="97" t="s">
        <v>1066</v>
      </c>
    </row>
    <row r="2787" spans="1:11">
      <c r="A2787" s="66" t="s">
        <v>8</v>
      </c>
      <c r="B2787" s="97" t="s">
        <v>1066</v>
      </c>
      <c r="C2787" s="97" t="s">
        <v>1066</v>
      </c>
      <c r="D2787" s="97" t="s">
        <v>1066</v>
      </c>
      <c r="E2787" s="97" t="s">
        <v>1066</v>
      </c>
      <c r="F2787" s="102" t="s">
        <v>1066</v>
      </c>
      <c r="G2787" s="97" t="s">
        <v>1066</v>
      </c>
      <c r="H2787" s="97" t="s">
        <v>1066</v>
      </c>
      <c r="I2787" s="97" t="s">
        <v>1066</v>
      </c>
      <c r="J2787" s="97" t="s">
        <v>1066</v>
      </c>
      <c r="K2787" s="97" t="s">
        <v>1066</v>
      </c>
    </row>
    <row r="2788" spans="1:11">
      <c r="A2788" s="66" t="s">
        <v>937</v>
      </c>
      <c r="B2788" s="97" t="s">
        <v>1066</v>
      </c>
      <c r="C2788" s="97" t="s">
        <v>1066</v>
      </c>
      <c r="D2788" s="97" t="s">
        <v>1066</v>
      </c>
      <c r="E2788" s="97" t="s">
        <v>1066</v>
      </c>
      <c r="F2788" s="102" t="s">
        <v>1066</v>
      </c>
      <c r="G2788" s="97" t="s">
        <v>1066</v>
      </c>
      <c r="H2788" s="97" t="s">
        <v>1066</v>
      </c>
      <c r="I2788" s="97" t="s">
        <v>1066</v>
      </c>
      <c r="J2788" s="97" t="s">
        <v>1066</v>
      </c>
      <c r="K2788" s="97" t="s">
        <v>1066</v>
      </c>
    </row>
    <row r="2789" spans="1:11">
      <c r="A2789" s="66" t="s">
        <v>938</v>
      </c>
      <c r="B2789" s="97">
        <v>4.9854919546293841</v>
      </c>
      <c r="C2789" s="97">
        <v>-11.557788944723601</v>
      </c>
      <c r="D2789" s="97">
        <v>19.244318181818155</v>
      </c>
      <c r="E2789" s="97">
        <v>17.432219945680671</v>
      </c>
      <c r="F2789" s="102">
        <v>7.2670467225254054</v>
      </c>
      <c r="G2789" s="97" t="s">
        <v>1066</v>
      </c>
      <c r="H2789" s="97" t="s">
        <v>1066</v>
      </c>
      <c r="I2789" s="97" t="s">
        <v>1066</v>
      </c>
      <c r="J2789" s="97" t="s">
        <v>1066</v>
      </c>
      <c r="K2789" s="97" t="s">
        <v>1066</v>
      </c>
    </row>
    <row r="2790" spans="1:11">
      <c r="A2790" s="66" t="s">
        <v>9</v>
      </c>
      <c r="B2790" s="94">
        <v>11.375929231835013</v>
      </c>
      <c r="C2790" s="94">
        <v>7.1673783806413871</v>
      </c>
      <c r="D2790" s="94">
        <v>29.626198475327303</v>
      </c>
      <c r="E2790" s="94">
        <v>3.7395811806847146</v>
      </c>
      <c r="F2790" s="145">
        <v>8.3923339337145908</v>
      </c>
      <c r="G2790" s="94" t="s">
        <v>1066</v>
      </c>
      <c r="H2790" s="94" t="s">
        <v>1066</v>
      </c>
      <c r="I2790" s="94" t="s">
        <v>1066</v>
      </c>
      <c r="J2790" s="94" t="s">
        <v>1066</v>
      </c>
      <c r="K2790" s="94" t="s">
        <v>1066</v>
      </c>
    </row>
    <row r="2791" spans="1:11">
      <c r="A2791" s="66" t="s">
        <v>939</v>
      </c>
      <c r="B2791" s="94">
        <v>56.401209677419331</v>
      </c>
      <c r="C2791" s="94">
        <v>19.977083109535588</v>
      </c>
      <c r="D2791" s="94">
        <v>62.156031755506483</v>
      </c>
      <c r="E2791" s="94">
        <v>67.150114113229776</v>
      </c>
      <c r="F2791" s="145">
        <v>63.879712825933765</v>
      </c>
      <c r="G2791" s="94" t="s">
        <v>1066</v>
      </c>
      <c r="H2791" s="94" t="s">
        <v>1066</v>
      </c>
      <c r="I2791" s="94" t="s">
        <v>1066</v>
      </c>
      <c r="J2791" s="94" t="s">
        <v>1066</v>
      </c>
      <c r="K2791" s="94" t="s">
        <v>1066</v>
      </c>
    </row>
    <row r="2792" spans="1:11">
      <c r="A2792" s="66" t="s">
        <v>940</v>
      </c>
      <c r="B2792" s="94" t="s">
        <v>1066</v>
      </c>
      <c r="C2792" s="94" t="s">
        <v>1066</v>
      </c>
      <c r="D2792" s="94" t="s">
        <v>1066</v>
      </c>
      <c r="E2792" s="94" t="s">
        <v>1066</v>
      </c>
      <c r="F2792" s="145" t="s">
        <v>1066</v>
      </c>
      <c r="G2792" s="94" t="s">
        <v>1066</v>
      </c>
      <c r="H2792" s="94" t="s">
        <v>1066</v>
      </c>
      <c r="I2792" s="94" t="s">
        <v>1066</v>
      </c>
      <c r="J2792" s="94" t="s">
        <v>1066</v>
      </c>
      <c r="K2792" s="94" t="s">
        <v>1066</v>
      </c>
    </row>
    <row r="2793" spans="1:11">
      <c r="A2793" s="66" t="s">
        <v>10</v>
      </c>
      <c r="B2793" s="94" t="s">
        <v>1066</v>
      </c>
      <c r="C2793" s="94" t="s">
        <v>1066</v>
      </c>
      <c r="D2793" s="94" t="s">
        <v>1066</v>
      </c>
      <c r="E2793" s="94" t="s">
        <v>1066</v>
      </c>
      <c r="F2793" s="145" t="s">
        <v>1066</v>
      </c>
      <c r="G2793" s="94" t="s">
        <v>1066</v>
      </c>
      <c r="H2793" s="94" t="s">
        <v>1066</v>
      </c>
      <c r="I2793" s="94" t="s">
        <v>1066</v>
      </c>
      <c r="J2793" s="94" t="s">
        <v>1066</v>
      </c>
      <c r="K2793" s="94" t="s">
        <v>1066</v>
      </c>
    </row>
    <row r="2794" spans="1:11">
      <c r="A2794" s="66" t="s">
        <v>941</v>
      </c>
      <c r="B2794" s="94" t="s">
        <v>1066</v>
      </c>
      <c r="C2794" s="94" t="s">
        <v>1066</v>
      </c>
      <c r="D2794" s="94" t="s">
        <v>1066</v>
      </c>
      <c r="E2794" s="94" t="s">
        <v>1066</v>
      </c>
      <c r="F2794" s="145" t="s">
        <v>1066</v>
      </c>
      <c r="G2794" s="94" t="s">
        <v>1066</v>
      </c>
      <c r="H2794" s="94" t="s">
        <v>1066</v>
      </c>
      <c r="I2794" s="94" t="s">
        <v>1066</v>
      </c>
      <c r="J2794" s="94" t="s">
        <v>1066</v>
      </c>
      <c r="K2794" s="94" t="s">
        <v>1066</v>
      </c>
    </row>
    <row r="2795" spans="1:11">
      <c r="A2795" s="66" t="s">
        <v>11</v>
      </c>
      <c r="B2795" s="94">
        <v>34.375</v>
      </c>
      <c r="C2795" s="94" t="s">
        <v>1066</v>
      </c>
      <c r="D2795" s="94" t="s">
        <v>1066</v>
      </c>
      <c r="E2795" s="94" t="s">
        <v>1066</v>
      </c>
      <c r="F2795" s="145" t="s">
        <v>1066</v>
      </c>
      <c r="G2795" s="94" t="s">
        <v>1066</v>
      </c>
      <c r="H2795" s="94" t="s">
        <v>1066</v>
      </c>
      <c r="I2795" s="94" t="s">
        <v>1066</v>
      </c>
      <c r="J2795" s="94" t="s">
        <v>1066</v>
      </c>
      <c r="K2795" s="94" t="s">
        <v>1066</v>
      </c>
    </row>
    <row r="2796" spans="1:11">
      <c r="A2796" s="66" t="s">
        <v>12</v>
      </c>
      <c r="B2796" s="94">
        <v>8.6917722648581108</v>
      </c>
      <c r="C2796" s="94">
        <v>12.643678160919535</v>
      </c>
      <c r="D2796" s="94">
        <v>17.448979591836732</v>
      </c>
      <c r="E2796" s="94">
        <v>22.25394067270696</v>
      </c>
      <c r="F2796" s="145">
        <v>15.472081218274102</v>
      </c>
      <c r="G2796" s="94">
        <v>-2.4872809496890969</v>
      </c>
      <c r="H2796" s="94">
        <v>-8.521739130434792</v>
      </c>
      <c r="I2796" s="94">
        <v>-3.2319391634980987</v>
      </c>
      <c r="J2796" s="94">
        <v>-30.582842174197779</v>
      </c>
      <c r="K2796" s="94">
        <v>-73.584905660377359</v>
      </c>
    </row>
    <row r="2797" spans="1:11">
      <c r="A2797" s="66" t="s">
        <v>942</v>
      </c>
      <c r="B2797" s="94">
        <v>26.805855531557476</v>
      </c>
      <c r="C2797" s="94">
        <v>7.0590461771385282</v>
      </c>
      <c r="D2797" s="94">
        <v>32.956219433150657</v>
      </c>
      <c r="E2797" s="94">
        <v>28.390356319801448</v>
      </c>
      <c r="F2797" s="145">
        <v>21.767345529858485</v>
      </c>
      <c r="G2797" s="94" t="s">
        <v>1066</v>
      </c>
      <c r="H2797" s="94" t="s">
        <v>1066</v>
      </c>
      <c r="I2797" s="94" t="s">
        <v>1066</v>
      </c>
      <c r="J2797" s="94" t="s">
        <v>1066</v>
      </c>
      <c r="K2797" s="94" t="s">
        <v>1066</v>
      </c>
    </row>
    <row r="2798" spans="1:11">
      <c r="A2798" s="66" t="s">
        <v>13</v>
      </c>
      <c r="B2798" s="94">
        <v>2.614379084967311</v>
      </c>
      <c r="C2798" s="94">
        <v>-3.5031847133757954</v>
      </c>
      <c r="D2798" s="94">
        <v>26.732673267326735</v>
      </c>
      <c r="E2798" s="94">
        <v>22.135416666666675</v>
      </c>
      <c r="F2798" s="145">
        <v>36.247334754797443</v>
      </c>
      <c r="G2798" s="94" t="s">
        <v>1066</v>
      </c>
      <c r="H2798" s="94" t="s">
        <v>1066</v>
      </c>
      <c r="I2798" s="94" t="s">
        <v>1066</v>
      </c>
      <c r="J2798" s="94" t="s">
        <v>1066</v>
      </c>
      <c r="K2798" s="94" t="s">
        <v>1066</v>
      </c>
    </row>
    <row r="2799" spans="1:11">
      <c r="A2799" s="66" t="s">
        <v>186</v>
      </c>
      <c r="B2799" s="94" t="s">
        <v>1066</v>
      </c>
      <c r="C2799" s="94" t="s">
        <v>1066</v>
      </c>
      <c r="D2799" s="94" t="s">
        <v>1066</v>
      </c>
      <c r="E2799" s="94" t="s">
        <v>1066</v>
      </c>
      <c r="F2799" s="145" t="s">
        <v>1066</v>
      </c>
      <c r="G2799" s="94" t="s">
        <v>1066</v>
      </c>
      <c r="H2799" s="94" t="s">
        <v>1066</v>
      </c>
      <c r="I2799" s="94" t="s">
        <v>1066</v>
      </c>
      <c r="J2799" s="94" t="s">
        <v>1066</v>
      </c>
      <c r="K2799" s="94" t="s">
        <v>1066</v>
      </c>
    </row>
    <row r="2800" spans="1:11" ht="14.25">
      <c r="A2800" s="86" t="s">
        <v>1181</v>
      </c>
      <c r="B2800" s="214">
        <v>9.1704471808165806</v>
      </c>
      <c r="C2800" s="214">
        <v>5.4010203195596205</v>
      </c>
      <c r="D2800" s="214">
        <v>23.75464209150519</v>
      </c>
      <c r="E2800" s="214">
        <v>22.108767655823215</v>
      </c>
      <c r="F2800" s="767">
        <v>21.841855203208851</v>
      </c>
      <c r="G2800" s="212">
        <v>-8.4653959367605722</v>
      </c>
      <c r="H2800" s="214">
        <v>-11.308050437799565</v>
      </c>
      <c r="I2800" s="214">
        <v>-11.227590045689638</v>
      </c>
      <c r="J2800" s="212">
        <v>0.62555149376024133</v>
      </c>
      <c r="K2800" s="212">
        <v>-32.426676688432693</v>
      </c>
    </row>
    <row r="2801" spans="1:11" ht="14.25" customHeight="1">
      <c r="A2801" s="911" t="s">
        <v>901</v>
      </c>
      <c r="B2801" s="912"/>
      <c r="C2801" s="912"/>
      <c r="D2801" s="912"/>
      <c r="E2801" s="912"/>
      <c r="F2801" s="912"/>
      <c r="G2801" s="912"/>
      <c r="H2801" s="912"/>
      <c r="I2801" s="912"/>
      <c r="J2801" s="912"/>
      <c r="K2801" s="912"/>
    </row>
    <row r="2802" spans="1:11" ht="14.25" customHeight="1">
      <c r="A2802" s="909" t="s">
        <v>1187</v>
      </c>
      <c r="B2802" s="910"/>
      <c r="C2802" s="910"/>
      <c r="D2802" s="910"/>
      <c r="E2802" s="910"/>
      <c r="F2802" s="910"/>
      <c r="G2802" s="910"/>
      <c r="H2802" s="910"/>
      <c r="I2802" s="910"/>
      <c r="J2802" s="910"/>
      <c r="K2802" s="910"/>
    </row>
    <row r="2803" spans="1:11" ht="14.25" customHeight="1">
      <c r="A2803" s="200"/>
      <c r="B2803" s="68"/>
      <c r="C2803" s="68"/>
      <c r="D2803" s="68"/>
      <c r="E2803" s="68"/>
      <c r="F2803" s="68"/>
      <c r="G2803" s="68"/>
      <c r="H2803" s="68"/>
      <c r="I2803" s="68"/>
      <c r="J2803" s="68"/>
      <c r="K2803" s="68"/>
    </row>
    <row r="2804" spans="1:11">
      <c r="A2804" s="62"/>
      <c r="B2804" s="92"/>
      <c r="C2804" s="92"/>
      <c r="D2804" s="92"/>
      <c r="E2804" s="92"/>
      <c r="F2804" s="92"/>
      <c r="G2804" s="92"/>
      <c r="H2804" s="92"/>
      <c r="I2804" s="92"/>
      <c r="J2804" s="92"/>
      <c r="K2804" s="93"/>
    </row>
    <row r="2805" spans="1:11">
      <c r="A2805" s="62"/>
      <c r="B2805" s="92"/>
      <c r="C2805" s="92"/>
      <c r="D2805" s="92"/>
      <c r="E2805" s="92"/>
      <c r="F2805" s="92"/>
      <c r="G2805" s="92"/>
      <c r="H2805" s="92"/>
      <c r="I2805" s="92"/>
      <c r="J2805" s="92"/>
      <c r="K2805" s="93"/>
    </row>
    <row r="2806" spans="1:11">
      <c r="A2806" s="62"/>
      <c r="B2806" s="92"/>
      <c r="C2806" s="92"/>
      <c r="D2806" s="92"/>
      <c r="E2806" s="92"/>
      <c r="F2806" s="92"/>
      <c r="G2806" s="92"/>
      <c r="H2806" s="92"/>
      <c r="I2806" s="92"/>
      <c r="J2806" s="92"/>
      <c r="K2806" s="93"/>
    </row>
    <row r="2807" spans="1:11">
      <c r="A2807" s="921" t="s">
        <v>653</v>
      </c>
      <c r="B2807" s="921"/>
      <c r="C2807" s="921"/>
      <c r="D2807" s="921"/>
      <c r="E2807" s="921"/>
      <c r="F2807" s="921"/>
      <c r="G2807" s="921"/>
      <c r="H2807" s="921"/>
      <c r="I2807" s="921"/>
      <c r="J2807" s="921"/>
      <c r="K2807" s="921"/>
    </row>
    <row r="2808" spans="1:11" ht="15">
      <c r="A2808" s="930" t="s">
        <v>405</v>
      </c>
      <c r="B2808" s="930"/>
      <c r="C2808" s="930"/>
      <c r="D2808" s="930"/>
      <c r="E2808" s="930"/>
      <c r="F2808" s="930"/>
      <c r="G2808" s="930"/>
      <c r="H2808" s="930"/>
      <c r="I2808" s="930"/>
      <c r="J2808" s="930"/>
      <c r="K2808" s="930"/>
    </row>
    <row r="2809" spans="1:11" ht="14.25">
      <c r="A2809" s="64" t="s">
        <v>1042</v>
      </c>
      <c r="B2809" s="92"/>
      <c r="C2809" s="92"/>
      <c r="D2809" s="92"/>
      <c r="E2809" s="92"/>
      <c r="F2809" s="92"/>
      <c r="G2809" s="92"/>
      <c r="H2809" s="92"/>
      <c r="I2809" s="92"/>
      <c r="J2809" s="92"/>
      <c r="K2809" s="93"/>
    </row>
    <row r="2810" spans="1:11">
      <c r="A2810" s="62"/>
      <c r="B2810" s="93"/>
      <c r="C2810" s="93"/>
      <c r="D2810" s="93"/>
      <c r="E2810" s="93"/>
      <c r="F2810" s="93"/>
      <c r="G2810" s="92"/>
      <c r="H2810" s="92"/>
      <c r="I2810" s="92"/>
      <c r="J2810" s="92"/>
      <c r="K2810" s="93"/>
    </row>
    <row r="2811" spans="1:11" ht="15" customHeight="1">
      <c r="A2811" s="63"/>
      <c r="B2811" s="893" t="s">
        <v>920</v>
      </c>
      <c r="C2811" s="893"/>
      <c r="D2811" s="893"/>
      <c r="E2811" s="893"/>
      <c r="F2811" s="893"/>
      <c r="G2811" s="893"/>
      <c r="H2811" s="893"/>
      <c r="I2811" s="893"/>
      <c r="J2811" s="893"/>
      <c r="K2811" s="893"/>
    </row>
    <row r="2812" spans="1:11" ht="15" customHeight="1">
      <c r="A2812" s="66"/>
      <c r="B2812" s="902" t="s">
        <v>152</v>
      </c>
      <c r="C2812" s="902"/>
      <c r="D2812" s="902"/>
      <c r="E2812" s="902"/>
      <c r="F2812" s="903"/>
      <c r="G2812" s="902" t="s">
        <v>153</v>
      </c>
      <c r="H2812" s="902"/>
      <c r="I2812" s="902"/>
      <c r="J2812" s="902"/>
      <c r="K2812" s="902"/>
    </row>
    <row r="2813" spans="1:11">
      <c r="A2813" s="67"/>
      <c r="B2813" s="231">
        <v>39448</v>
      </c>
      <c r="C2813" s="231">
        <v>39814</v>
      </c>
      <c r="D2813" s="231">
        <v>40179</v>
      </c>
      <c r="E2813" s="231">
        <v>40544</v>
      </c>
      <c r="F2813" s="232">
        <v>40909</v>
      </c>
      <c r="G2813" s="231">
        <v>39448</v>
      </c>
      <c r="H2813" s="231">
        <v>39814</v>
      </c>
      <c r="I2813" s="231">
        <v>40179</v>
      </c>
      <c r="J2813" s="231">
        <v>40544</v>
      </c>
      <c r="K2813" s="231">
        <v>40909</v>
      </c>
    </row>
    <row r="2814" spans="1:11">
      <c r="A2814" s="63" t="s">
        <v>37</v>
      </c>
      <c r="B2814" s="95" t="s">
        <v>1066</v>
      </c>
      <c r="C2814" s="95" t="s">
        <v>1066</v>
      </c>
      <c r="D2814" s="95" t="s">
        <v>1066</v>
      </c>
      <c r="E2814" s="95" t="s">
        <v>1066</v>
      </c>
      <c r="F2814" s="220" t="s">
        <v>1066</v>
      </c>
      <c r="G2814" s="95" t="s">
        <v>1066</v>
      </c>
      <c r="H2814" s="95" t="s">
        <v>1066</v>
      </c>
      <c r="I2814" s="95" t="s">
        <v>1066</v>
      </c>
      <c r="J2814" s="95" t="s">
        <v>1066</v>
      </c>
      <c r="K2814" s="95" t="s">
        <v>1066</v>
      </c>
    </row>
    <row r="2815" spans="1:11">
      <c r="A2815" s="66" t="s">
        <v>528</v>
      </c>
      <c r="B2815" s="95">
        <v>5.6786899335344589</v>
      </c>
      <c r="C2815" s="95">
        <v>4.7914076235880572</v>
      </c>
      <c r="D2815" s="95">
        <v>5.3627599920924629</v>
      </c>
      <c r="E2815" s="95">
        <v>6.1578538326161585</v>
      </c>
      <c r="F2815" s="220">
        <v>5.5779833505457574</v>
      </c>
      <c r="G2815" s="95">
        <v>68.064264477633927</v>
      </c>
      <c r="H2815" s="95">
        <v>67.763335148261461</v>
      </c>
      <c r="I2815" s="95">
        <v>68.77665007531148</v>
      </c>
      <c r="J2815" s="95">
        <v>76.574668579546611</v>
      </c>
      <c r="K2815" s="95">
        <v>75.259126138825451</v>
      </c>
    </row>
    <row r="2816" spans="1:11">
      <c r="A2816" s="66" t="s">
        <v>530</v>
      </c>
      <c r="B2816" s="95" t="s">
        <v>1066</v>
      </c>
      <c r="C2816" s="95" t="s">
        <v>1066</v>
      </c>
      <c r="D2816" s="95" t="s">
        <v>1066</v>
      </c>
      <c r="E2816" s="95" t="s">
        <v>1066</v>
      </c>
      <c r="F2816" s="220" t="s">
        <v>1066</v>
      </c>
      <c r="G2816" s="95">
        <v>175.84661006802725</v>
      </c>
      <c r="H2816" s="95">
        <v>188.42160814606743</v>
      </c>
      <c r="I2816" s="95">
        <v>276.52791735349285</v>
      </c>
      <c r="J2816" s="95">
        <v>366.49076197300849</v>
      </c>
      <c r="K2816" s="95">
        <v>358.20752173913041</v>
      </c>
    </row>
    <row r="2817" spans="1:11">
      <c r="A2817" s="66" t="s">
        <v>529</v>
      </c>
      <c r="B2817" s="96" t="s">
        <v>1066</v>
      </c>
      <c r="C2817" s="96" t="s">
        <v>1066</v>
      </c>
      <c r="D2817" s="96" t="s">
        <v>1066</v>
      </c>
      <c r="E2817" s="96" t="s">
        <v>1066</v>
      </c>
      <c r="F2817" s="221" t="s">
        <v>1066</v>
      </c>
      <c r="G2817" s="95" t="s">
        <v>1066</v>
      </c>
      <c r="H2817" s="95" t="s">
        <v>1066</v>
      </c>
      <c r="I2817" s="95" t="s">
        <v>1066</v>
      </c>
      <c r="J2817" s="95" t="s">
        <v>1066</v>
      </c>
      <c r="K2817" s="95" t="s">
        <v>1066</v>
      </c>
    </row>
    <row r="2818" spans="1:11">
      <c r="A2818" s="66" t="s">
        <v>531</v>
      </c>
      <c r="B2818" s="96" t="s">
        <v>1066</v>
      </c>
      <c r="C2818" s="96" t="s">
        <v>1066</v>
      </c>
      <c r="D2818" s="96" t="s">
        <v>1066</v>
      </c>
      <c r="E2818" s="96" t="s">
        <v>1066</v>
      </c>
      <c r="F2818" s="221" t="s">
        <v>1066</v>
      </c>
      <c r="G2818" s="95">
        <v>576.90436674266334</v>
      </c>
      <c r="H2818" s="95">
        <v>1004.8908706923067</v>
      </c>
      <c r="I2818" s="95">
        <v>1540.5857443131463</v>
      </c>
      <c r="J2818" s="95">
        <v>2354.269967035008</v>
      </c>
      <c r="K2818" s="95">
        <v>3299.1056838019804</v>
      </c>
    </row>
    <row r="2819" spans="1:11">
      <c r="A2819" s="66" t="s">
        <v>166</v>
      </c>
      <c r="B2819" s="96">
        <v>27.6114341164241</v>
      </c>
      <c r="C2819" s="96">
        <v>23.724849254592986</v>
      </c>
      <c r="D2819" s="96">
        <v>30.230445661113723</v>
      </c>
      <c r="E2819" s="96">
        <v>35.256709200900673</v>
      </c>
      <c r="F2819" s="221">
        <v>39.421132641279385</v>
      </c>
      <c r="G2819" s="96">
        <v>462.99557069019454</v>
      </c>
      <c r="H2819" s="96">
        <v>450.31402829756797</v>
      </c>
      <c r="I2819" s="96">
        <v>456.52482411417316</v>
      </c>
      <c r="J2819" s="96">
        <v>518.78902211722868</v>
      </c>
      <c r="K2819" s="96">
        <v>512.26012142917398</v>
      </c>
    </row>
    <row r="2820" spans="1:11">
      <c r="A2820" s="854" t="s">
        <v>167</v>
      </c>
      <c r="B2820" s="96" t="s">
        <v>404</v>
      </c>
      <c r="C2820" s="96" t="s">
        <v>404</v>
      </c>
      <c r="D2820" s="96" t="s">
        <v>404</v>
      </c>
      <c r="E2820" s="96" t="s">
        <v>404</v>
      </c>
      <c r="F2820" s="221" t="s">
        <v>404</v>
      </c>
      <c r="G2820" s="96">
        <v>197.85831633374366</v>
      </c>
      <c r="H2820" s="96">
        <v>193.74293638345435</v>
      </c>
      <c r="I2820" s="96">
        <v>199.54535778783637</v>
      </c>
      <c r="J2820" s="96">
        <v>230.01035733635482</v>
      </c>
      <c r="K2820" s="96">
        <v>224.20555396349357</v>
      </c>
    </row>
    <row r="2821" spans="1:11">
      <c r="A2821" s="66" t="s">
        <v>745</v>
      </c>
      <c r="B2821" s="96" t="s">
        <v>1066</v>
      </c>
      <c r="C2821" s="96" t="s">
        <v>1066</v>
      </c>
      <c r="D2821" s="96" t="s">
        <v>1066</v>
      </c>
      <c r="E2821" s="96" t="s">
        <v>1066</v>
      </c>
      <c r="F2821" s="221" t="s">
        <v>1066</v>
      </c>
      <c r="G2821" s="96" t="s">
        <v>1066</v>
      </c>
      <c r="H2821" s="96" t="s">
        <v>1066</v>
      </c>
      <c r="I2821" s="96" t="s">
        <v>1066</v>
      </c>
      <c r="J2821" s="96" t="s">
        <v>1066</v>
      </c>
      <c r="K2821" s="96" t="s">
        <v>1066</v>
      </c>
    </row>
    <row r="2822" spans="1:11">
      <c r="A2822" s="66" t="s">
        <v>994</v>
      </c>
      <c r="B2822" s="96">
        <v>2.5220608346409086</v>
      </c>
      <c r="C2822" s="96">
        <v>2.7863057666681494</v>
      </c>
      <c r="D2822" s="96">
        <v>3.5544547623978238</v>
      </c>
      <c r="E2822" s="96">
        <v>4.2786492581988931</v>
      </c>
      <c r="F2822" s="221">
        <v>2.6830845987363849</v>
      </c>
      <c r="G2822" s="96">
        <v>16.80289933349648</v>
      </c>
      <c r="H2822" s="96">
        <v>15.464131852941712</v>
      </c>
      <c r="I2822" s="96">
        <v>21.415622586405036</v>
      </c>
      <c r="J2822" s="96">
        <v>27.870422960116592</v>
      </c>
      <c r="K2822" s="96">
        <v>34.197386246395411</v>
      </c>
    </row>
    <row r="2823" spans="1:11">
      <c r="A2823" s="66" t="s">
        <v>127</v>
      </c>
      <c r="B2823" s="96" t="s">
        <v>404</v>
      </c>
      <c r="C2823" s="96">
        <v>10.586156438690178</v>
      </c>
      <c r="D2823" s="96">
        <v>13.698162380212187</v>
      </c>
      <c r="E2823" s="96">
        <v>15.344683715061276</v>
      </c>
      <c r="F2823" s="221">
        <v>15.48466872393241</v>
      </c>
      <c r="G2823" s="96">
        <v>118.44637207361369</v>
      </c>
      <c r="H2823" s="96">
        <v>158.81321011294764</v>
      </c>
      <c r="I2823" s="96">
        <v>159.50001909606405</v>
      </c>
      <c r="J2823" s="96">
        <v>197.09353581856206</v>
      </c>
      <c r="K2823" s="96">
        <v>206.1219820540793</v>
      </c>
    </row>
    <row r="2824" spans="1:11">
      <c r="A2824" s="66" t="s">
        <v>8</v>
      </c>
      <c r="B2824" s="96" t="s">
        <v>1066</v>
      </c>
      <c r="C2824" s="96" t="s">
        <v>1066</v>
      </c>
      <c r="D2824" s="96" t="s">
        <v>1066</v>
      </c>
      <c r="E2824" s="96" t="s">
        <v>1066</v>
      </c>
      <c r="F2824" s="221" t="s">
        <v>1066</v>
      </c>
      <c r="G2824" s="96" t="s">
        <v>1066</v>
      </c>
      <c r="H2824" s="96" t="s">
        <v>1066</v>
      </c>
      <c r="I2824" s="96" t="s">
        <v>1066</v>
      </c>
      <c r="J2824" s="96" t="s">
        <v>1066</v>
      </c>
      <c r="K2824" s="96" t="s">
        <v>1066</v>
      </c>
    </row>
    <row r="2825" spans="1:11">
      <c r="A2825" s="66" t="s">
        <v>937</v>
      </c>
      <c r="B2825" s="96" t="s">
        <v>1066</v>
      </c>
      <c r="C2825" s="96" t="s">
        <v>1066</v>
      </c>
      <c r="D2825" s="96" t="s">
        <v>1066</v>
      </c>
      <c r="E2825" s="96" t="s">
        <v>1066</v>
      </c>
      <c r="F2825" s="221" t="s">
        <v>1066</v>
      </c>
      <c r="G2825" s="96" t="s">
        <v>1066</v>
      </c>
      <c r="H2825" s="96" t="s">
        <v>1066</v>
      </c>
      <c r="I2825" s="96" t="s">
        <v>1066</v>
      </c>
      <c r="J2825" s="96" t="s">
        <v>1066</v>
      </c>
      <c r="K2825" s="96" t="s">
        <v>1066</v>
      </c>
    </row>
    <row r="2826" spans="1:11">
      <c r="A2826" s="66" t="s">
        <v>938</v>
      </c>
      <c r="B2826" s="96">
        <v>5.8000000000000007</v>
      </c>
      <c r="C2826" s="96">
        <v>3.9880002960879382</v>
      </c>
      <c r="D2826" s="96">
        <v>6.4740102621891191</v>
      </c>
      <c r="E2826" s="96">
        <v>5.7510046035780933</v>
      </c>
      <c r="F2826" s="221">
        <v>6.6089018491096168</v>
      </c>
      <c r="G2826" s="96">
        <v>46.676749593744113</v>
      </c>
      <c r="H2826" s="96">
        <v>40.209129871571861</v>
      </c>
      <c r="I2826" s="96">
        <v>49.753700734686639</v>
      </c>
      <c r="J2826" s="96">
        <v>62.145860843353631</v>
      </c>
      <c r="K2826" s="96">
        <v>70.989288909139233</v>
      </c>
    </row>
    <row r="2827" spans="1:11">
      <c r="A2827" s="66" t="s">
        <v>9</v>
      </c>
      <c r="B2827" s="95">
        <v>4.7510560689325931</v>
      </c>
      <c r="C2827" s="95">
        <v>3.761084320819998</v>
      </c>
      <c r="D2827" s="95">
        <v>4.1913865387557161</v>
      </c>
      <c r="E2827" s="95">
        <v>4.3568209414984898</v>
      </c>
      <c r="F2827" s="220">
        <v>3.9615635344024867</v>
      </c>
      <c r="G2827" s="95">
        <v>115.67780992609745</v>
      </c>
      <c r="H2827" s="95">
        <v>111.18802843110535</v>
      </c>
      <c r="I2827" s="95">
        <v>112.66964344428011</v>
      </c>
      <c r="J2827" s="95">
        <v>121.00364578607584</v>
      </c>
      <c r="K2827" s="95">
        <v>114.12476513156949</v>
      </c>
    </row>
    <row r="2828" spans="1:11">
      <c r="A2828" s="66" t="s">
        <v>939</v>
      </c>
      <c r="B2828" s="95">
        <v>2.6612794766162255</v>
      </c>
      <c r="C2828" s="95">
        <v>1.8629028338036349</v>
      </c>
      <c r="D2828" s="95">
        <v>2.332801167221624</v>
      </c>
      <c r="E2828" s="95">
        <v>2.7860779343778641</v>
      </c>
      <c r="F2828" s="220">
        <v>3.265685063346552</v>
      </c>
      <c r="G2828" s="95">
        <v>20.709404340570305</v>
      </c>
      <c r="H2828" s="95">
        <v>18.382673427646157</v>
      </c>
      <c r="I2828" s="95">
        <v>28.321680153609528</v>
      </c>
      <c r="J2828" s="95">
        <v>51.87488667218571</v>
      </c>
      <c r="K2828" s="95">
        <v>80.016643340886858</v>
      </c>
    </row>
    <row r="2829" spans="1:11">
      <c r="A2829" s="66" t="s">
        <v>940</v>
      </c>
      <c r="B2829" s="95" t="s">
        <v>404</v>
      </c>
      <c r="C2829" s="95" t="s">
        <v>404</v>
      </c>
      <c r="D2829" s="95" t="s">
        <v>404</v>
      </c>
      <c r="E2829" s="95" t="s">
        <v>404</v>
      </c>
      <c r="F2829" s="220" t="s">
        <v>404</v>
      </c>
      <c r="G2829" s="95">
        <v>13.707595200000002</v>
      </c>
      <c r="H2829" s="95">
        <v>15.001694933333335</v>
      </c>
      <c r="I2829" s="95">
        <v>19.161360000000002</v>
      </c>
      <c r="J2829" s="95">
        <v>26.374644266666667</v>
      </c>
      <c r="K2829" s="95">
        <v>32.593522400000005</v>
      </c>
    </row>
    <row r="2830" spans="1:11">
      <c r="A2830" s="66" t="s">
        <v>10</v>
      </c>
      <c r="B2830" s="95" t="s">
        <v>1066</v>
      </c>
      <c r="C2830" s="95" t="s">
        <v>1066</v>
      </c>
      <c r="D2830" s="95" t="s">
        <v>1066</v>
      </c>
      <c r="E2830" s="95" t="s">
        <v>1066</v>
      </c>
      <c r="F2830" s="220" t="s">
        <v>1066</v>
      </c>
      <c r="G2830" s="96" t="s">
        <v>1066</v>
      </c>
      <c r="H2830" s="96" t="s">
        <v>1066</v>
      </c>
      <c r="I2830" s="96" t="s">
        <v>1066</v>
      </c>
      <c r="J2830" s="96" t="s">
        <v>1066</v>
      </c>
      <c r="K2830" s="96" t="s">
        <v>1066</v>
      </c>
    </row>
    <row r="2831" spans="1:11">
      <c r="A2831" s="66" t="s">
        <v>941</v>
      </c>
      <c r="B2831" s="95" t="s">
        <v>1066</v>
      </c>
      <c r="C2831" s="95" t="s">
        <v>1066</v>
      </c>
      <c r="D2831" s="95" t="s">
        <v>1066</v>
      </c>
      <c r="E2831" s="95" t="s">
        <v>1066</v>
      </c>
      <c r="F2831" s="220" t="s">
        <v>1066</v>
      </c>
      <c r="G2831" s="96" t="s">
        <v>1066</v>
      </c>
      <c r="H2831" s="96">
        <v>37.914574256252223</v>
      </c>
      <c r="I2831" s="96">
        <v>53.058099836110358</v>
      </c>
      <c r="J2831" s="96">
        <v>64.280064800772095</v>
      </c>
      <c r="K2831" s="96">
        <v>60.21302909263612</v>
      </c>
    </row>
    <row r="2832" spans="1:11">
      <c r="A2832" s="66" t="s">
        <v>11</v>
      </c>
      <c r="B2832" s="95">
        <v>1.8216497018620028</v>
      </c>
      <c r="C2832" s="95" t="s">
        <v>1066</v>
      </c>
      <c r="D2832" s="95" t="s">
        <v>1066</v>
      </c>
      <c r="E2832" s="95" t="s">
        <v>1066</v>
      </c>
      <c r="F2832" s="220" t="s">
        <v>1066</v>
      </c>
      <c r="G2832" s="95">
        <v>70.588925947152617</v>
      </c>
      <c r="H2832" s="95" t="s">
        <v>1066</v>
      </c>
      <c r="I2832" s="95" t="s">
        <v>1066</v>
      </c>
      <c r="J2832" s="95" t="s">
        <v>1066</v>
      </c>
      <c r="K2832" s="95" t="s">
        <v>1066</v>
      </c>
    </row>
    <row r="2833" spans="1:11">
      <c r="A2833" s="66" t="s">
        <v>12</v>
      </c>
      <c r="B2833" s="95">
        <v>7.1450001153908271</v>
      </c>
      <c r="C2833" s="95">
        <v>6.808527790463871</v>
      </c>
      <c r="D2833" s="95">
        <v>7.5772925101835362</v>
      </c>
      <c r="E2833" s="95">
        <v>8.1306702799663721</v>
      </c>
      <c r="F2833" s="220">
        <v>7.8088242943789608</v>
      </c>
      <c r="G2833" s="95">
        <v>62.366435115736991</v>
      </c>
      <c r="H2833" s="95">
        <v>63.497122505922867</v>
      </c>
      <c r="I2833" s="95">
        <v>68.445011838822424</v>
      </c>
      <c r="J2833" s="95">
        <v>81.915657300521133</v>
      </c>
      <c r="K2833" s="95">
        <v>79.526430228566085</v>
      </c>
    </row>
    <row r="2834" spans="1:11">
      <c r="A2834" s="66" t="s">
        <v>942</v>
      </c>
      <c r="B2834" s="95">
        <v>3.2316087864490681</v>
      </c>
      <c r="C2834" s="95">
        <v>3.0984344903367589</v>
      </c>
      <c r="D2834" s="95">
        <v>4.0255391895494537</v>
      </c>
      <c r="E2834" s="95">
        <v>5.0005191616766478</v>
      </c>
      <c r="F2834" s="220">
        <v>5.4177880055788004</v>
      </c>
      <c r="G2834" s="95">
        <v>128.51592002475059</v>
      </c>
      <c r="H2834" s="95">
        <v>119.13064184603452</v>
      </c>
      <c r="I2834" s="95">
        <v>144.22942615302588</v>
      </c>
      <c r="J2834" s="95">
        <v>161.86890898203595</v>
      </c>
      <c r="K2834" s="95">
        <v>189.72887140864714</v>
      </c>
    </row>
    <row r="2835" spans="1:11">
      <c r="A2835" s="66" t="s">
        <v>13</v>
      </c>
      <c r="B2835" s="95">
        <v>30.43298813960952</v>
      </c>
      <c r="C2835" s="95">
        <v>11.206043455277042</v>
      </c>
      <c r="D2835" s="95">
        <v>2.8327114490655942</v>
      </c>
      <c r="E2835" s="95">
        <v>23.193377414680612</v>
      </c>
      <c r="F2835" s="220">
        <v>48.695220257211361</v>
      </c>
      <c r="G2835" s="95">
        <v>697.4874687697328</v>
      </c>
      <c r="H2835" s="95">
        <v>618.32259834299236</v>
      </c>
      <c r="I2835" s="95">
        <v>660.58367878621254</v>
      </c>
      <c r="J2835" s="95">
        <v>759.76785265901196</v>
      </c>
      <c r="K2835" s="95">
        <v>755.35727852270304</v>
      </c>
    </row>
    <row r="2836" spans="1:11">
      <c r="A2836" s="66" t="s">
        <v>186</v>
      </c>
      <c r="B2836" s="95" t="s">
        <v>1066</v>
      </c>
      <c r="C2836" s="95" t="s">
        <v>1066</v>
      </c>
      <c r="D2836" s="95" t="s">
        <v>1066</v>
      </c>
      <c r="E2836" s="95" t="s">
        <v>1066</v>
      </c>
      <c r="F2836" s="220" t="s">
        <v>1066</v>
      </c>
      <c r="G2836" s="96" t="s">
        <v>1066</v>
      </c>
      <c r="H2836" s="96" t="s">
        <v>1066</v>
      </c>
      <c r="I2836" s="96" t="s">
        <v>1066</v>
      </c>
      <c r="J2836" s="96" t="s">
        <v>1066</v>
      </c>
      <c r="K2836" s="96" t="s">
        <v>1066</v>
      </c>
    </row>
    <row r="2837" spans="1:11" ht="14.25">
      <c r="A2837" s="86" t="s">
        <v>52</v>
      </c>
      <c r="B2837" s="222">
        <v>91.655767173459708</v>
      </c>
      <c r="C2837" s="222">
        <v>72.61371227032862</v>
      </c>
      <c r="D2837" s="222">
        <v>80.279563912781242</v>
      </c>
      <c r="E2837" s="222">
        <v>110.25636634255507</v>
      </c>
      <c r="F2837" s="226">
        <v>138.92485231852172</v>
      </c>
      <c r="G2837" s="213">
        <v>2772.6487086371581</v>
      </c>
      <c r="H2837" s="222">
        <v>3103.056584248407</v>
      </c>
      <c r="I2837" s="222">
        <v>3859.0987362731771</v>
      </c>
      <c r="J2837" s="213">
        <v>5100.3302571304484</v>
      </c>
      <c r="K2837" s="213">
        <v>6091.9072044072273</v>
      </c>
    </row>
    <row r="2838" spans="1:11">
      <c r="A2838" s="62"/>
      <c r="B2838" s="92"/>
      <c r="C2838" s="92"/>
      <c r="D2838" s="92"/>
      <c r="E2838" s="92"/>
      <c r="F2838" s="92"/>
      <c r="G2838" s="92"/>
      <c r="H2838" s="92"/>
      <c r="I2838" s="92"/>
      <c r="J2838" s="92"/>
      <c r="K2838" s="93"/>
    </row>
    <row r="2839" spans="1:11">
      <c r="A2839" s="62"/>
      <c r="B2839" s="92"/>
      <c r="C2839" s="92"/>
      <c r="D2839" s="92"/>
      <c r="E2839" s="92"/>
      <c r="F2839" s="92"/>
      <c r="G2839" s="92"/>
      <c r="H2839" s="92"/>
      <c r="I2839" s="92"/>
      <c r="J2839" s="92"/>
      <c r="K2839" s="93"/>
    </row>
    <row r="2840" spans="1:11">
      <c r="A2840" s="62"/>
      <c r="B2840" s="92"/>
      <c r="C2840" s="92"/>
      <c r="D2840" s="92"/>
      <c r="E2840" s="92"/>
      <c r="F2840" s="92"/>
      <c r="G2840" s="92"/>
      <c r="H2840" s="92"/>
      <c r="I2840" s="92"/>
      <c r="J2840" s="92"/>
      <c r="K2840" s="93"/>
    </row>
    <row r="2841" spans="1:11">
      <c r="A2841" s="921" t="s">
        <v>654</v>
      </c>
      <c r="B2841" s="921"/>
      <c r="C2841" s="921"/>
      <c r="D2841" s="921"/>
      <c r="E2841" s="921"/>
      <c r="F2841" s="921"/>
      <c r="G2841" s="921"/>
      <c r="H2841" s="921"/>
      <c r="I2841" s="921"/>
      <c r="J2841" s="921"/>
      <c r="K2841" s="921"/>
    </row>
    <row r="2842" spans="1:11">
      <c r="A2842" s="62"/>
      <c r="B2842" s="92"/>
      <c r="C2842" s="92"/>
      <c r="D2842" s="92"/>
      <c r="E2842" s="92"/>
      <c r="F2842" s="92"/>
      <c r="G2842" s="92"/>
      <c r="H2842" s="92"/>
      <c r="I2842" s="92"/>
      <c r="J2842" s="92"/>
      <c r="K2842" s="93"/>
    </row>
    <row r="2843" spans="1:11" ht="27" customHeight="1">
      <c r="A2843" s="63"/>
      <c r="B2843" s="934" t="s">
        <v>294</v>
      </c>
      <c r="C2843" s="934"/>
      <c r="D2843" s="934"/>
      <c r="E2843" s="934"/>
      <c r="F2843" s="935"/>
      <c r="G2843" s="934" t="s">
        <v>210</v>
      </c>
      <c r="H2843" s="934"/>
      <c r="I2843" s="934"/>
      <c r="J2843" s="934"/>
      <c r="K2843" s="934"/>
    </row>
    <row r="2844" spans="1:11" ht="15" customHeight="1">
      <c r="A2844" s="66"/>
      <c r="B2844" s="902" t="s">
        <v>153</v>
      </c>
      <c r="C2844" s="902"/>
      <c r="D2844" s="902"/>
      <c r="E2844" s="902"/>
      <c r="F2844" s="902"/>
      <c r="G2844" s="902"/>
      <c r="H2844" s="902"/>
      <c r="I2844" s="902"/>
      <c r="J2844" s="902"/>
      <c r="K2844" s="902"/>
    </row>
    <row r="2845" spans="1:11">
      <c r="A2845" s="67"/>
      <c r="B2845" s="231">
        <v>39448</v>
      </c>
      <c r="C2845" s="231">
        <v>39814</v>
      </c>
      <c r="D2845" s="231">
        <v>40179</v>
      </c>
      <c r="E2845" s="231">
        <v>40544</v>
      </c>
      <c r="F2845" s="232">
        <v>40909</v>
      </c>
      <c r="G2845" s="231">
        <v>39448</v>
      </c>
      <c r="H2845" s="231">
        <v>39814</v>
      </c>
      <c r="I2845" s="231">
        <v>40179</v>
      </c>
      <c r="J2845" s="231">
        <v>40544</v>
      </c>
      <c r="K2845" s="231">
        <v>40909</v>
      </c>
    </row>
    <row r="2846" spans="1:11">
      <c r="A2846" s="63" t="s">
        <v>37</v>
      </c>
      <c r="B2846" s="95" t="s">
        <v>1066</v>
      </c>
      <c r="C2846" s="95" t="s">
        <v>1066</v>
      </c>
      <c r="D2846" s="95" t="s">
        <v>1066</v>
      </c>
      <c r="E2846" s="95" t="s">
        <v>1066</v>
      </c>
      <c r="F2846" s="220" t="s">
        <v>1066</v>
      </c>
      <c r="G2846" s="95" t="s">
        <v>404</v>
      </c>
      <c r="H2846" s="95" t="s">
        <v>404</v>
      </c>
      <c r="I2846" s="95" t="s">
        <v>404</v>
      </c>
      <c r="J2846" s="95" t="s">
        <v>404</v>
      </c>
      <c r="K2846" s="95" t="s">
        <v>404</v>
      </c>
    </row>
    <row r="2847" spans="1:11">
      <c r="A2847" s="66" t="s">
        <v>528</v>
      </c>
      <c r="B2847" s="95">
        <v>8.9848240380037865</v>
      </c>
      <c r="C2847" s="95">
        <v>8.379378869054511</v>
      </c>
      <c r="D2847" s="95">
        <v>8.9287544718326046</v>
      </c>
      <c r="E2847" s="95">
        <v>11.437406667667085</v>
      </c>
      <c r="F2847" s="220">
        <v>10.626055714893827</v>
      </c>
      <c r="G2847" s="95">
        <v>0.51707010399392683</v>
      </c>
      <c r="H2847" s="95">
        <v>0.43701311734303272</v>
      </c>
      <c r="I2847" s="95">
        <v>0.34924340409433552</v>
      </c>
      <c r="J2847" s="95">
        <v>0.32228980358510312</v>
      </c>
      <c r="K2847" s="95">
        <v>0.29259889185062904</v>
      </c>
    </row>
    <row r="2848" spans="1:11">
      <c r="A2848" s="66" t="s">
        <v>530</v>
      </c>
      <c r="B2848" s="95">
        <v>5.6599151020408165</v>
      </c>
      <c r="C2848" s="95">
        <v>5.3017907303370784</v>
      </c>
      <c r="D2848" s="95">
        <v>8.8154339794236343</v>
      </c>
      <c r="E2848" s="95">
        <v>11.871963453959154</v>
      </c>
      <c r="F2848" s="220">
        <v>11.691579539641943</v>
      </c>
      <c r="G2848" s="95" t="s">
        <v>1066</v>
      </c>
      <c r="H2848" s="95" t="s">
        <v>1066</v>
      </c>
      <c r="I2848" s="95" t="s">
        <v>1066</v>
      </c>
      <c r="J2848" s="95" t="s">
        <v>1066</v>
      </c>
      <c r="K2848" s="95" t="s">
        <v>1066</v>
      </c>
    </row>
    <row r="2849" spans="1:11">
      <c r="A2849" s="66" t="s">
        <v>529</v>
      </c>
      <c r="B2849" s="95" t="s">
        <v>1066</v>
      </c>
      <c r="C2849" s="95" t="s">
        <v>1066</v>
      </c>
      <c r="D2849" s="95" t="s">
        <v>1066</v>
      </c>
      <c r="E2849" s="95" t="s">
        <v>1066</v>
      </c>
      <c r="F2849" s="220" t="s">
        <v>1066</v>
      </c>
      <c r="G2849" s="95" t="s">
        <v>1066</v>
      </c>
      <c r="H2849" s="95" t="s">
        <v>1066</v>
      </c>
      <c r="I2849" s="95" t="s">
        <v>1066</v>
      </c>
      <c r="J2849" s="95" t="s">
        <v>1066</v>
      </c>
      <c r="K2849" s="95" t="s">
        <v>1066</v>
      </c>
    </row>
    <row r="2850" spans="1:11">
      <c r="A2850" s="66" t="s">
        <v>531</v>
      </c>
      <c r="B2850" s="95" t="s">
        <v>1066</v>
      </c>
      <c r="C2850" s="95" t="s">
        <v>1066</v>
      </c>
      <c r="D2850" s="95" t="s">
        <v>1066</v>
      </c>
      <c r="E2850" s="95" t="s">
        <v>1066</v>
      </c>
      <c r="F2850" s="220" t="s">
        <v>1066</v>
      </c>
      <c r="G2850" s="95" t="s">
        <v>404</v>
      </c>
      <c r="H2850" s="95" t="s">
        <v>404</v>
      </c>
      <c r="I2850" s="95" t="s">
        <v>404</v>
      </c>
      <c r="J2850" s="95" t="s">
        <v>404</v>
      </c>
      <c r="K2850" s="95" t="s">
        <v>404</v>
      </c>
    </row>
    <row r="2851" spans="1:11">
      <c r="A2851" s="66" t="s">
        <v>166</v>
      </c>
      <c r="B2851" s="96">
        <v>22.46335929185723</v>
      </c>
      <c r="C2851" s="96">
        <v>22.023184763592518</v>
      </c>
      <c r="D2851" s="96">
        <v>23.977854667752876</v>
      </c>
      <c r="E2851" s="96">
        <v>28.472769747893395</v>
      </c>
      <c r="F2851" s="221">
        <v>29.011558249652776</v>
      </c>
      <c r="G2851" s="96" t="s">
        <v>1066</v>
      </c>
      <c r="H2851" s="96" t="s">
        <v>1066</v>
      </c>
      <c r="I2851" s="96" t="s">
        <v>1066</v>
      </c>
      <c r="J2851" s="96" t="s">
        <v>1066</v>
      </c>
      <c r="K2851" s="95" t="s">
        <v>1066</v>
      </c>
    </row>
    <row r="2852" spans="1:11">
      <c r="A2852" s="854" t="s">
        <v>167</v>
      </c>
      <c r="B2852" s="96">
        <v>23.591834651140353</v>
      </c>
      <c r="C2852" s="96">
        <v>23.269793354261814</v>
      </c>
      <c r="D2852" s="96">
        <v>24.309792145803176</v>
      </c>
      <c r="E2852" s="96">
        <v>29.934368947223106</v>
      </c>
      <c r="F2852" s="221">
        <v>30.59647897143574</v>
      </c>
      <c r="G2852" s="96">
        <v>0.22264839672623499</v>
      </c>
      <c r="H2852" s="96">
        <v>0.20108272715036646</v>
      </c>
      <c r="I2852" s="96">
        <v>0.18478087994581383</v>
      </c>
      <c r="J2852" s="96">
        <v>0.17380259735254253</v>
      </c>
      <c r="K2852" s="96">
        <v>0.21132498841412539</v>
      </c>
    </row>
    <row r="2853" spans="1:11">
      <c r="A2853" s="66" t="s">
        <v>745</v>
      </c>
      <c r="B2853" s="96" t="s">
        <v>1066</v>
      </c>
      <c r="C2853" s="96" t="s">
        <v>1066</v>
      </c>
      <c r="D2853" s="96" t="s">
        <v>1066</v>
      </c>
      <c r="E2853" s="96" t="s">
        <v>1066</v>
      </c>
      <c r="F2853" s="221" t="s">
        <v>1066</v>
      </c>
      <c r="G2853" s="96" t="s">
        <v>1066</v>
      </c>
      <c r="H2853" s="96" t="s">
        <v>1066</v>
      </c>
      <c r="I2853" s="96" t="s">
        <v>1066</v>
      </c>
      <c r="J2853" s="96" t="s">
        <v>1066</v>
      </c>
      <c r="K2853" s="96" t="s">
        <v>1066</v>
      </c>
    </row>
    <row r="2854" spans="1:11">
      <c r="A2854" s="66" t="s">
        <v>994</v>
      </c>
      <c r="B2854" s="96">
        <v>1.3637554522291158</v>
      </c>
      <c r="C2854" s="96">
        <v>1.6250003272499742</v>
      </c>
      <c r="D2854" s="96">
        <v>2.7449802397396943</v>
      </c>
      <c r="E2854" s="96">
        <v>3.3573648951802317</v>
      </c>
      <c r="F2854" s="221">
        <v>2.4845207817518498</v>
      </c>
      <c r="G2854" s="96" t="s">
        <v>404</v>
      </c>
      <c r="H2854" s="96" t="s">
        <v>404</v>
      </c>
      <c r="I2854" s="96">
        <v>0.38599478107999291</v>
      </c>
      <c r="J2854" s="96">
        <v>2.4326328207725734</v>
      </c>
      <c r="K2854" s="96">
        <v>0.10494489739297069</v>
      </c>
    </row>
    <row r="2855" spans="1:11">
      <c r="A2855" s="66" t="s">
        <v>127</v>
      </c>
      <c r="B2855" s="96" t="s">
        <v>404</v>
      </c>
      <c r="C2855" s="96">
        <v>13.03553516534021</v>
      </c>
      <c r="D2855" s="96">
        <v>1.4427748920477539</v>
      </c>
      <c r="E2855" s="96">
        <v>2.0786790643364088</v>
      </c>
      <c r="F2855" s="221">
        <v>2.1990689632201783</v>
      </c>
      <c r="G2855" s="96" t="s">
        <v>1066</v>
      </c>
      <c r="H2855" s="96" t="s">
        <v>1066</v>
      </c>
      <c r="I2855" s="96" t="s">
        <v>1066</v>
      </c>
      <c r="J2855" s="96" t="s">
        <v>1066</v>
      </c>
      <c r="K2855" s="96" t="s">
        <v>1066</v>
      </c>
    </row>
    <row r="2856" spans="1:11">
      <c r="A2856" s="66" t="s">
        <v>8</v>
      </c>
      <c r="B2856" s="96" t="s">
        <v>1066</v>
      </c>
      <c r="C2856" s="96" t="s">
        <v>1066</v>
      </c>
      <c r="D2856" s="96" t="s">
        <v>1066</v>
      </c>
      <c r="E2856" s="96" t="s">
        <v>1066</v>
      </c>
      <c r="F2856" s="221" t="s">
        <v>1066</v>
      </c>
      <c r="G2856" s="96" t="s">
        <v>1066</v>
      </c>
      <c r="H2856" s="96" t="s">
        <v>1066</v>
      </c>
      <c r="I2856" s="96" t="s">
        <v>1066</v>
      </c>
      <c r="J2856" s="96" t="s">
        <v>1066</v>
      </c>
      <c r="K2856" s="96" t="s">
        <v>1066</v>
      </c>
    </row>
    <row r="2857" spans="1:11">
      <c r="A2857" s="66" t="s">
        <v>937</v>
      </c>
      <c r="B2857" s="96" t="s">
        <v>404</v>
      </c>
      <c r="C2857" s="96" t="s">
        <v>404</v>
      </c>
      <c r="D2857" s="96" t="s">
        <v>404</v>
      </c>
      <c r="E2857" s="96" t="s">
        <v>404</v>
      </c>
      <c r="F2857" s="221" t="s">
        <v>404</v>
      </c>
      <c r="G2857" s="96" t="s">
        <v>1066</v>
      </c>
      <c r="H2857" s="96" t="s">
        <v>1066</v>
      </c>
      <c r="I2857" s="96" t="s">
        <v>1066</v>
      </c>
      <c r="J2857" s="96" t="s">
        <v>1066</v>
      </c>
      <c r="K2857" s="96" t="s">
        <v>1066</v>
      </c>
    </row>
    <row r="2858" spans="1:11">
      <c r="A2858" s="66" t="s">
        <v>938</v>
      </c>
      <c r="B2858" s="96">
        <v>4.4030004578795694</v>
      </c>
      <c r="C2858" s="96">
        <v>3.8500003701099232</v>
      </c>
      <c r="D2858" s="96">
        <v>4.5980073088817628</v>
      </c>
      <c r="E2858" s="96">
        <v>5.2780042149173321</v>
      </c>
      <c r="F2858" s="221">
        <v>6.0669198466036374</v>
      </c>
      <c r="G2858" s="96" t="s">
        <v>404</v>
      </c>
      <c r="H2858" s="96" t="s">
        <v>404</v>
      </c>
      <c r="I2858" s="96" t="s">
        <v>404</v>
      </c>
      <c r="J2858" s="96" t="s">
        <v>404</v>
      </c>
      <c r="K2858" s="96" t="s">
        <v>404</v>
      </c>
    </row>
    <row r="2859" spans="1:11">
      <c r="A2859" s="66" t="s">
        <v>9</v>
      </c>
      <c r="B2859" s="95">
        <v>12.333019640419511</v>
      </c>
      <c r="C2859" s="95">
        <v>11.185485057817768</v>
      </c>
      <c r="D2859" s="95">
        <v>11.796004161916404</v>
      </c>
      <c r="E2859" s="95">
        <v>12.916666991729372</v>
      </c>
      <c r="F2859" s="220">
        <v>12.670783866355784</v>
      </c>
      <c r="G2859" s="95" t="s">
        <v>404</v>
      </c>
      <c r="H2859" s="95" t="s">
        <v>404</v>
      </c>
      <c r="I2859" s="95" t="s">
        <v>404</v>
      </c>
      <c r="J2859" s="95" t="s">
        <v>404</v>
      </c>
      <c r="K2859" s="95" t="s">
        <v>404</v>
      </c>
    </row>
    <row r="2860" spans="1:11">
      <c r="A2860" s="66" t="s">
        <v>939</v>
      </c>
      <c r="B2860" s="95">
        <v>6.9297824071461394</v>
      </c>
      <c r="C2860" s="95">
        <v>6.0765421472264833</v>
      </c>
      <c r="D2860" s="95">
        <v>9.0047856086579916</v>
      </c>
      <c r="E2860" s="95">
        <v>13.552761941750218</v>
      </c>
      <c r="F2860" s="220">
        <v>18.39375444198383</v>
      </c>
      <c r="G2860" s="95" t="s">
        <v>1066</v>
      </c>
      <c r="H2860" s="95" t="s">
        <v>1066</v>
      </c>
      <c r="I2860" s="95" t="s">
        <v>1066</v>
      </c>
      <c r="J2860" s="95" t="s">
        <v>1066</v>
      </c>
      <c r="K2860" s="95" t="s">
        <v>1066</v>
      </c>
    </row>
    <row r="2861" spans="1:11">
      <c r="A2861" s="66" t="s">
        <v>940</v>
      </c>
      <c r="B2861" s="95" t="s">
        <v>404</v>
      </c>
      <c r="C2861" s="95" t="s">
        <v>404</v>
      </c>
      <c r="D2861" s="95" t="s">
        <v>404</v>
      </c>
      <c r="E2861" s="95" t="s">
        <v>404</v>
      </c>
      <c r="F2861" s="220" t="s">
        <v>404</v>
      </c>
      <c r="G2861" s="95" t="s">
        <v>404</v>
      </c>
      <c r="H2861" s="95" t="s">
        <v>404</v>
      </c>
      <c r="I2861" s="95" t="s">
        <v>404</v>
      </c>
      <c r="J2861" s="95" t="s">
        <v>404</v>
      </c>
      <c r="K2861" s="95" t="s">
        <v>404</v>
      </c>
    </row>
    <row r="2862" spans="1:11">
      <c r="A2862" s="66" t="s">
        <v>10</v>
      </c>
      <c r="B2862" s="95" t="s">
        <v>1066</v>
      </c>
      <c r="C2862" s="95" t="s">
        <v>1066</v>
      </c>
      <c r="D2862" s="95" t="s">
        <v>1066</v>
      </c>
      <c r="E2862" s="95" t="s">
        <v>1066</v>
      </c>
      <c r="F2862" s="220" t="s">
        <v>1066</v>
      </c>
      <c r="G2862" s="95" t="s">
        <v>1066</v>
      </c>
      <c r="H2862" s="95" t="s">
        <v>1066</v>
      </c>
      <c r="I2862" s="95" t="s">
        <v>1066</v>
      </c>
      <c r="J2862" s="95" t="s">
        <v>1066</v>
      </c>
      <c r="K2862" s="95" t="s">
        <v>1066</v>
      </c>
    </row>
    <row r="2863" spans="1:11">
      <c r="A2863" s="66" t="s">
        <v>941</v>
      </c>
      <c r="B2863" s="89" t="s">
        <v>1066</v>
      </c>
      <c r="C2863" s="89" t="s">
        <v>1066</v>
      </c>
      <c r="D2863" s="89" t="s">
        <v>1066</v>
      </c>
      <c r="E2863" s="89" t="s">
        <v>1066</v>
      </c>
      <c r="F2863" s="624" t="s">
        <v>1066</v>
      </c>
      <c r="G2863" s="95" t="s">
        <v>1066</v>
      </c>
      <c r="H2863" s="95" t="s">
        <v>1066</v>
      </c>
      <c r="I2863" s="95" t="s">
        <v>1066</v>
      </c>
      <c r="J2863" s="95" t="s">
        <v>1066</v>
      </c>
      <c r="K2863" s="95" t="s">
        <v>1066</v>
      </c>
    </row>
    <row r="2864" spans="1:11">
      <c r="A2864" s="66" t="s">
        <v>11</v>
      </c>
      <c r="B2864" s="95">
        <v>3.6432994037240056</v>
      </c>
      <c r="C2864" s="95" t="s">
        <v>1066</v>
      </c>
      <c r="D2864" s="95" t="s">
        <v>1066</v>
      </c>
      <c r="E2864" s="95" t="s">
        <v>1066</v>
      </c>
      <c r="F2864" s="220" t="s">
        <v>1066</v>
      </c>
      <c r="G2864" s="95" t="s">
        <v>404</v>
      </c>
      <c r="H2864" s="95" t="s">
        <v>1066</v>
      </c>
      <c r="I2864" s="95" t="s">
        <v>1066</v>
      </c>
      <c r="J2864" s="95" t="s">
        <v>404</v>
      </c>
      <c r="K2864" s="95" t="s">
        <v>404</v>
      </c>
    </row>
    <row r="2865" spans="1:11">
      <c r="A2865" s="66" t="s">
        <v>12</v>
      </c>
      <c r="B2865" s="95">
        <v>12.102190117929425</v>
      </c>
      <c r="C2865" s="95">
        <v>11.995538813510095</v>
      </c>
      <c r="D2865" s="95">
        <v>13.447296328199137</v>
      </c>
      <c r="E2865" s="95">
        <v>16.949233607197584</v>
      </c>
      <c r="F2865" s="220">
        <v>17.695030222323947</v>
      </c>
      <c r="G2865" s="95">
        <v>6.4618864092681902E-2</v>
      </c>
      <c r="H2865" s="95">
        <v>6.4492144158656436E-2</v>
      </c>
      <c r="I2865" s="95">
        <v>6.7140566545930078E-2</v>
      </c>
      <c r="J2865" s="95">
        <v>5.6384676005314653E-2</v>
      </c>
      <c r="K2865" s="95">
        <v>1.0653239146492443E-2</v>
      </c>
    </row>
    <row r="2866" spans="1:11">
      <c r="A2866" s="66" t="s">
        <v>942</v>
      </c>
      <c r="B2866" s="628">
        <v>2.0916451388351769</v>
      </c>
      <c r="C2866" s="628">
        <v>1.9361069097020234</v>
      </c>
      <c r="D2866" s="628">
        <v>2.6123580378565716</v>
      </c>
      <c r="E2866" s="628">
        <v>3.0940856287425151</v>
      </c>
      <c r="F2866" s="629">
        <v>3.3456635983263596</v>
      </c>
      <c r="G2866" s="89" t="s">
        <v>404</v>
      </c>
      <c r="H2866" s="89" t="s">
        <v>404</v>
      </c>
      <c r="I2866" s="89" t="s">
        <v>404</v>
      </c>
      <c r="J2866" s="89" t="s">
        <v>404</v>
      </c>
      <c r="K2866" s="89" t="s">
        <v>404</v>
      </c>
    </row>
    <row r="2867" spans="1:11">
      <c r="A2867" s="66" t="s">
        <v>13</v>
      </c>
      <c r="B2867" s="95">
        <v>50.953422932323072</v>
      </c>
      <c r="C2867" s="95">
        <v>39.897822916406355</v>
      </c>
      <c r="D2867" s="95">
        <v>42.40268015418733</v>
      </c>
      <c r="E2867" s="95">
        <v>45.035450858072551</v>
      </c>
      <c r="F2867" s="220">
        <v>54.36788075627036</v>
      </c>
      <c r="G2867" s="95" t="s">
        <v>1066</v>
      </c>
      <c r="H2867" s="95" t="s">
        <v>1066</v>
      </c>
      <c r="I2867" s="95" t="s">
        <v>1066</v>
      </c>
      <c r="J2867" s="95" t="s">
        <v>1066</v>
      </c>
      <c r="K2867" s="95" t="s">
        <v>1066</v>
      </c>
    </row>
    <row r="2868" spans="1:11">
      <c r="A2868" s="66" t="s">
        <v>186</v>
      </c>
      <c r="B2868" s="95" t="s">
        <v>1066</v>
      </c>
      <c r="C2868" s="95" t="s">
        <v>1066</v>
      </c>
      <c r="D2868" s="95" t="s">
        <v>1066</v>
      </c>
      <c r="E2868" s="95" t="s">
        <v>1066</v>
      </c>
      <c r="F2868" s="220" t="s">
        <v>1066</v>
      </c>
      <c r="G2868" s="95" t="s">
        <v>1066</v>
      </c>
      <c r="H2868" s="95" t="s">
        <v>1066</v>
      </c>
      <c r="I2868" s="95" t="s">
        <v>1066</v>
      </c>
      <c r="J2868" s="95" t="s">
        <v>1066</v>
      </c>
      <c r="K2868" s="95" t="s">
        <v>1066</v>
      </c>
    </row>
    <row r="2869" spans="1:11" ht="14.25">
      <c r="A2869" s="86" t="s">
        <v>52</v>
      </c>
      <c r="B2869" s="222">
        <v>154.52004863352818</v>
      </c>
      <c r="C2869" s="222">
        <v>148.57617942460877</v>
      </c>
      <c r="D2869" s="222">
        <v>154.08072199629893</v>
      </c>
      <c r="E2869" s="222">
        <v>183.97875601866892</v>
      </c>
      <c r="F2869" s="226">
        <v>199.14929495246022</v>
      </c>
      <c r="G2869" s="213">
        <v>0.80433736481284379</v>
      </c>
      <c r="H2869" s="222">
        <v>0.70258798865205563</v>
      </c>
      <c r="I2869" s="222">
        <v>0.98715963166607235</v>
      </c>
      <c r="J2869" s="213">
        <v>2.9851098977155339</v>
      </c>
      <c r="K2869" s="213">
        <v>0.61952201680421748</v>
      </c>
    </row>
    <row r="2870" spans="1:11" ht="14.25" customHeight="1">
      <c r="A2870" s="911" t="s">
        <v>901</v>
      </c>
      <c r="B2870" s="912"/>
      <c r="C2870" s="912"/>
      <c r="D2870" s="912"/>
      <c r="E2870" s="912"/>
      <c r="F2870" s="912"/>
      <c r="G2870" s="912"/>
      <c r="H2870" s="912"/>
      <c r="I2870" s="912"/>
      <c r="J2870" s="912"/>
      <c r="K2870" s="912"/>
    </row>
    <row r="2871" spans="1:11" ht="36.75" customHeight="1">
      <c r="A2871" s="909" t="s">
        <v>1205</v>
      </c>
      <c r="B2871" s="909"/>
      <c r="C2871" s="909"/>
      <c r="D2871" s="909"/>
      <c r="E2871" s="909"/>
      <c r="F2871" s="909"/>
      <c r="G2871" s="909"/>
      <c r="H2871" s="909"/>
      <c r="I2871" s="909"/>
      <c r="J2871" s="909"/>
      <c r="K2871" s="909"/>
    </row>
    <row r="2872" spans="1:11">
      <c r="A2872" s="62"/>
      <c r="B2872" s="92"/>
      <c r="C2872" s="92"/>
      <c r="D2872" s="92"/>
      <c r="E2872" s="92"/>
      <c r="F2872" s="92"/>
      <c r="G2872" s="92"/>
      <c r="H2872" s="92"/>
      <c r="I2872" s="92"/>
      <c r="J2872" s="92"/>
      <c r="K2872" s="93"/>
    </row>
    <row r="2873" spans="1:11">
      <c r="A2873" s="62"/>
      <c r="B2873" s="92"/>
      <c r="C2873" s="92"/>
      <c r="D2873" s="92"/>
      <c r="E2873" s="92"/>
      <c r="F2873" s="92"/>
      <c r="G2873" s="92"/>
      <c r="H2873" s="92"/>
      <c r="I2873" s="92"/>
      <c r="J2873" s="92"/>
      <c r="K2873" s="93"/>
    </row>
    <row r="2874" spans="1:11">
      <c r="A2874" s="62"/>
      <c r="B2874" s="92"/>
      <c r="C2874" s="92"/>
      <c r="D2874" s="92"/>
      <c r="E2874" s="92"/>
      <c r="F2874" s="92"/>
      <c r="G2874" s="92"/>
      <c r="H2874" s="92"/>
      <c r="I2874" s="92"/>
      <c r="J2874" s="92"/>
      <c r="K2874" s="93"/>
    </row>
    <row r="2875" spans="1:11">
      <c r="A2875" s="62"/>
      <c r="B2875" s="92"/>
      <c r="C2875" s="92"/>
      <c r="D2875" s="92"/>
      <c r="E2875" s="92"/>
      <c r="F2875" s="92"/>
      <c r="G2875" s="92"/>
      <c r="H2875" s="92"/>
      <c r="I2875" s="92"/>
      <c r="J2875" s="92"/>
      <c r="K2875" s="93"/>
    </row>
    <row r="2876" spans="1:11">
      <c r="A2876" s="921" t="s">
        <v>655</v>
      </c>
      <c r="B2876" s="921"/>
      <c r="C2876" s="921"/>
      <c r="D2876" s="921"/>
      <c r="E2876" s="921"/>
      <c r="F2876" s="921"/>
      <c r="G2876" s="921"/>
      <c r="H2876" s="921"/>
      <c r="I2876" s="921"/>
      <c r="J2876" s="921"/>
      <c r="K2876" s="921"/>
    </row>
    <row r="2877" spans="1:11" ht="15">
      <c r="A2877" s="930" t="s">
        <v>897</v>
      </c>
      <c r="B2877" s="930"/>
      <c r="C2877" s="930"/>
      <c r="D2877" s="930"/>
      <c r="E2877" s="930"/>
      <c r="F2877" s="930"/>
      <c r="G2877" s="930"/>
      <c r="H2877" s="930"/>
      <c r="I2877" s="930"/>
      <c r="J2877" s="930"/>
      <c r="K2877" s="930"/>
    </row>
    <row r="2878" spans="1:11" ht="14.25">
      <c r="A2878" s="64" t="s">
        <v>490</v>
      </c>
      <c r="B2878" s="92"/>
      <c r="C2878" s="92"/>
      <c r="D2878" s="92"/>
      <c r="E2878" s="92"/>
      <c r="F2878" s="92"/>
      <c r="G2878" s="92"/>
      <c r="H2878" s="92"/>
      <c r="I2878" s="92"/>
      <c r="J2878" s="92"/>
      <c r="K2878" s="93"/>
    </row>
    <row r="2879" spans="1:11">
      <c r="A2879" s="62"/>
      <c r="B2879" s="93"/>
      <c r="C2879" s="93"/>
      <c r="D2879" s="93"/>
      <c r="E2879" s="93"/>
      <c r="F2879" s="93"/>
      <c r="G2879" s="92"/>
      <c r="H2879" s="92"/>
      <c r="I2879" s="92"/>
      <c r="J2879" s="92"/>
      <c r="K2879" s="93"/>
    </row>
    <row r="2880" spans="1:11" ht="15" customHeight="1">
      <c r="A2880" s="63"/>
      <c r="B2880" s="893" t="s">
        <v>920</v>
      </c>
      <c r="C2880" s="893"/>
      <c r="D2880" s="893"/>
      <c r="E2880" s="893"/>
      <c r="F2880" s="893"/>
      <c r="G2880" s="893"/>
      <c r="H2880" s="893"/>
      <c r="I2880" s="893"/>
      <c r="J2880" s="893"/>
      <c r="K2880" s="893"/>
    </row>
    <row r="2881" spans="1:11" ht="15" customHeight="1">
      <c r="A2881" s="66"/>
      <c r="B2881" s="902" t="s">
        <v>152</v>
      </c>
      <c r="C2881" s="902"/>
      <c r="D2881" s="902"/>
      <c r="E2881" s="902"/>
      <c r="F2881" s="903"/>
      <c r="G2881" s="902" t="s">
        <v>153</v>
      </c>
      <c r="H2881" s="902"/>
      <c r="I2881" s="902"/>
      <c r="J2881" s="902"/>
      <c r="K2881" s="902"/>
    </row>
    <row r="2882" spans="1:11">
      <c r="A2882" s="67"/>
      <c r="B2882" s="231">
        <v>39448</v>
      </c>
      <c r="C2882" s="231">
        <v>39814</v>
      </c>
      <c r="D2882" s="231">
        <v>40179</v>
      </c>
      <c r="E2882" s="231">
        <v>40544</v>
      </c>
      <c r="F2882" s="232">
        <v>40909</v>
      </c>
      <c r="G2882" s="231">
        <v>39448</v>
      </c>
      <c r="H2882" s="231">
        <v>39814</v>
      </c>
      <c r="I2882" s="231">
        <v>40179</v>
      </c>
      <c r="J2882" s="231">
        <v>40544</v>
      </c>
      <c r="K2882" s="231">
        <v>40909</v>
      </c>
    </row>
    <row r="2883" spans="1:11">
      <c r="A2883" s="63" t="s">
        <v>37</v>
      </c>
      <c r="B2883" s="94" t="s">
        <v>1066</v>
      </c>
      <c r="C2883" s="94" t="s">
        <v>1066</v>
      </c>
      <c r="D2883" s="94" t="s">
        <v>1066</v>
      </c>
      <c r="E2883" s="94" t="s">
        <v>1066</v>
      </c>
      <c r="F2883" s="145" t="s">
        <v>1066</v>
      </c>
      <c r="G2883" s="94" t="s">
        <v>1066</v>
      </c>
      <c r="H2883" s="94" t="s">
        <v>1066</v>
      </c>
      <c r="I2883" s="94" t="s">
        <v>1066</v>
      </c>
      <c r="J2883" s="94" t="s">
        <v>1066</v>
      </c>
      <c r="K2883" s="94" t="s">
        <v>1066</v>
      </c>
    </row>
    <row r="2884" spans="1:11">
      <c r="A2884" s="66" t="s">
        <v>528</v>
      </c>
      <c r="B2884" s="94">
        <v>6.0680086363273933</v>
      </c>
      <c r="C2884" s="94">
        <v>-11.239393202148706</v>
      </c>
      <c r="D2884" s="94">
        <v>14.98851582603109</v>
      </c>
      <c r="E2884" s="94">
        <v>5.7102657483154351</v>
      </c>
      <c r="F2884" s="145">
        <v>-4.4135935438744838</v>
      </c>
      <c r="G2884" s="94">
        <v>2.4142434771313503</v>
      </c>
      <c r="H2884" s="94">
        <v>4.7323663276401362</v>
      </c>
      <c r="I2884" s="94">
        <v>4.2738654518226227</v>
      </c>
      <c r="J2884" s="94">
        <v>2.4991482604941329</v>
      </c>
      <c r="K2884" s="94">
        <v>3.7104079293007963</v>
      </c>
    </row>
    <row r="2885" spans="1:11">
      <c r="A2885" s="66" t="s">
        <v>530</v>
      </c>
      <c r="B2885" s="94" t="s">
        <v>1066</v>
      </c>
      <c r="C2885" s="94" t="s">
        <v>1066</v>
      </c>
      <c r="D2885" s="94" t="s">
        <v>1066</v>
      </c>
      <c r="E2885" s="94" t="s">
        <v>1066</v>
      </c>
      <c r="F2885" s="145" t="s">
        <v>1066</v>
      </c>
      <c r="G2885" s="94">
        <v>15.268982389238595</v>
      </c>
      <c r="H2885" s="94">
        <v>11.461035745966775</v>
      </c>
      <c r="I2885" s="94">
        <v>22.296546789417594</v>
      </c>
      <c r="J2885" s="94">
        <v>18.452880323723299</v>
      </c>
      <c r="K2885" s="94">
        <v>7.8503791530376121</v>
      </c>
    </row>
    <row r="2886" spans="1:11">
      <c r="A2886" s="66" t="s">
        <v>529</v>
      </c>
      <c r="B2886" s="94" t="s">
        <v>1066</v>
      </c>
      <c r="C2886" s="94" t="s">
        <v>1066</v>
      </c>
      <c r="D2886" s="94" t="s">
        <v>1066</v>
      </c>
      <c r="E2886" s="94" t="s">
        <v>1066</v>
      </c>
      <c r="F2886" s="145" t="s">
        <v>1066</v>
      </c>
      <c r="G2886" s="97" t="s">
        <v>1066</v>
      </c>
      <c r="H2886" s="97" t="s">
        <v>1066</v>
      </c>
      <c r="I2886" s="97" t="s">
        <v>1066</v>
      </c>
      <c r="J2886" s="97" t="s">
        <v>1066</v>
      </c>
      <c r="K2886" s="97" t="s">
        <v>1066</v>
      </c>
    </row>
    <row r="2887" spans="1:11">
      <c r="A2887" s="66" t="s">
        <v>531</v>
      </c>
      <c r="B2887" s="94" t="s">
        <v>1066</v>
      </c>
      <c r="C2887" s="94" t="s">
        <v>1066</v>
      </c>
      <c r="D2887" s="94" t="s">
        <v>1066</v>
      </c>
      <c r="E2887" s="94" t="s">
        <v>1066</v>
      </c>
      <c r="F2887" s="145" t="s">
        <v>1066</v>
      </c>
      <c r="G2887" s="97">
        <v>24.506461673751723</v>
      </c>
      <c r="H2887" s="97">
        <v>75.042907669386508</v>
      </c>
      <c r="I2887" s="97">
        <v>47.15267773758751</v>
      </c>
      <c r="J2887" s="97">
        <v>38.378218581998411</v>
      </c>
      <c r="K2887" s="97">
        <v>33.434265251140751</v>
      </c>
    </row>
    <row r="2888" spans="1:11">
      <c r="A2888" s="66" t="s">
        <v>166</v>
      </c>
      <c r="B2888" s="94">
        <v>-7.3518236871295439</v>
      </c>
      <c r="C2888" s="94">
        <v>-9.7114001922177238</v>
      </c>
      <c r="D2888" s="94">
        <v>31.677361345351706</v>
      </c>
      <c r="E2888" s="94">
        <v>8.4818281082611477</v>
      </c>
      <c r="F2888" s="145">
        <v>18.453775419466201</v>
      </c>
      <c r="G2888" s="97">
        <v>3.3920126643056436</v>
      </c>
      <c r="H2888" s="97">
        <v>2.2014507556580076</v>
      </c>
      <c r="I2888" s="97">
        <v>4.7656588706306957</v>
      </c>
      <c r="J2888" s="97">
        <v>5.7027171001589272</v>
      </c>
      <c r="K2888" s="97">
        <v>4.6071459651877644</v>
      </c>
    </row>
    <row r="2889" spans="1:11">
      <c r="A2889" s="854" t="s">
        <v>167</v>
      </c>
      <c r="B2889" s="94" t="s">
        <v>1066</v>
      </c>
      <c r="C2889" s="94" t="s">
        <v>1066</v>
      </c>
      <c r="D2889" s="94" t="s">
        <v>1066</v>
      </c>
      <c r="E2889" s="94" t="s">
        <v>1066</v>
      </c>
      <c r="F2889" s="145" t="s">
        <v>1066</v>
      </c>
      <c r="G2889" s="97">
        <v>2.6143873899877157</v>
      </c>
      <c r="H2889" s="97">
        <v>2.7597357582300974</v>
      </c>
      <c r="I2889" s="97">
        <v>7.0509229132038609</v>
      </c>
      <c r="J2889" s="97">
        <v>7.0198768414572621</v>
      </c>
      <c r="K2889" s="97">
        <v>3.3507725062730476</v>
      </c>
    </row>
    <row r="2890" spans="1:11">
      <c r="A2890" s="66" t="s">
        <v>745</v>
      </c>
      <c r="B2890" s="94" t="s">
        <v>1066</v>
      </c>
      <c r="C2890" s="94" t="s">
        <v>1066</v>
      </c>
      <c r="D2890" s="94" t="s">
        <v>1066</v>
      </c>
      <c r="E2890" s="94" t="s">
        <v>1066</v>
      </c>
      <c r="F2890" s="145" t="s">
        <v>1066</v>
      </c>
      <c r="G2890" s="97" t="s">
        <v>1066</v>
      </c>
      <c r="H2890" s="97" t="s">
        <v>1066</v>
      </c>
      <c r="I2890" s="97" t="s">
        <v>1066</v>
      </c>
      <c r="J2890" s="97" t="s">
        <v>1066</v>
      </c>
      <c r="K2890" s="97" t="s">
        <v>1066</v>
      </c>
    </row>
    <row r="2891" spans="1:11">
      <c r="A2891" s="66" t="s">
        <v>994</v>
      </c>
      <c r="B2891" s="94">
        <v>-0.28179726624596446</v>
      </c>
      <c r="C2891" s="94">
        <v>17.39691170832025</v>
      </c>
      <c r="D2891" s="94">
        <v>15.146285878769184</v>
      </c>
      <c r="E2891" s="94">
        <v>12.84990653905953</v>
      </c>
      <c r="F2891" s="145">
        <v>-34.270254607785589</v>
      </c>
      <c r="G2891" s="97">
        <v>15.965186348152049</v>
      </c>
      <c r="H2891" s="97">
        <v>-2.2031706175514087</v>
      </c>
      <c r="I2891" s="97">
        <v>25.000248700778037</v>
      </c>
      <c r="J2891" s="97">
        <v>22.005768096134769</v>
      </c>
      <c r="K2891" s="97">
        <v>28.612631523585797</v>
      </c>
    </row>
    <row r="2892" spans="1:11">
      <c r="A2892" s="66" t="s">
        <v>127</v>
      </c>
      <c r="B2892" s="94" t="s">
        <v>1066</v>
      </c>
      <c r="C2892" s="94" t="s">
        <v>1066</v>
      </c>
      <c r="D2892" s="94">
        <v>33.845661747406218</v>
      </c>
      <c r="E2892" s="94">
        <v>3.5809116397628626</v>
      </c>
      <c r="F2892" s="145">
        <v>5.7858528888213412</v>
      </c>
      <c r="G2892" s="97">
        <v>2.1557426587108353</v>
      </c>
      <c r="H2892" s="97">
        <v>39.966409713231265</v>
      </c>
      <c r="I2892" s="97">
        <v>3.8853749981037522</v>
      </c>
      <c r="J2892" s="97">
        <v>14.260399788426369</v>
      </c>
      <c r="K2892" s="97">
        <v>9.6315473154926288</v>
      </c>
    </row>
    <row r="2893" spans="1:11">
      <c r="A2893" s="66" t="s">
        <v>8</v>
      </c>
      <c r="B2893" s="94" t="s">
        <v>1066</v>
      </c>
      <c r="C2893" s="94" t="s">
        <v>1066</v>
      </c>
      <c r="D2893" s="94" t="s">
        <v>1066</v>
      </c>
      <c r="E2893" s="94" t="s">
        <v>1066</v>
      </c>
      <c r="F2893" s="145" t="s">
        <v>1066</v>
      </c>
      <c r="G2893" s="97" t="s">
        <v>1066</v>
      </c>
      <c r="H2893" s="97" t="s">
        <v>1066</v>
      </c>
      <c r="I2893" s="97" t="s">
        <v>1066</v>
      </c>
      <c r="J2893" s="97" t="s">
        <v>1066</v>
      </c>
      <c r="K2893" s="97" t="s">
        <v>1066</v>
      </c>
    </row>
    <row r="2894" spans="1:11">
      <c r="A2894" s="66" t="s">
        <v>937</v>
      </c>
      <c r="B2894" s="94" t="s">
        <v>1066</v>
      </c>
      <c r="C2894" s="94" t="s">
        <v>1066</v>
      </c>
      <c r="D2894" s="94" t="s">
        <v>1066</v>
      </c>
      <c r="E2894" s="94" t="s">
        <v>1066</v>
      </c>
      <c r="F2894" s="145" t="s">
        <v>1066</v>
      </c>
      <c r="G2894" s="97" t="s">
        <v>1066</v>
      </c>
      <c r="H2894" s="97" t="s">
        <v>1066</v>
      </c>
      <c r="I2894" s="97" t="s">
        <v>1066</v>
      </c>
      <c r="J2894" s="97" t="s">
        <v>1066</v>
      </c>
      <c r="K2894" s="97" t="s">
        <v>1066</v>
      </c>
    </row>
    <row r="2895" spans="1:11">
      <c r="A2895" s="66" t="s">
        <v>938</v>
      </c>
      <c r="B2895" s="94">
        <v>54.258069214711483</v>
      </c>
      <c r="C2895" s="94">
        <v>-20.808614701728555</v>
      </c>
      <c r="D2895" s="94">
        <v>45.78669590745352</v>
      </c>
      <c r="E2895" s="94">
        <v>-15.520518685387541</v>
      </c>
      <c r="F2895" s="145">
        <v>16.964216340482395</v>
      </c>
      <c r="G2895" s="97">
        <v>8.0230200301313772</v>
      </c>
      <c r="H2895" s="97">
        <v>-0.78557466799888953</v>
      </c>
      <c r="I2895" s="97">
        <v>11.12209131366486</v>
      </c>
      <c r="J2895" s="97">
        <v>18.786674892751055</v>
      </c>
      <c r="K2895" s="97">
        <v>16.264745758398512</v>
      </c>
    </row>
    <row r="2896" spans="1:11">
      <c r="A2896" s="66" t="s">
        <v>9</v>
      </c>
      <c r="B2896" s="94">
        <v>1.6623204356122523</v>
      </c>
      <c r="C2896" s="94">
        <v>-17.53354925525591</v>
      </c>
      <c r="D2896" s="94">
        <v>16.082870680714699</v>
      </c>
      <c r="E2896" s="94">
        <v>-3.4852485869769856</v>
      </c>
      <c r="F2896" s="145">
        <v>-4.2346015554427519</v>
      </c>
      <c r="G2896" s="94">
        <v>5.2914448375384948</v>
      </c>
      <c r="H2896" s="94">
        <v>0.12957223115994676</v>
      </c>
      <c r="I2896" s="94">
        <v>5.5534385973826872</v>
      </c>
      <c r="J2896" s="94">
        <v>-0.28207452911136466</v>
      </c>
      <c r="K2896" s="94">
        <v>-0.66709259112841535</v>
      </c>
    </row>
    <row r="2897" spans="1:11">
      <c r="A2897" s="66" t="s">
        <v>939</v>
      </c>
      <c r="B2897" s="94">
        <v>2.3844132064730905</v>
      </c>
      <c r="C2897" s="94">
        <v>-17.833948143066358</v>
      </c>
      <c r="D2897" s="94">
        <v>10.303467649770525</v>
      </c>
      <c r="E2897" s="94">
        <v>8.8205156082321388</v>
      </c>
      <c r="F2897" s="145">
        <v>16.379083497652157</v>
      </c>
      <c r="G2897" s="94">
        <v>47.933357482876126</v>
      </c>
      <c r="H2897" s="94">
        <v>4.1918537811856504</v>
      </c>
      <c r="I2897" s="94">
        <v>35.710042669679098</v>
      </c>
      <c r="J2897" s="94">
        <v>66.891181669230335</v>
      </c>
      <c r="K2897" s="94">
        <v>53.150021320988337</v>
      </c>
    </row>
    <row r="2898" spans="1:11">
      <c r="A2898" s="66" t="s">
        <v>940</v>
      </c>
      <c r="B2898" s="94" t="s">
        <v>1066</v>
      </c>
      <c r="C2898" s="94" t="s">
        <v>1066</v>
      </c>
      <c r="D2898" s="94" t="s">
        <v>1066</v>
      </c>
      <c r="E2898" s="94" t="s">
        <v>1066</v>
      </c>
      <c r="F2898" s="145" t="s">
        <v>1066</v>
      </c>
      <c r="G2898" s="94">
        <v>22.869334114744433</v>
      </c>
      <c r="H2898" s="94">
        <v>5.0295101329760339</v>
      </c>
      <c r="I2898" s="94">
        <v>23.051991625601275</v>
      </c>
      <c r="J2898" s="94">
        <v>32.733798794073941</v>
      </c>
      <c r="K2898" s="94">
        <v>20.096212719131088</v>
      </c>
    </row>
    <row r="2899" spans="1:11">
      <c r="A2899" s="66" t="s">
        <v>10</v>
      </c>
      <c r="B2899" s="94" t="s">
        <v>1066</v>
      </c>
      <c r="C2899" s="94" t="s">
        <v>1066</v>
      </c>
      <c r="D2899" s="94" t="s">
        <v>1066</v>
      </c>
      <c r="E2899" s="94" t="s">
        <v>1066</v>
      </c>
      <c r="F2899" s="145" t="s">
        <v>1066</v>
      </c>
      <c r="G2899" s="94" t="s">
        <v>1066</v>
      </c>
      <c r="H2899" s="94" t="s">
        <v>1066</v>
      </c>
      <c r="I2899" s="94" t="s">
        <v>1066</v>
      </c>
      <c r="J2899" s="94" t="s">
        <v>1066</v>
      </c>
      <c r="K2899" s="94" t="s">
        <v>1066</v>
      </c>
    </row>
    <row r="2900" spans="1:11">
      <c r="A2900" s="66" t="s">
        <v>941</v>
      </c>
      <c r="B2900" s="94" t="s">
        <v>1066</v>
      </c>
      <c r="C2900" s="94" t="s">
        <v>1066</v>
      </c>
      <c r="D2900" s="94" t="s">
        <v>1066</v>
      </c>
      <c r="E2900" s="94" t="s">
        <v>1066</v>
      </c>
      <c r="F2900" s="145" t="s">
        <v>1066</v>
      </c>
      <c r="G2900" s="94" t="s">
        <v>1066</v>
      </c>
      <c r="H2900" s="94" t="s">
        <v>1066</v>
      </c>
      <c r="I2900" s="94">
        <v>17.340202829262829</v>
      </c>
      <c r="J2900" s="94">
        <v>13.109005089458758</v>
      </c>
      <c r="K2900" s="94">
        <v>0.33549085026027825</v>
      </c>
    </row>
    <row r="2901" spans="1:11">
      <c r="A2901" s="66" t="s">
        <v>11</v>
      </c>
      <c r="B2901" s="94">
        <v>-10.681887438175385</v>
      </c>
      <c r="C2901" s="94" t="s">
        <v>1066</v>
      </c>
      <c r="D2901" s="94" t="s">
        <v>1066</v>
      </c>
      <c r="E2901" s="94" t="s">
        <v>1066</v>
      </c>
      <c r="F2901" s="145" t="s">
        <v>1066</v>
      </c>
      <c r="G2901" s="94">
        <v>12.766915295787351</v>
      </c>
      <c r="H2901" s="94" t="s">
        <v>1066</v>
      </c>
      <c r="I2901" s="94" t="s">
        <v>1066</v>
      </c>
      <c r="J2901" s="94" t="s">
        <v>1066</v>
      </c>
      <c r="K2901" s="94" t="s">
        <v>1066</v>
      </c>
    </row>
    <row r="2902" spans="1:11">
      <c r="A2902" s="66" t="s">
        <v>12</v>
      </c>
      <c r="B2902" s="94">
        <v>18.07298690834347</v>
      </c>
      <c r="C2902" s="94">
        <v>-4.0609993583402009</v>
      </c>
      <c r="D2902" s="94">
        <v>6.1705235530508773</v>
      </c>
      <c r="E2902" s="94">
        <v>-8.9448337574649983</v>
      </c>
      <c r="F2902" s="145">
        <v>2.3733410448269154</v>
      </c>
      <c r="G2902" s="94">
        <v>4.3007287184892329</v>
      </c>
      <c r="H2902" s="94">
        <v>2.5055406140014336</v>
      </c>
      <c r="I2902" s="94">
        <v>2.8326147063019169</v>
      </c>
      <c r="J2902" s="94">
        <v>1.5587653064926155</v>
      </c>
      <c r="K2902" s="94">
        <v>3.4837465740776619</v>
      </c>
    </row>
    <row r="2903" spans="1:11">
      <c r="A2903" s="66" t="s">
        <v>942</v>
      </c>
      <c r="B2903" s="94">
        <v>7.7780215598062252</v>
      </c>
      <c r="C2903" s="94">
        <v>7.6973610523811908</v>
      </c>
      <c r="D2903" s="94">
        <v>18.421015771563166</v>
      </c>
      <c r="E2903" s="94">
        <v>25.1799380560213</v>
      </c>
      <c r="F2903" s="145">
        <v>9.5440251626201178</v>
      </c>
      <c r="G2903" s="94">
        <v>17.795833393905646</v>
      </c>
      <c r="H2903" s="94">
        <v>4.1233364082796875</v>
      </c>
      <c r="I2903" s="94">
        <v>10.351295314378151</v>
      </c>
      <c r="J2903" s="94">
        <v>13.097566242302449</v>
      </c>
      <c r="K2903" s="94">
        <v>18.50911833984572</v>
      </c>
    </row>
    <row r="2904" spans="1:11">
      <c r="A2904" s="66" t="s">
        <v>13</v>
      </c>
      <c r="B2904" s="94">
        <v>0.72033346428499456</v>
      </c>
      <c r="C2904" s="94">
        <v>-57.639356106688226</v>
      </c>
      <c r="D2904" s="94">
        <v>-75.252470080920276</v>
      </c>
      <c r="E2904" s="94">
        <v>654.66057376568335</v>
      </c>
      <c r="F2904" s="145">
        <v>106.62388611975277</v>
      </c>
      <c r="G2904" s="94">
        <v>3.6445831363152825</v>
      </c>
      <c r="H2904" s="94">
        <v>1.984355882037625</v>
      </c>
      <c r="I2904" s="94">
        <v>4.5910546687376819</v>
      </c>
      <c r="J2904" s="94">
        <v>6.0090832093579571</v>
      </c>
      <c r="K2904" s="94">
        <v>-2.1570157087003272</v>
      </c>
    </row>
    <row r="2905" spans="1:11">
      <c r="A2905" s="66" t="s">
        <v>186</v>
      </c>
      <c r="B2905" s="94" t="s">
        <v>1066</v>
      </c>
      <c r="C2905" s="94" t="s">
        <v>1066</v>
      </c>
      <c r="D2905" s="94" t="s">
        <v>1066</v>
      </c>
      <c r="E2905" s="94" t="s">
        <v>1066</v>
      </c>
      <c r="F2905" s="145" t="s">
        <v>1066</v>
      </c>
      <c r="G2905" s="94" t="s">
        <v>1066</v>
      </c>
      <c r="H2905" s="94" t="s">
        <v>1066</v>
      </c>
      <c r="I2905" s="94" t="s">
        <v>1066</v>
      </c>
      <c r="J2905" s="94" t="s">
        <v>1066</v>
      </c>
      <c r="K2905" s="94" t="s">
        <v>1066</v>
      </c>
    </row>
    <row r="2906" spans="1:11" ht="14.25">
      <c r="A2906" s="86" t="s">
        <v>52</v>
      </c>
      <c r="B2906" s="214">
        <v>2.0254215820041388</v>
      </c>
      <c r="C2906" s="214">
        <v>-31.430913046970154</v>
      </c>
      <c r="D2906" s="214">
        <v>8.1107887587095853</v>
      </c>
      <c r="E2906" s="214">
        <v>32.626177273887834</v>
      </c>
      <c r="F2906" s="767">
        <v>22.799823651322846</v>
      </c>
      <c r="G2906" s="212">
        <v>11.587083574621415</v>
      </c>
      <c r="H2906" s="214">
        <v>12.652452472925502</v>
      </c>
      <c r="I2906" s="214">
        <v>21.612682034650277</v>
      </c>
      <c r="J2906" s="212">
        <v>27.627125921608432</v>
      </c>
      <c r="K2906" s="212">
        <v>16.406292066460338</v>
      </c>
    </row>
    <row r="2907" spans="1:11">
      <c r="A2907" s="62"/>
      <c r="B2907" s="92"/>
      <c r="C2907" s="92"/>
      <c r="D2907" s="92"/>
      <c r="E2907" s="92"/>
      <c r="F2907" s="92"/>
      <c r="G2907" s="92"/>
      <c r="H2907" s="92"/>
      <c r="I2907" s="92"/>
      <c r="J2907" s="92"/>
      <c r="K2907" s="93"/>
    </row>
    <row r="2908" spans="1:11">
      <c r="A2908" s="62"/>
      <c r="B2908" s="92"/>
      <c r="C2908" s="92"/>
      <c r="D2908" s="92"/>
      <c r="E2908" s="92"/>
      <c r="F2908" s="92"/>
      <c r="G2908" s="92"/>
      <c r="H2908" s="92"/>
      <c r="I2908" s="92"/>
      <c r="J2908" s="92"/>
      <c r="K2908" s="93"/>
    </row>
    <row r="2909" spans="1:11">
      <c r="A2909" s="62"/>
      <c r="B2909" s="92"/>
      <c r="C2909" s="92"/>
      <c r="D2909" s="92"/>
      <c r="E2909" s="92"/>
      <c r="F2909" s="92"/>
      <c r="G2909" s="92"/>
      <c r="H2909" s="92"/>
      <c r="I2909" s="92"/>
      <c r="J2909" s="92"/>
      <c r="K2909" s="93"/>
    </row>
    <row r="2910" spans="1:11" ht="12.75" customHeight="1">
      <c r="A2910" s="921" t="s">
        <v>533</v>
      </c>
      <c r="B2910" s="921"/>
      <c r="C2910" s="921"/>
      <c r="D2910" s="921"/>
      <c r="E2910" s="921"/>
      <c r="F2910" s="921"/>
      <c r="G2910" s="921"/>
      <c r="H2910" s="921"/>
      <c r="I2910" s="921"/>
      <c r="J2910" s="921"/>
      <c r="K2910" s="921"/>
    </row>
    <row r="2911" spans="1:11">
      <c r="A2911" s="62"/>
      <c r="B2911" s="92"/>
      <c r="C2911" s="92"/>
      <c r="D2911" s="92"/>
      <c r="E2911" s="92"/>
      <c r="F2911" s="92"/>
      <c r="G2911" s="92"/>
      <c r="H2911" s="92"/>
      <c r="I2911" s="92"/>
      <c r="J2911" s="92"/>
      <c r="K2911" s="93"/>
    </row>
    <row r="2912" spans="1:11" ht="27" customHeight="1">
      <c r="A2912" s="63"/>
      <c r="B2912" s="934" t="s">
        <v>294</v>
      </c>
      <c r="C2912" s="934"/>
      <c r="D2912" s="934"/>
      <c r="E2912" s="934"/>
      <c r="F2912" s="935"/>
      <c r="G2912" s="934" t="s">
        <v>210</v>
      </c>
      <c r="H2912" s="934"/>
      <c r="I2912" s="934"/>
      <c r="J2912" s="934"/>
      <c r="K2912" s="934"/>
    </row>
    <row r="2913" spans="1:11" ht="15" customHeight="1">
      <c r="A2913" s="66"/>
      <c r="B2913" s="902" t="s">
        <v>153</v>
      </c>
      <c r="C2913" s="902"/>
      <c r="D2913" s="902"/>
      <c r="E2913" s="902"/>
      <c r="F2913" s="902"/>
      <c r="G2913" s="902"/>
      <c r="H2913" s="902"/>
      <c r="I2913" s="902"/>
      <c r="J2913" s="902"/>
      <c r="K2913" s="902"/>
    </row>
    <row r="2914" spans="1:11">
      <c r="A2914" s="67"/>
      <c r="B2914" s="231">
        <v>39448</v>
      </c>
      <c r="C2914" s="231">
        <v>39814</v>
      </c>
      <c r="D2914" s="231">
        <v>40179</v>
      </c>
      <c r="E2914" s="231">
        <v>40544</v>
      </c>
      <c r="F2914" s="232">
        <v>40909</v>
      </c>
      <c r="G2914" s="231">
        <v>39448</v>
      </c>
      <c r="H2914" s="231">
        <v>39814</v>
      </c>
      <c r="I2914" s="231">
        <v>40179</v>
      </c>
      <c r="J2914" s="231">
        <v>40544</v>
      </c>
      <c r="K2914" s="231">
        <v>40909</v>
      </c>
    </row>
    <row r="2915" spans="1:11">
      <c r="A2915" s="66" t="s">
        <v>37</v>
      </c>
      <c r="B2915" s="94" t="s">
        <v>1066</v>
      </c>
      <c r="C2915" s="94" t="s">
        <v>1066</v>
      </c>
      <c r="D2915" s="94" t="s">
        <v>1066</v>
      </c>
      <c r="E2915" s="94" t="s">
        <v>1066</v>
      </c>
      <c r="F2915" s="145" t="s">
        <v>1066</v>
      </c>
      <c r="G2915" s="94" t="s">
        <v>404</v>
      </c>
      <c r="H2915" s="94" t="s">
        <v>404</v>
      </c>
      <c r="I2915" s="94" t="s">
        <v>404</v>
      </c>
      <c r="J2915" s="94" t="s">
        <v>404</v>
      </c>
      <c r="K2915" s="94" t="s">
        <v>404</v>
      </c>
    </row>
    <row r="2916" spans="1:11">
      <c r="A2916" s="66" t="s">
        <v>528</v>
      </c>
      <c r="B2916" s="94">
        <v>11.153809654968638</v>
      </c>
      <c r="C2916" s="94">
        <v>-1.8912934218582866</v>
      </c>
      <c r="D2916" s="94">
        <v>9.4733178700996845</v>
      </c>
      <c r="E2916" s="94">
        <v>17.926886343001549</v>
      </c>
      <c r="F2916" s="145">
        <v>-1.9623657744651468</v>
      </c>
      <c r="G2916" s="94">
        <v>-14.371280600436997</v>
      </c>
      <c r="H2916" s="94">
        <v>-11.090054590904785</v>
      </c>
      <c r="I2916" s="94">
        <v>-17.896254999547324</v>
      </c>
      <c r="J2916" s="94">
        <v>-15.04391270037816</v>
      </c>
      <c r="K2916" s="94">
        <v>-4.1980369237631372</v>
      </c>
    </row>
    <row r="2917" spans="1:11">
      <c r="A2917" s="66" t="s">
        <v>530</v>
      </c>
      <c r="B2917" s="94">
        <v>22.827164914204758</v>
      </c>
      <c r="C2917" s="94">
        <v>-2.559605543472343</v>
      </c>
      <c r="D2917" s="94">
        <v>38.556541174041527</v>
      </c>
      <c r="E2917" s="94">
        <v>20.365058200130903</v>
      </c>
      <c r="F2917" s="145">
        <v>8.6677424341663478</v>
      </c>
      <c r="G2917" s="94" t="s">
        <v>1066</v>
      </c>
      <c r="H2917" s="94" t="s">
        <v>1066</v>
      </c>
      <c r="I2917" s="94" t="s">
        <v>1066</v>
      </c>
      <c r="J2917" s="94" t="s">
        <v>1066</v>
      </c>
      <c r="K2917" s="94" t="s">
        <v>1066</v>
      </c>
    </row>
    <row r="2918" spans="1:11">
      <c r="A2918" s="66" t="s">
        <v>529</v>
      </c>
      <c r="B2918" s="94" t="s">
        <v>1066</v>
      </c>
      <c r="C2918" s="94" t="s">
        <v>1066</v>
      </c>
      <c r="D2918" s="94" t="s">
        <v>1066</v>
      </c>
      <c r="E2918" s="94" t="s">
        <v>1066</v>
      </c>
      <c r="F2918" s="145" t="s">
        <v>1066</v>
      </c>
      <c r="G2918" s="94" t="s">
        <v>1066</v>
      </c>
      <c r="H2918" s="94" t="s">
        <v>1066</v>
      </c>
      <c r="I2918" s="94" t="s">
        <v>1066</v>
      </c>
      <c r="J2918" s="94" t="s">
        <v>1066</v>
      </c>
      <c r="K2918" s="94" t="s">
        <v>1066</v>
      </c>
    </row>
    <row r="2919" spans="1:11">
      <c r="A2919" s="66" t="s">
        <v>531</v>
      </c>
      <c r="B2919" s="94" t="s">
        <v>1066</v>
      </c>
      <c r="C2919" s="94" t="s">
        <v>1066</v>
      </c>
      <c r="D2919" s="94" t="s">
        <v>1066</v>
      </c>
      <c r="E2919" s="94" t="s">
        <v>1066</v>
      </c>
      <c r="F2919" s="145" t="s">
        <v>1066</v>
      </c>
      <c r="G2919" s="94" t="s">
        <v>1066</v>
      </c>
      <c r="H2919" s="94" t="s">
        <v>1066</v>
      </c>
      <c r="I2919" s="94" t="s">
        <v>1066</v>
      </c>
      <c r="J2919" s="94" t="s">
        <v>1066</v>
      </c>
      <c r="K2919" s="94" t="s">
        <v>1066</v>
      </c>
    </row>
    <row r="2920" spans="1:11">
      <c r="A2920" s="66" t="s">
        <v>166</v>
      </c>
      <c r="B2920" s="97">
        <v>7.0547789192557664</v>
      </c>
      <c r="C2920" s="97">
        <v>3.0205441213327688</v>
      </c>
      <c r="D2920" s="97">
        <v>12.512358482765551</v>
      </c>
      <c r="E2920" s="97">
        <v>10.453419038809187</v>
      </c>
      <c r="F2920" s="145">
        <v>7.9450974108533856</v>
      </c>
      <c r="G2920" s="97" t="s">
        <v>1066</v>
      </c>
      <c r="H2920" s="97" t="s">
        <v>1066</v>
      </c>
      <c r="I2920" s="94" t="s">
        <v>1066</v>
      </c>
      <c r="J2920" s="94" t="s">
        <v>1066</v>
      </c>
      <c r="K2920" s="94" t="s">
        <v>1066</v>
      </c>
    </row>
    <row r="2921" spans="1:11">
      <c r="A2921" s="854" t="s">
        <v>167</v>
      </c>
      <c r="B2921" s="97">
        <v>2.0204699408529869</v>
      </c>
      <c r="C2921" s="97">
        <v>3.5099791738979702</v>
      </c>
      <c r="D2921" s="97">
        <v>8.5833868189903804</v>
      </c>
      <c r="E2921" s="97">
        <v>14.326667533905191</v>
      </c>
      <c r="F2921" s="102">
        <v>8.3717526385371333</v>
      </c>
      <c r="G2921" s="97">
        <v>-6.4191852958505162</v>
      </c>
      <c r="H2921" s="97">
        <v>-5.2222040915804619</v>
      </c>
      <c r="I2921" s="94">
        <v>-4.4882221828277942</v>
      </c>
      <c r="J2921" s="94">
        <v>-12.671115151201784</v>
      </c>
      <c r="K2921" s="94">
        <v>28.916748898678414</v>
      </c>
    </row>
    <row r="2922" spans="1:11">
      <c r="A2922" s="66" t="s">
        <v>745</v>
      </c>
      <c r="B2922" s="97" t="s">
        <v>1066</v>
      </c>
      <c r="C2922" s="97" t="s">
        <v>1066</v>
      </c>
      <c r="D2922" s="97" t="s">
        <v>1066</v>
      </c>
      <c r="E2922" s="97" t="s">
        <v>1066</v>
      </c>
      <c r="F2922" s="102" t="s">
        <v>1066</v>
      </c>
      <c r="G2922" s="97" t="s">
        <v>1066</v>
      </c>
      <c r="H2922" s="97" t="s">
        <v>1066</v>
      </c>
      <c r="I2922" s="97" t="s">
        <v>1066</v>
      </c>
      <c r="J2922" s="97" t="s">
        <v>1066</v>
      </c>
      <c r="K2922" s="97" t="s">
        <v>1066</v>
      </c>
    </row>
    <row r="2923" spans="1:11">
      <c r="A2923" s="66" t="s">
        <v>994</v>
      </c>
      <c r="B2923" s="97">
        <v>4.0288926589089336</v>
      </c>
      <c r="C2923" s="97">
        <v>26.619446116874723</v>
      </c>
      <c r="D2923" s="97">
        <v>52.47248770241346</v>
      </c>
      <c r="E2923" s="97">
        <v>14.663932188003104</v>
      </c>
      <c r="F2923" s="102">
        <v>-22.432756364063099</v>
      </c>
      <c r="G2923" s="97" t="s">
        <v>1066</v>
      </c>
      <c r="H2923" s="97" t="s">
        <v>1066</v>
      </c>
      <c r="I2923" s="97" t="s">
        <v>1066</v>
      </c>
      <c r="J2923" s="97">
        <v>490.83013408488262</v>
      </c>
      <c r="K2923" s="97">
        <v>-95.478119971766034</v>
      </c>
    </row>
    <row r="2924" spans="1:11">
      <c r="A2924" s="66" t="s">
        <v>127</v>
      </c>
      <c r="B2924" s="97" t="s">
        <v>1066</v>
      </c>
      <c r="C2924" s="97" t="s">
        <v>1066</v>
      </c>
      <c r="D2924" s="97">
        <v>-88.551462604812016</v>
      </c>
      <c r="E2924" s="97">
        <v>33.22108429810806</v>
      </c>
      <c r="F2924" s="102">
        <v>10.900887474545229</v>
      </c>
      <c r="G2924" s="97" t="s">
        <v>1066</v>
      </c>
      <c r="H2924" s="97" t="s">
        <v>1066</v>
      </c>
      <c r="I2924" s="97" t="s">
        <v>1066</v>
      </c>
      <c r="J2924" s="97" t="s">
        <v>1066</v>
      </c>
      <c r="K2924" s="97" t="s">
        <v>1066</v>
      </c>
    </row>
    <row r="2925" spans="1:11">
      <c r="A2925" s="66" t="s">
        <v>8</v>
      </c>
      <c r="B2925" s="97" t="s">
        <v>1066</v>
      </c>
      <c r="C2925" s="97" t="s">
        <v>1066</v>
      </c>
      <c r="D2925" s="97" t="s">
        <v>1066</v>
      </c>
      <c r="E2925" s="97" t="s">
        <v>1066</v>
      </c>
      <c r="F2925" s="102" t="s">
        <v>1066</v>
      </c>
      <c r="G2925" s="97" t="s">
        <v>1066</v>
      </c>
      <c r="H2925" s="97" t="s">
        <v>1066</v>
      </c>
      <c r="I2925" s="97" t="s">
        <v>1066</v>
      </c>
      <c r="J2925" s="97" t="s">
        <v>1066</v>
      </c>
      <c r="K2925" s="97" t="s">
        <v>1066</v>
      </c>
    </row>
    <row r="2926" spans="1:11">
      <c r="A2926" s="66" t="s">
        <v>937</v>
      </c>
      <c r="B2926" s="97" t="s">
        <v>1066</v>
      </c>
      <c r="C2926" s="97" t="s">
        <v>1066</v>
      </c>
      <c r="D2926" s="97" t="s">
        <v>1066</v>
      </c>
      <c r="E2926" s="97" t="s">
        <v>1066</v>
      </c>
      <c r="F2926" s="102" t="s">
        <v>1066</v>
      </c>
      <c r="G2926" s="97" t="s">
        <v>1066</v>
      </c>
      <c r="H2926" s="97" t="s">
        <v>1066</v>
      </c>
      <c r="I2926" s="97" t="s">
        <v>1066</v>
      </c>
      <c r="J2926" s="97" t="s">
        <v>1066</v>
      </c>
      <c r="K2926" s="97" t="s">
        <v>1066</v>
      </c>
    </row>
    <row r="2927" spans="1:11">
      <c r="A2927" s="66" t="s">
        <v>938</v>
      </c>
      <c r="B2927" s="97">
        <v>-1.0525621412710295</v>
      </c>
      <c r="C2927" s="97">
        <v>0.70772666174352405</v>
      </c>
      <c r="D2927" s="97">
        <v>7.2527848758853652</v>
      </c>
      <c r="E2927" s="97">
        <v>9.1643875046808922</v>
      </c>
      <c r="F2927" s="102">
        <v>16.994636696203401</v>
      </c>
      <c r="G2927" s="97" t="s">
        <v>1066</v>
      </c>
      <c r="H2927" s="97" t="s">
        <v>1066</v>
      </c>
      <c r="I2927" s="97" t="s">
        <v>1066</v>
      </c>
      <c r="J2927" s="97" t="s">
        <v>1066</v>
      </c>
      <c r="K2927" s="97" t="s">
        <v>1066</v>
      </c>
    </row>
    <row r="2928" spans="1:11">
      <c r="A2928" s="66" t="s">
        <v>9</v>
      </c>
      <c r="B2928" s="94">
        <v>11.78801064439272</v>
      </c>
      <c r="C2928" s="94">
        <v>-5.5200210274026773</v>
      </c>
      <c r="D2928" s="94">
        <v>9.8508926725229919</v>
      </c>
      <c r="E2928" s="95">
        <v>1.671035117055153</v>
      </c>
      <c r="F2928" s="145">
        <v>3.3153201731979109</v>
      </c>
      <c r="G2928" s="94" t="s">
        <v>1066</v>
      </c>
      <c r="H2928" s="94" t="s">
        <v>1066</v>
      </c>
      <c r="I2928" s="94" t="s">
        <v>1066</v>
      </c>
      <c r="J2928" s="94" t="s">
        <v>1066</v>
      </c>
      <c r="K2928" s="94" t="s">
        <v>1066</v>
      </c>
    </row>
    <row r="2929" spans="1:11">
      <c r="A2929" s="66" t="s">
        <v>939</v>
      </c>
      <c r="B2929" s="94">
        <v>36.119607188845194</v>
      </c>
      <c r="C2929" s="94">
        <v>2.9270716891393489</v>
      </c>
      <c r="D2929" s="94">
        <v>30.532455543408176</v>
      </c>
      <c r="E2929" s="95">
        <v>37.135430789690545</v>
      </c>
      <c r="F2929" s="145">
        <v>34.752387309344648</v>
      </c>
      <c r="G2929" s="94" t="s">
        <v>1066</v>
      </c>
      <c r="H2929" s="94" t="s">
        <v>1066</v>
      </c>
      <c r="I2929" s="94" t="s">
        <v>1066</v>
      </c>
      <c r="J2929" s="94" t="s">
        <v>1066</v>
      </c>
      <c r="K2929" s="94" t="s">
        <v>1066</v>
      </c>
    </row>
    <row r="2930" spans="1:11">
      <c r="A2930" s="66" t="s">
        <v>940</v>
      </c>
      <c r="B2930" s="94" t="s">
        <v>1066</v>
      </c>
      <c r="C2930" s="94" t="s">
        <v>1066</v>
      </c>
      <c r="D2930" s="94" t="s">
        <v>1066</v>
      </c>
      <c r="E2930" s="95" t="s">
        <v>1066</v>
      </c>
      <c r="F2930" s="145" t="s">
        <v>1066</v>
      </c>
      <c r="G2930" s="94" t="s">
        <v>1066</v>
      </c>
      <c r="H2930" s="94" t="s">
        <v>1066</v>
      </c>
      <c r="I2930" s="94" t="s">
        <v>1066</v>
      </c>
      <c r="J2930" s="94" t="s">
        <v>1066</v>
      </c>
      <c r="K2930" s="94" t="s">
        <v>1066</v>
      </c>
    </row>
    <row r="2931" spans="1:11">
      <c r="A2931" s="66" t="s">
        <v>10</v>
      </c>
      <c r="B2931" s="94" t="s">
        <v>1066</v>
      </c>
      <c r="C2931" s="94" t="s">
        <v>1066</v>
      </c>
      <c r="D2931" s="94" t="s">
        <v>1066</v>
      </c>
      <c r="E2931" s="94" t="s">
        <v>1066</v>
      </c>
      <c r="F2931" s="145" t="s">
        <v>1066</v>
      </c>
      <c r="G2931" s="97" t="s">
        <v>1066</v>
      </c>
      <c r="H2931" s="97" t="s">
        <v>1066</v>
      </c>
      <c r="I2931" s="94" t="s">
        <v>1066</v>
      </c>
      <c r="J2931" s="94" t="s">
        <v>1066</v>
      </c>
      <c r="K2931" s="94" t="s">
        <v>1066</v>
      </c>
    </row>
    <row r="2932" spans="1:11">
      <c r="A2932" s="66" t="s">
        <v>941</v>
      </c>
      <c r="B2932" s="94" t="s">
        <v>1066</v>
      </c>
      <c r="C2932" s="94" t="s">
        <v>1066</v>
      </c>
      <c r="D2932" s="94" t="s">
        <v>1066</v>
      </c>
      <c r="E2932" s="94" t="s">
        <v>1066</v>
      </c>
      <c r="F2932" s="145" t="s">
        <v>1066</v>
      </c>
      <c r="G2932" s="97" t="s">
        <v>1066</v>
      </c>
      <c r="H2932" s="97" t="s">
        <v>1066</v>
      </c>
      <c r="I2932" s="94" t="s">
        <v>1066</v>
      </c>
      <c r="J2932" s="94" t="s">
        <v>1066</v>
      </c>
      <c r="K2932" s="94" t="s">
        <v>1066</v>
      </c>
    </row>
    <row r="2933" spans="1:11">
      <c r="A2933" s="66" t="s">
        <v>11</v>
      </c>
      <c r="B2933" s="94">
        <v>5.5577693912472581</v>
      </c>
      <c r="C2933" s="94" t="s">
        <v>1066</v>
      </c>
      <c r="D2933" s="94" t="s">
        <v>1066</v>
      </c>
      <c r="E2933" s="94" t="s">
        <v>1066</v>
      </c>
      <c r="F2933" s="145" t="s">
        <v>1066</v>
      </c>
      <c r="G2933" s="97" t="s">
        <v>1066</v>
      </c>
      <c r="H2933" s="97" t="s">
        <v>1066</v>
      </c>
      <c r="I2933" s="97" t="s">
        <v>1066</v>
      </c>
      <c r="J2933" s="97" t="s">
        <v>1066</v>
      </c>
      <c r="K2933" s="97" t="s">
        <v>1066</v>
      </c>
    </row>
    <row r="2934" spans="1:11">
      <c r="A2934" s="66" t="s">
        <v>12</v>
      </c>
      <c r="B2934" s="94">
        <v>0.86270999726789643</v>
      </c>
      <c r="C2934" s="94">
        <v>-0.20701690532448636</v>
      </c>
      <c r="D2934" s="94">
        <v>6.9444707283806917</v>
      </c>
      <c r="E2934" s="94">
        <v>6.956549828161851</v>
      </c>
      <c r="F2934" s="145">
        <v>11.282998479443918</v>
      </c>
      <c r="G2934" s="97">
        <v>-14.57251593194786</v>
      </c>
      <c r="H2934" s="97">
        <v>0.48279634187373688</v>
      </c>
      <c r="I2934" s="94">
        <v>-0.68352290417141859</v>
      </c>
      <c r="J2934" s="94">
        <v>-28.736297472159055</v>
      </c>
      <c r="K2934" s="94">
        <v>-79.860524176447427</v>
      </c>
    </row>
    <row r="2935" spans="1:11">
      <c r="A2935" s="66" t="s">
        <v>942</v>
      </c>
      <c r="B2935" s="94">
        <v>11.083034267762827</v>
      </c>
      <c r="C2935" s="94">
        <v>3.973545333946582</v>
      </c>
      <c r="D2935" s="94">
        <v>22.984507297239354</v>
      </c>
      <c r="E2935" s="94">
        <v>19.355744191049105</v>
      </c>
      <c r="F2935" s="145">
        <v>9.3280811785041209</v>
      </c>
      <c r="G2935" s="97" t="s">
        <v>1066</v>
      </c>
      <c r="H2935" s="97" t="s">
        <v>1066</v>
      </c>
      <c r="I2935" s="94" t="s">
        <v>1066</v>
      </c>
      <c r="J2935" s="94" t="s">
        <v>1066</v>
      </c>
      <c r="K2935" s="94" t="s">
        <v>1066</v>
      </c>
    </row>
    <row r="2936" spans="1:11">
      <c r="A2936" s="66" t="s">
        <v>13</v>
      </c>
      <c r="B2936" s="94">
        <v>7.1791054897606399</v>
      </c>
      <c r="C2936" s="94">
        <v>-9.9195220976503897</v>
      </c>
      <c r="D2936" s="94">
        <v>4.0461301696764318</v>
      </c>
      <c r="E2936" s="94">
        <v>-2.1070962190103182</v>
      </c>
      <c r="F2936" s="145">
        <v>18.808106852727356</v>
      </c>
      <c r="G2936" s="97" t="s">
        <v>1066</v>
      </c>
      <c r="H2936" s="97" t="s">
        <v>1066</v>
      </c>
      <c r="I2936" s="97" t="s">
        <v>1066</v>
      </c>
      <c r="J2936" s="97" t="s">
        <v>1066</v>
      </c>
      <c r="K2936" s="97" t="s">
        <v>1066</v>
      </c>
    </row>
    <row r="2937" spans="1:11">
      <c r="A2937" s="66" t="s">
        <v>186</v>
      </c>
      <c r="B2937" s="94" t="s">
        <v>1066</v>
      </c>
      <c r="C2937" s="94" t="s">
        <v>1066</v>
      </c>
      <c r="D2937" s="94" t="s">
        <v>1066</v>
      </c>
      <c r="E2937" s="94" t="s">
        <v>1066</v>
      </c>
      <c r="F2937" s="145" t="s">
        <v>1066</v>
      </c>
      <c r="G2937" s="94" t="s">
        <v>1066</v>
      </c>
      <c r="H2937" s="94" t="s">
        <v>1066</v>
      </c>
      <c r="I2937" s="94" t="s">
        <v>1066</v>
      </c>
      <c r="J2937" s="94" t="s">
        <v>1066</v>
      </c>
      <c r="K2937" s="94" t="s">
        <v>1066</v>
      </c>
    </row>
    <row r="2938" spans="1:11" ht="14.25">
      <c r="A2938" s="86" t="s">
        <v>52</v>
      </c>
      <c r="B2938" s="214">
        <v>8.2528847075792111</v>
      </c>
      <c r="C2938" s="214">
        <v>-10.786160344879892</v>
      </c>
      <c r="D2938" s="214">
        <v>1.4102351071226815</v>
      </c>
      <c r="E2938" s="214">
        <v>15.305481669194943</v>
      </c>
      <c r="F2938" s="767">
        <v>5.4951684927884603</v>
      </c>
      <c r="G2938" s="214">
        <v>-6.2295614791893827</v>
      </c>
      <c r="H2938" s="214">
        <v>-13.254394899070476</v>
      </c>
      <c r="I2938" s="214">
        <v>-16.328890034972364</v>
      </c>
      <c r="J2938" s="214">
        <v>192.01389577769308</v>
      </c>
      <c r="K2938" s="212">
        <v>-79.773632418127917</v>
      </c>
    </row>
    <row r="2939" spans="1:11" ht="14.25" customHeight="1">
      <c r="A2939" s="911" t="s">
        <v>901</v>
      </c>
      <c r="B2939" s="912"/>
      <c r="C2939" s="912"/>
      <c r="D2939" s="912"/>
      <c r="E2939" s="912"/>
      <c r="F2939" s="912"/>
      <c r="G2939" s="912"/>
      <c r="H2939" s="912"/>
      <c r="I2939" s="912"/>
      <c r="J2939" s="912"/>
      <c r="K2939" s="912"/>
    </row>
    <row r="2940" spans="1:11" ht="27" customHeight="1">
      <c r="A2940" s="909" t="s">
        <v>1206</v>
      </c>
      <c r="B2940" s="909"/>
      <c r="C2940" s="909"/>
      <c r="D2940" s="909"/>
      <c r="E2940" s="909"/>
      <c r="F2940" s="909"/>
      <c r="G2940" s="909"/>
      <c r="H2940" s="909"/>
      <c r="I2940" s="909"/>
      <c r="J2940" s="909"/>
      <c r="K2940" s="909"/>
    </row>
    <row r="2941" spans="1:11">
      <c r="A2941" s="99"/>
      <c r="B2941" s="92"/>
      <c r="C2941" s="92"/>
      <c r="D2941" s="92"/>
      <c r="E2941" s="92"/>
      <c r="F2941" s="92"/>
      <c r="G2941" s="92"/>
      <c r="H2941" s="92"/>
      <c r="I2941" s="92"/>
      <c r="J2941" s="92"/>
      <c r="K2941" s="93"/>
    </row>
  </sheetData>
  <mergeCells count="398">
    <mergeCell ref="B2881:F2881"/>
    <mergeCell ref="G2881:K2881"/>
    <mergeCell ref="A2939:K2939"/>
    <mergeCell ref="A2940:K2940"/>
    <mergeCell ref="A2910:K2910"/>
    <mergeCell ref="B2912:F2912"/>
    <mergeCell ref="G2912:K2912"/>
    <mergeCell ref="B2913:K2913"/>
    <mergeCell ref="B2844:K2844"/>
    <mergeCell ref="A2870:K2870"/>
    <mergeCell ref="A2871:K2871"/>
    <mergeCell ref="A2876:K2876"/>
    <mergeCell ref="A2877:K2877"/>
    <mergeCell ref="B2880:K2880"/>
    <mergeCell ref="A2808:K2808"/>
    <mergeCell ref="B2811:K2811"/>
    <mergeCell ref="B2812:F2812"/>
    <mergeCell ref="G2812:K2812"/>
    <mergeCell ref="A2841:K2841"/>
    <mergeCell ref="B2843:F2843"/>
    <mergeCell ref="G2843:K2843"/>
    <mergeCell ref="B2774:F2774"/>
    <mergeCell ref="G2774:K2774"/>
    <mergeCell ref="B2775:K2775"/>
    <mergeCell ref="A2801:K2801"/>
    <mergeCell ref="A2802:K2802"/>
    <mergeCell ref="A2807:K2807"/>
    <mergeCell ref="A2738:K2738"/>
    <mergeCell ref="A2739:K2739"/>
    <mergeCell ref="B2742:K2742"/>
    <mergeCell ref="B2743:F2743"/>
    <mergeCell ref="G2743:K2743"/>
    <mergeCell ref="A2772:K2772"/>
    <mergeCell ref="A2703:K2703"/>
    <mergeCell ref="B2705:F2705"/>
    <mergeCell ref="G2705:K2705"/>
    <mergeCell ref="B2706:K2706"/>
    <mergeCell ref="A2732:K2732"/>
    <mergeCell ref="A2733:K2733"/>
    <mergeCell ref="A2663:K2663"/>
    <mergeCell ref="A2664:K2664"/>
    <mergeCell ref="A2669:K2669"/>
    <mergeCell ref="A2670:K2670"/>
    <mergeCell ref="B2673:K2673"/>
    <mergeCell ref="B2674:F2674"/>
    <mergeCell ref="G2674:K2674"/>
    <mergeCell ref="B2605:F2605"/>
    <mergeCell ref="G2605:K2605"/>
    <mergeCell ref="A2634:K2634"/>
    <mergeCell ref="B2636:F2636"/>
    <mergeCell ref="G2636:K2636"/>
    <mergeCell ref="B2637:K2637"/>
    <mergeCell ref="B2568:K2568"/>
    <mergeCell ref="A2594:K2594"/>
    <mergeCell ref="A2595:K2595"/>
    <mergeCell ref="A2600:K2600"/>
    <mergeCell ref="A2601:K2601"/>
    <mergeCell ref="B2604:K2604"/>
    <mergeCell ref="A2532:K2532"/>
    <mergeCell ref="B2535:K2535"/>
    <mergeCell ref="B2536:F2536"/>
    <mergeCell ref="G2536:K2536"/>
    <mergeCell ref="A2565:K2565"/>
    <mergeCell ref="B2567:F2567"/>
    <mergeCell ref="G2567:K2567"/>
    <mergeCell ref="B2498:F2498"/>
    <mergeCell ref="G2498:K2498"/>
    <mergeCell ref="B2499:K2499"/>
    <mergeCell ref="A2525:K2525"/>
    <mergeCell ref="A2526:K2526"/>
    <mergeCell ref="A2531:K2531"/>
    <mergeCell ref="A2462:K2462"/>
    <mergeCell ref="A2463:K2463"/>
    <mergeCell ref="B2466:K2466"/>
    <mergeCell ref="B2467:F2467"/>
    <mergeCell ref="G2467:K2467"/>
    <mergeCell ref="A2496:K2496"/>
    <mergeCell ref="A2427:K2427"/>
    <mergeCell ref="B2429:F2429"/>
    <mergeCell ref="G2429:K2429"/>
    <mergeCell ref="B2430:K2430"/>
    <mergeCell ref="A2456:K2456"/>
    <mergeCell ref="A2457:K2457"/>
    <mergeCell ref="A2387:K2387"/>
    <mergeCell ref="A2388:K2388"/>
    <mergeCell ref="A2393:K2393"/>
    <mergeCell ref="A2394:K2394"/>
    <mergeCell ref="B2397:K2397"/>
    <mergeCell ref="B2398:F2398"/>
    <mergeCell ref="G2398:K2398"/>
    <mergeCell ref="A2327:K2327"/>
    <mergeCell ref="B2330:F2330"/>
    <mergeCell ref="G2330:K2330"/>
    <mergeCell ref="A2359:K2359"/>
    <mergeCell ref="B2361:F2361"/>
    <mergeCell ref="G2361:K2361"/>
    <mergeCell ref="A2292:K2292"/>
    <mergeCell ref="B2294:F2294"/>
    <mergeCell ref="G2294:K2294"/>
    <mergeCell ref="A2320:K2320"/>
    <mergeCell ref="A2321:K2321"/>
    <mergeCell ref="A2326:K2326"/>
    <mergeCell ref="A2253:K2253"/>
    <mergeCell ref="A2254:K2254"/>
    <mergeCell ref="A2259:K2259"/>
    <mergeCell ref="A2260:K2260"/>
    <mergeCell ref="B2263:F2263"/>
    <mergeCell ref="G2263:K2263"/>
    <mergeCell ref="A2193:K2193"/>
    <mergeCell ref="B2196:F2196"/>
    <mergeCell ref="G2196:K2196"/>
    <mergeCell ref="A2225:K2225"/>
    <mergeCell ref="B2227:F2227"/>
    <mergeCell ref="G2227:K2227"/>
    <mergeCell ref="A2158:K2158"/>
    <mergeCell ref="B2160:F2160"/>
    <mergeCell ref="G2160:K2160"/>
    <mergeCell ref="A2186:K2186"/>
    <mergeCell ref="A2187:K2187"/>
    <mergeCell ref="A2192:K2192"/>
    <mergeCell ref="A2094:K2094"/>
    <mergeCell ref="B2097:F2097"/>
    <mergeCell ref="G2097:K2097"/>
    <mergeCell ref="A2126:K2126"/>
    <mergeCell ref="B2128:F2128"/>
    <mergeCell ref="G2128:K2128"/>
    <mergeCell ref="A2059:K2059"/>
    <mergeCell ref="B2061:F2061"/>
    <mergeCell ref="G2061:K2061"/>
    <mergeCell ref="A2087:K2087"/>
    <mergeCell ref="A2088:K2088"/>
    <mergeCell ref="A2093:K2093"/>
    <mergeCell ref="A1995:K1995"/>
    <mergeCell ref="B1998:F1998"/>
    <mergeCell ref="G1998:K1998"/>
    <mergeCell ref="A2027:K2027"/>
    <mergeCell ref="B2029:F2029"/>
    <mergeCell ref="G2029:K2029"/>
    <mergeCell ref="A1961:K1961"/>
    <mergeCell ref="B1963:F1963"/>
    <mergeCell ref="G1963:K1963"/>
    <mergeCell ref="A1989:K1989"/>
    <mergeCell ref="A1990:K1990"/>
    <mergeCell ref="A1994:K1994"/>
    <mergeCell ref="A1897:K1897"/>
    <mergeCell ref="B1900:F1900"/>
    <mergeCell ref="G1900:K1900"/>
    <mergeCell ref="A1929:K1929"/>
    <mergeCell ref="B1931:F1931"/>
    <mergeCell ref="G1931:K1931"/>
    <mergeCell ref="A1862:K1862"/>
    <mergeCell ref="B1864:F1864"/>
    <mergeCell ref="G1864:K1864"/>
    <mergeCell ref="A1890:K1890"/>
    <mergeCell ref="A1891:K1891"/>
    <mergeCell ref="A1896:K1896"/>
    <mergeCell ref="B1799:F1799"/>
    <mergeCell ref="G1799:K1799"/>
    <mergeCell ref="A1825:K1825"/>
    <mergeCell ref="A1826:K1826"/>
    <mergeCell ref="A1831:K1831"/>
    <mergeCell ref="B1833:F1833"/>
    <mergeCell ref="G1833:K1833"/>
    <mergeCell ref="A1759:K1759"/>
    <mergeCell ref="A1764:K1764"/>
    <mergeCell ref="A1765:K1765"/>
    <mergeCell ref="B1768:F1768"/>
    <mergeCell ref="G1768:K1768"/>
    <mergeCell ref="A1797:K1797"/>
    <mergeCell ref="B1701:F1701"/>
    <mergeCell ref="G1701:K1701"/>
    <mergeCell ref="A1730:K1730"/>
    <mergeCell ref="B1732:F1732"/>
    <mergeCell ref="G1732:K1732"/>
    <mergeCell ref="A1758:K1758"/>
    <mergeCell ref="A1665:K1665"/>
    <mergeCell ref="B1667:F1667"/>
    <mergeCell ref="G1667:K1667"/>
    <mergeCell ref="A1693:K1693"/>
    <mergeCell ref="A1694:K1694"/>
    <mergeCell ref="A1699:K1699"/>
    <mergeCell ref="A1626:K1626"/>
    <mergeCell ref="A1627:K1627"/>
    <mergeCell ref="A1632:K1632"/>
    <mergeCell ref="A1633:K1633"/>
    <mergeCell ref="B1636:F1636"/>
    <mergeCell ref="G1636:K1636"/>
    <mergeCell ref="A1562:K1562"/>
    <mergeCell ref="A1567:K1567"/>
    <mergeCell ref="B1569:F1569"/>
    <mergeCell ref="G1569:K1569"/>
    <mergeCell ref="A1598:K1598"/>
    <mergeCell ref="B1600:F1600"/>
    <mergeCell ref="G1600:K1600"/>
    <mergeCell ref="B1504:F1504"/>
    <mergeCell ref="G1504:K1504"/>
    <mergeCell ref="A1533:K1533"/>
    <mergeCell ref="B1535:F1535"/>
    <mergeCell ref="G1535:K1535"/>
    <mergeCell ref="A1561:K1561"/>
    <mergeCell ref="B1468:F1468"/>
    <mergeCell ref="G1468:K1468"/>
    <mergeCell ref="A1494:K1494"/>
    <mergeCell ref="A1495:K1495"/>
    <mergeCell ref="A1500:K1500"/>
    <mergeCell ref="A1501:K1501"/>
    <mergeCell ref="A1429:K1429"/>
    <mergeCell ref="A1430:K1430"/>
    <mergeCell ref="A1435:K1435"/>
    <mergeCell ref="B1437:F1437"/>
    <mergeCell ref="G1437:K1437"/>
    <mergeCell ref="A1466:K1466"/>
    <mergeCell ref="A1369:K1369"/>
    <mergeCell ref="B1372:F1372"/>
    <mergeCell ref="G1372:K1372"/>
    <mergeCell ref="A1401:K1401"/>
    <mergeCell ref="B1403:F1403"/>
    <mergeCell ref="G1403:K1403"/>
    <mergeCell ref="A1334:K1334"/>
    <mergeCell ref="B1336:F1336"/>
    <mergeCell ref="G1336:K1336"/>
    <mergeCell ref="A1362:K1362"/>
    <mergeCell ref="A1363:K1363"/>
    <mergeCell ref="A1368:K1368"/>
    <mergeCell ref="B1271:F1271"/>
    <mergeCell ref="G1271:K1271"/>
    <mergeCell ref="A1297:K1297"/>
    <mergeCell ref="A1298:K1298"/>
    <mergeCell ref="A1303:K1303"/>
    <mergeCell ref="B1305:F1305"/>
    <mergeCell ref="G1305:K1305"/>
    <mergeCell ref="A1231:K1231"/>
    <mergeCell ref="A1236:K1236"/>
    <mergeCell ref="A1237:K1237"/>
    <mergeCell ref="B1240:F1240"/>
    <mergeCell ref="G1240:K1240"/>
    <mergeCell ref="A1269:K1269"/>
    <mergeCell ref="B1173:F1173"/>
    <mergeCell ref="G1173:K1173"/>
    <mergeCell ref="A1202:K1202"/>
    <mergeCell ref="B1204:F1204"/>
    <mergeCell ref="G1204:K1204"/>
    <mergeCell ref="A1230:K1230"/>
    <mergeCell ref="A1137:K1137"/>
    <mergeCell ref="B1139:F1139"/>
    <mergeCell ref="G1139:K1139"/>
    <mergeCell ref="A1165:K1165"/>
    <mergeCell ref="A1166:K1166"/>
    <mergeCell ref="A1171:K1171"/>
    <mergeCell ref="A1098:K1098"/>
    <mergeCell ref="A1099:K1099"/>
    <mergeCell ref="A1104:K1104"/>
    <mergeCell ref="A1105:K1105"/>
    <mergeCell ref="B1108:F1108"/>
    <mergeCell ref="G1108:K1108"/>
    <mergeCell ref="A1038:K1038"/>
    <mergeCell ref="B1040:F1040"/>
    <mergeCell ref="G1040:K1040"/>
    <mergeCell ref="A1070:K1070"/>
    <mergeCell ref="B1072:F1072"/>
    <mergeCell ref="G1072:K1072"/>
    <mergeCell ref="A999:K999"/>
    <mergeCell ref="A1000:K1000"/>
    <mergeCell ref="A1005:K1005"/>
    <mergeCell ref="A1006:K1006"/>
    <mergeCell ref="B1009:F1009"/>
    <mergeCell ref="G1009:K1009"/>
    <mergeCell ref="A935:K935"/>
    <mergeCell ref="A940:K940"/>
    <mergeCell ref="B942:F942"/>
    <mergeCell ref="G942:K942"/>
    <mergeCell ref="A971:K971"/>
    <mergeCell ref="B973:F973"/>
    <mergeCell ref="G973:K973"/>
    <mergeCell ref="B877:F877"/>
    <mergeCell ref="G877:K877"/>
    <mergeCell ref="A906:K906"/>
    <mergeCell ref="B908:F908"/>
    <mergeCell ref="G908:K908"/>
    <mergeCell ref="A934:K934"/>
    <mergeCell ref="B841:F841"/>
    <mergeCell ref="G841:K841"/>
    <mergeCell ref="A867:K867"/>
    <mergeCell ref="A868:K868"/>
    <mergeCell ref="A873:K873"/>
    <mergeCell ref="A874:K874"/>
    <mergeCell ref="A802:K802"/>
    <mergeCell ref="A803:K803"/>
    <mergeCell ref="A808:K808"/>
    <mergeCell ref="B810:F810"/>
    <mergeCell ref="G810:K810"/>
    <mergeCell ref="A839:K839"/>
    <mergeCell ref="A742:K742"/>
    <mergeCell ref="B745:F745"/>
    <mergeCell ref="G745:K745"/>
    <mergeCell ref="A774:K774"/>
    <mergeCell ref="B776:F776"/>
    <mergeCell ref="G776:K776"/>
    <mergeCell ref="A707:K707"/>
    <mergeCell ref="B709:F709"/>
    <mergeCell ref="G709:K709"/>
    <mergeCell ref="A735:K735"/>
    <mergeCell ref="A736:K736"/>
    <mergeCell ref="A741:K741"/>
    <mergeCell ref="B644:F644"/>
    <mergeCell ref="G644:K644"/>
    <mergeCell ref="A670:K670"/>
    <mergeCell ref="A671:K671"/>
    <mergeCell ref="A676:K676"/>
    <mergeCell ref="B678:F678"/>
    <mergeCell ref="G678:K678"/>
    <mergeCell ref="A604:K604"/>
    <mergeCell ref="A609:K609"/>
    <mergeCell ref="A610:K610"/>
    <mergeCell ref="B613:F613"/>
    <mergeCell ref="G613:K613"/>
    <mergeCell ref="A642:K642"/>
    <mergeCell ref="B546:F546"/>
    <mergeCell ref="G546:K546"/>
    <mergeCell ref="A575:K575"/>
    <mergeCell ref="B577:F577"/>
    <mergeCell ref="G577:K577"/>
    <mergeCell ref="A603:K603"/>
    <mergeCell ref="A510:K510"/>
    <mergeCell ref="B512:F512"/>
    <mergeCell ref="G512:K512"/>
    <mergeCell ref="A538:K538"/>
    <mergeCell ref="A539:K539"/>
    <mergeCell ref="A544:K544"/>
    <mergeCell ref="A471:K471"/>
    <mergeCell ref="A472:K472"/>
    <mergeCell ref="A477:K477"/>
    <mergeCell ref="A478:K478"/>
    <mergeCell ref="B481:F481"/>
    <mergeCell ref="G481:K481"/>
    <mergeCell ref="A410:K410"/>
    <mergeCell ref="A411:K411"/>
    <mergeCell ref="B414:F414"/>
    <mergeCell ref="G414:K414"/>
    <mergeCell ref="A443:K443"/>
    <mergeCell ref="B445:F445"/>
    <mergeCell ref="G445:K445"/>
    <mergeCell ref="B345:K345"/>
    <mergeCell ref="B346:F346"/>
    <mergeCell ref="G346:K346"/>
    <mergeCell ref="B378:F378"/>
    <mergeCell ref="A404:K404"/>
    <mergeCell ref="A405:K405"/>
    <mergeCell ref="A376:K376"/>
    <mergeCell ref="A310:K310"/>
    <mergeCell ref="A311:K311"/>
    <mergeCell ref="B314:K314"/>
    <mergeCell ref="B315:F315"/>
    <mergeCell ref="G315:K315"/>
    <mergeCell ref="A343:K343"/>
    <mergeCell ref="A275:K275"/>
    <mergeCell ref="B277:K277"/>
    <mergeCell ref="B278:F278"/>
    <mergeCell ref="G278:K278"/>
    <mergeCell ref="A304:K304"/>
    <mergeCell ref="A305:K305"/>
    <mergeCell ref="A235:K235"/>
    <mergeCell ref="A236:K236"/>
    <mergeCell ref="A241:K241"/>
    <mergeCell ref="A242:K242"/>
    <mergeCell ref="B245:K245"/>
    <mergeCell ref="B246:F246"/>
    <mergeCell ref="G246:K246"/>
    <mergeCell ref="B177:F177"/>
    <mergeCell ref="G177:K177"/>
    <mergeCell ref="A206:K206"/>
    <mergeCell ref="B208:K208"/>
    <mergeCell ref="B209:F209"/>
    <mergeCell ref="G209:K209"/>
    <mergeCell ref="A167:K167"/>
    <mergeCell ref="A168:K168"/>
    <mergeCell ref="A172:K172"/>
    <mergeCell ref="A173:K173"/>
    <mergeCell ref="B176:K176"/>
    <mergeCell ref="A104:K104"/>
    <mergeCell ref="B107:F107"/>
    <mergeCell ref="G107:K107"/>
    <mergeCell ref="A137:K137"/>
    <mergeCell ref="B139:F139"/>
    <mergeCell ref="G139:K139"/>
    <mergeCell ref="A69:K69"/>
    <mergeCell ref="B71:F71"/>
    <mergeCell ref="G71:K71"/>
    <mergeCell ref="A97:K97"/>
    <mergeCell ref="A98:K98"/>
    <mergeCell ref="A103:K103"/>
    <mergeCell ref="A5:K5"/>
    <mergeCell ref="A6:K6"/>
    <mergeCell ref="B8:F8"/>
    <mergeCell ref="G8:K8"/>
    <mergeCell ref="A37:K37"/>
    <mergeCell ref="B39:F39"/>
    <mergeCell ref="G39:K39"/>
  </mergeCells>
  <phoneticPr fontId="24" type="noConversion"/>
  <pageMargins left="0.94488188976377963" right="0.94488188976377963" top="0.59055118110236227" bottom="0.98425196850393704" header="0.51181102362204722" footer="0.51181102362204722"/>
  <pageSetup paperSize="9" scale="78" firstPageNumber="437" orientation="portrait" useFirstPageNumber="1" r:id="rId1"/>
  <headerFooter alignWithMargins="0">
    <oddHeader>&amp;L&amp;"Arial,Italic"&amp;11      Comparative tables</oddHeader>
    <oddFooter>&amp;L       CPSS – Red Book statistical update&amp;C &amp;P&amp;RDecember 2013</oddFooter>
  </headerFooter>
  <rowBreaks count="46" manualBreakCount="46">
    <brk id="65" max="10" man="1"/>
    <brk id="99" max="10" man="1"/>
    <brk id="168" max="10" man="1"/>
    <brk id="237" max="10" man="1"/>
    <brk id="306" max="10" man="1"/>
    <brk id="372" max="10" man="1"/>
    <brk id="406" max="10" man="1"/>
    <brk id="473" max="10" man="1"/>
    <brk id="540" max="10" man="1"/>
    <brk id="605" max="10" man="1"/>
    <brk id="672" max="10" man="1"/>
    <brk id="737" max="10" man="1"/>
    <brk id="804" max="10" man="1"/>
    <brk id="869" max="10" man="1"/>
    <brk id="936" max="10" man="1"/>
    <brk id="1001" max="10" man="1"/>
    <brk id="1066" max="10" man="1"/>
    <brk id="1100" max="10" man="1"/>
    <brk id="1167" max="10" man="1"/>
    <brk id="1232" max="10" man="1"/>
    <brk id="1299" max="10" man="1"/>
    <brk id="1364" max="10" man="1"/>
    <brk id="1431" max="10" man="1"/>
    <brk id="1496" max="10" man="1"/>
    <brk id="1563" max="10" man="1"/>
    <brk id="1628" max="10" man="1"/>
    <brk id="1695" max="10" man="1"/>
    <brk id="1760" max="10" man="1"/>
    <brk id="1827" max="10" man="1"/>
    <brk id="1892" max="10" man="1"/>
    <brk id="1957" max="10" man="1"/>
    <brk id="1990" max="10" man="1"/>
    <brk id="2055" max="10" man="1"/>
    <brk id="2089" max="10" man="1"/>
    <brk id="2154" max="10" man="1"/>
    <brk id="2188" max="10" man="1"/>
    <brk id="2255" max="10" man="1"/>
    <brk id="2322" max="10" man="1"/>
    <brk id="2389" max="10" man="1"/>
    <brk id="2458" max="10" man="1"/>
    <brk id="2527" max="10" man="1"/>
    <brk id="2596" max="10" man="1"/>
    <brk id="2665" max="10" man="1"/>
    <brk id="2734" max="10" man="1"/>
    <brk id="2803" max="10" man="1"/>
    <brk id="2872"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197"/>
  <sheetViews>
    <sheetView view="pageBreakPreview" zoomScaleNormal="100" zoomScaleSheetLayoutView="100" workbookViewId="0"/>
  </sheetViews>
  <sheetFormatPr defaultRowHeight="12.75" customHeight="1"/>
  <cols>
    <col min="1" max="1" width="27.140625" style="174" customWidth="1"/>
    <col min="2" max="6" width="15.7109375" style="185" customWidth="1"/>
    <col min="7" max="9" width="15" style="185" customWidth="1"/>
    <col min="10" max="10" width="8.140625" style="185"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47" t="s">
        <v>149</v>
      </c>
      <c r="B4" s="947"/>
      <c r="C4" s="947"/>
      <c r="D4" s="947"/>
      <c r="E4" s="947"/>
      <c r="F4" s="947"/>
    </row>
    <row r="5" spans="1:17" s="332" customFormat="1" ht="15" customHeight="1">
      <c r="A5" s="977" t="s">
        <v>974</v>
      </c>
      <c r="B5" s="977"/>
      <c r="C5" s="977"/>
      <c r="D5" s="977"/>
      <c r="E5" s="977"/>
      <c r="F5" s="977"/>
    </row>
    <row r="6" spans="1:17" s="332" customFormat="1" ht="12.75" customHeight="1">
      <c r="A6" s="707" t="s">
        <v>1257</v>
      </c>
      <c r="B6" s="185"/>
      <c r="C6" s="185"/>
      <c r="D6" s="185"/>
      <c r="E6" s="185"/>
    </row>
    <row r="7" spans="1:17" s="332" customFormat="1" ht="12.75" customHeight="1">
      <c r="A7" s="174"/>
      <c r="B7" s="185"/>
      <c r="C7" s="185"/>
      <c r="D7" s="185"/>
      <c r="E7" s="185"/>
    </row>
    <row r="8" spans="1:17" s="332" customFormat="1" ht="27.75" customHeight="1">
      <c r="A8" s="708" t="s">
        <v>535</v>
      </c>
      <c r="B8" s="692" t="s">
        <v>932</v>
      </c>
      <c r="C8" s="692" t="s">
        <v>1054</v>
      </c>
      <c r="D8" s="692" t="s">
        <v>396</v>
      </c>
      <c r="E8" s="692" t="s">
        <v>397</v>
      </c>
      <c r="F8" s="692" t="s">
        <v>370</v>
      </c>
    </row>
    <row r="9" spans="1:17" s="332" customFormat="1">
      <c r="A9" s="167" t="s">
        <v>37</v>
      </c>
      <c r="B9" s="697"/>
      <c r="C9" s="697"/>
      <c r="D9" s="697"/>
      <c r="E9" s="697"/>
      <c r="F9" s="697"/>
    </row>
    <row r="10" spans="1:17" s="332" customFormat="1" ht="14.25">
      <c r="A10" s="334" t="s">
        <v>114</v>
      </c>
      <c r="B10" s="287" t="s">
        <v>952</v>
      </c>
      <c r="C10" s="287" t="s">
        <v>107</v>
      </c>
      <c r="D10" s="297" t="s">
        <v>1019</v>
      </c>
      <c r="E10" s="293" t="s">
        <v>450</v>
      </c>
      <c r="F10" s="287" t="s">
        <v>94</v>
      </c>
    </row>
    <row r="11" spans="1:17" s="332" customFormat="1" ht="14.25">
      <c r="A11" s="334" t="s">
        <v>308</v>
      </c>
      <c r="B11" s="287" t="s">
        <v>952</v>
      </c>
      <c r="C11" s="287" t="s">
        <v>107</v>
      </c>
      <c r="D11" s="297" t="s">
        <v>451</v>
      </c>
      <c r="E11" s="293" t="s">
        <v>404</v>
      </c>
      <c r="F11" s="287" t="s">
        <v>204</v>
      </c>
    </row>
    <row r="12" spans="1:17" s="332" customFormat="1" ht="12.75" customHeight="1">
      <c r="A12" s="167" t="s">
        <v>528</v>
      </c>
      <c r="B12" s="641"/>
      <c r="C12" s="641"/>
      <c r="D12" s="641"/>
      <c r="E12" s="641"/>
      <c r="F12" s="641"/>
    </row>
    <row r="13" spans="1:17" s="332" customFormat="1" ht="12.75" customHeight="1">
      <c r="A13" s="137" t="s">
        <v>1157</v>
      </c>
      <c r="B13" s="291" t="s">
        <v>521</v>
      </c>
      <c r="C13" s="291"/>
      <c r="D13" s="291"/>
      <c r="E13" s="290"/>
      <c r="F13" s="291"/>
    </row>
    <row r="14" spans="1:17" s="332" customFormat="1" ht="12.75" customHeight="1">
      <c r="A14" s="167" t="s">
        <v>982</v>
      </c>
      <c r="B14" s="291"/>
      <c r="C14" s="291"/>
      <c r="D14" s="291"/>
      <c r="E14" s="290"/>
      <c r="F14" s="291"/>
    </row>
    <row r="15" spans="1:17" s="332" customFormat="1" ht="14.25">
      <c r="A15" s="137" t="s">
        <v>578</v>
      </c>
      <c r="B15" s="291" t="s">
        <v>952</v>
      </c>
      <c r="C15" s="291" t="s">
        <v>796</v>
      </c>
      <c r="D15" s="291" t="s">
        <v>110</v>
      </c>
      <c r="E15" s="291" t="s">
        <v>108</v>
      </c>
      <c r="F15" s="291" t="s">
        <v>832</v>
      </c>
    </row>
    <row r="16" spans="1:17" s="332" customFormat="1" ht="25.5">
      <c r="A16" s="334" t="s">
        <v>1090</v>
      </c>
      <c r="B16" s="287" t="s">
        <v>952</v>
      </c>
      <c r="C16" s="287" t="s">
        <v>796</v>
      </c>
      <c r="D16" s="287" t="s">
        <v>110</v>
      </c>
      <c r="E16" s="293" t="s">
        <v>471</v>
      </c>
      <c r="F16" s="287" t="s">
        <v>1140</v>
      </c>
    </row>
    <row r="17" spans="1:7" s="332" customFormat="1" ht="14.25">
      <c r="A17" s="137" t="s">
        <v>1091</v>
      </c>
      <c r="B17" s="291" t="s">
        <v>952</v>
      </c>
      <c r="C17" s="291" t="s">
        <v>796</v>
      </c>
      <c r="D17" s="291" t="s">
        <v>110</v>
      </c>
      <c r="E17" s="290" t="s">
        <v>38</v>
      </c>
      <c r="F17" s="291" t="s">
        <v>657</v>
      </c>
    </row>
    <row r="18" spans="1:7" s="332" customFormat="1" ht="14.25">
      <c r="A18" s="137" t="s">
        <v>230</v>
      </c>
      <c r="B18" s="291" t="s">
        <v>312</v>
      </c>
      <c r="C18" s="291" t="s">
        <v>1050</v>
      </c>
      <c r="D18" s="291" t="s">
        <v>404</v>
      </c>
      <c r="E18" s="290" t="s">
        <v>109</v>
      </c>
      <c r="F18" s="291" t="s">
        <v>404</v>
      </c>
    </row>
    <row r="19" spans="1:7" s="332" customFormat="1">
      <c r="A19" s="167" t="s">
        <v>529</v>
      </c>
      <c r="B19" s="291"/>
      <c r="C19" s="291"/>
      <c r="D19" s="291"/>
      <c r="E19" s="290"/>
      <c r="F19" s="291"/>
    </row>
    <row r="20" spans="1:7" s="332" customFormat="1" ht="14.25">
      <c r="A20" s="334" t="s">
        <v>763</v>
      </c>
      <c r="B20" s="287" t="s">
        <v>952</v>
      </c>
      <c r="C20" s="287" t="s">
        <v>39</v>
      </c>
      <c r="D20" s="765" t="s">
        <v>610</v>
      </c>
      <c r="E20" s="293" t="s">
        <v>132</v>
      </c>
      <c r="F20" s="287" t="s">
        <v>832</v>
      </c>
    </row>
    <row r="21" spans="1:7" s="332" customFormat="1" ht="14.25">
      <c r="A21" s="334" t="s">
        <v>764</v>
      </c>
      <c r="B21" s="287" t="s">
        <v>952</v>
      </c>
      <c r="C21" s="287" t="s">
        <v>587</v>
      </c>
      <c r="D21" s="297" t="s">
        <v>450</v>
      </c>
      <c r="E21" s="293" t="s">
        <v>497</v>
      </c>
      <c r="F21" s="287" t="s">
        <v>94</v>
      </c>
    </row>
    <row r="22" spans="1:7" s="332" customFormat="1" ht="14.25">
      <c r="A22" s="334" t="s">
        <v>375</v>
      </c>
      <c r="B22" s="287" t="s">
        <v>312</v>
      </c>
      <c r="C22" s="287" t="s">
        <v>588</v>
      </c>
      <c r="D22" s="297" t="s">
        <v>1002</v>
      </c>
      <c r="E22" s="293" t="s">
        <v>497</v>
      </c>
      <c r="F22" s="287" t="s">
        <v>94</v>
      </c>
    </row>
    <row r="23" spans="1:7" s="332" customFormat="1">
      <c r="A23" s="167" t="s">
        <v>459</v>
      </c>
      <c r="B23" s="287"/>
      <c r="C23" s="287"/>
      <c r="D23" s="297"/>
      <c r="E23" s="293"/>
      <c r="F23" s="287"/>
    </row>
    <row r="24" spans="1:7" s="332" customFormat="1" ht="14.25">
      <c r="A24" s="334" t="s">
        <v>134</v>
      </c>
      <c r="B24" s="287" t="s">
        <v>547</v>
      </c>
      <c r="C24" s="287" t="s">
        <v>548</v>
      </c>
      <c r="D24" s="297" t="s">
        <v>467</v>
      </c>
      <c r="E24" s="293" t="s">
        <v>109</v>
      </c>
      <c r="F24" s="287" t="s">
        <v>471</v>
      </c>
    </row>
    <row r="25" spans="1:7" s="332" customFormat="1" ht="12.75" customHeight="1">
      <c r="A25" s="169" t="s">
        <v>166</v>
      </c>
      <c r="B25" s="291"/>
      <c r="C25" s="291"/>
      <c r="D25" s="291"/>
      <c r="E25" s="290"/>
      <c r="F25" s="291"/>
    </row>
    <row r="26" spans="1:7" s="332" customFormat="1" ht="14.25">
      <c r="A26" s="166" t="s">
        <v>1157</v>
      </c>
      <c r="B26" s="287" t="s">
        <v>1060</v>
      </c>
      <c r="C26" s="287" t="s">
        <v>327</v>
      </c>
      <c r="D26" s="287" t="s">
        <v>38</v>
      </c>
      <c r="E26" s="293" t="s">
        <v>468</v>
      </c>
      <c r="F26" s="287" t="s">
        <v>94</v>
      </c>
      <c r="G26" s="290"/>
    </row>
    <row r="27" spans="1:7" s="332" customFormat="1" ht="12.75" customHeight="1">
      <c r="A27" s="167" t="s">
        <v>167</v>
      </c>
      <c r="B27" s="288"/>
      <c r="C27" s="289"/>
      <c r="D27" s="290"/>
      <c r="E27" s="290"/>
      <c r="F27" s="289"/>
      <c r="G27" s="290"/>
    </row>
    <row r="28" spans="1:7" s="332" customFormat="1" ht="28.5">
      <c r="A28" s="166" t="s">
        <v>797</v>
      </c>
      <c r="B28" s="297" t="s">
        <v>952</v>
      </c>
      <c r="C28" s="297" t="s">
        <v>436</v>
      </c>
      <c r="D28" s="297" t="s">
        <v>926</v>
      </c>
      <c r="E28" s="293" t="s">
        <v>661</v>
      </c>
      <c r="F28" s="287" t="s">
        <v>798</v>
      </c>
    </row>
    <row r="29" spans="1:7" s="332" customFormat="1" ht="12.75" customHeight="1">
      <c r="A29" s="169" t="s">
        <v>745</v>
      </c>
      <c r="B29" s="289"/>
      <c r="C29" s="289"/>
      <c r="D29" s="289"/>
      <c r="E29" s="290"/>
      <c r="F29" s="290"/>
    </row>
    <row r="30" spans="1:7" s="332" customFormat="1" ht="12.75" customHeight="1">
      <c r="A30" s="168" t="s">
        <v>1068</v>
      </c>
      <c r="B30" s="848" t="s">
        <v>1244</v>
      </c>
      <c r="C30" s="848" t="s">
        <v>995</v>
      </c>
      <c r="D30" s="848" t="s">
        <v>355</v>
      </c>
      <c r="E30" s="290" t="s">
        <v>355</v>
      </c>
      <c r="F30" s="291" t="s">
        <v>884</v>
      </c>
    </row>
    <row r="31" spans="1:7" s="332" customFormat="1" ht="12.75" customHeight="1">
      <c r="A31" s="169" t="s">
        <v>87</v>
      </c>
      <c r="B31" s="291"/>
      <c r="C31" s="291"/>
      <c r="D31" s="291"/>
      <c r="E31" s="290"/>
      <c r="F31" s="291"/>
    </row>
    <row r="32" spans="1:7" s="332" customFormat="1" ht="14.25" customHeight="1">
      <c r="A32" s="168" t="s">
        <v>549</v>
      </c>
      <c r="B32" s="291" t="s">
        <v>952</v>
      </c>
      <c r="C32" s="291" t="s">
        <v>247</v>
      </c>
      <c r="D32" s="291" t="s">
        <v>336</v>
      </c>
      <c r="E32" s="290" t="s">
        <v>737</v>
      </c>
      <c r="F32" s="291" t="s">
        <v>94</v>
      </c>
    </row>
    <row r="33" spans="1:6" s="332" customFormat="1" ht="14.25" customHeight="1">
      <c r="A33" s="168" t="s">
        <v>551</v>
      </c>
      <c r="B33" s="291" t="s">
        <v>952</v>
      </c>
      <c r="C33" s="291" t="s">
        <v>927</v>
      </c>
      <c r="D33" s="291" t="s">
        <v>1114</v>
      </c>
      <c r="E33" s="290" t="s">
        <v>450</v>
      </c>
      <c r="F33" s="291" t="s">
        <v>550</v>
      </c>
    </row>
    <row r="34" spans="1:6" s="332" customFormat="1" ht="14.25" customHeight="1">
      <c r="A34" s="168" t="s">
        <v>1121</v>
      </c>
      <c r="B34" s="291" t="s">
        <v>952</v>
      </c>
      <c r="C34" s="291" t="s">
        <v>0</v>
      </c>
      <c r="D34" s="291" t="s">
        <v>756</v>
      </c>
      <c r="E34" s="290" t="s">
        <v>1122</v>
      </c>
      <c r="F34" s="291" t="s">
        <v>550</v>
      </c>
    </row>
    <row r="35" spans="1:6" s="332" customFormat="1" ht="14.25" customHeight="1">
      <c r="A35" s="851" t="s">
        <v>1268</v>
      </c>
      <c r="B35" s="848" t="s">
        <v>952</v>
      </c>
      <c r="C35" s="848" t="s">
        <v>588</v>
      </c>
      <c r="D35" s="848" t="s">
        <v>1002</v>
      </c>
      <c r="E35" s="862" t="s">
        <v>1122</v>
      </c>
      <c r="F35" s="291" t="s">
        <v>550</v>
      </c>
    </row>
    <row r="36" spans="1:6" s="332" customFormat="1" ht="14.25" customHeight="1">
      <c r="A36" s="851" t="s">
        <v>1269</v>
      </c>
      <c r="B36" s="848" t="s">
        <v>952</v>
      </c>
      <c r="C36" s="848" t="s">
        <v>1290</v>
      </c>
      <c r="D36" s="848" t="s">
        <v>1077</v>
      </c>
      <c r="E36" s="290" t="s">
        <v>132</v>
      </c>
      <c r="F36" s="291" t="s">
        <v>550</v>
      </c>
    </row>
    <row r="37" spans="1:6" s="332" customFormat="1" ht="12.75" customHeight="1">
      <c r="A37" s="169" t="s">
        <v>127</v>
      </c>
      <c r="B37" s="291"/>
      <c r="C37" s="291"/>
      <c r="D37" s="291"/>
      <c r="E37" s="290"/>
      <c r="F37" s="291"/>
    </row>
    <row r="38" spans="1:6" s="332" customFormat="1" ht="14.25">
      <c r="A38" s="166" t="s">
        <v>681</v>
      </c>
      <c r="B38" s="287" t="s">
        <v>952</v>
      </c>
      <c r="C38" s="287" t="s">
        <v>725</v>
      </c>
      <c r="D38" s="287" t="s">
        <v>1114</v>
      </c>
      <c r="E38" s="293" t="s">
        <v>347</v>
      </c>
      <c r="F38" s="293" t="s">
        <v>832</v>
      </c>
    </row>
    <row r="39" spans="1:6" s="332" customFormat="1" ht="12.75" customHeight="1">
      <c r="A39" s="137" t="s">
        <v>1157</v>
      </c>
      <c r="B39" s="291" t="s">
        <v>521</v>
      </c>
      <c r="C39" s="291"/>
      <c r="D39" s="289"/>
      <c r="E39" s="290"/>
      <c r="F39" s="290"/>
    </row>
    <row r="40" spans="1:6" s="332" customFormat="1" ht="12.75" customHeight="1">
      <c r="A40" s="167" t="s">
        <v>8</v>
      </c>
      <c r="B40" s="291"/>
      <c r="C40" s="291"/>
      <c r="D40" s="291"/>
      <c r="E40" s="290"/>
      <c r="F40" s="291"/>
    </row>
    <row r="41" spans="1:6" s="332" customFormat="1" ht="25.5">
      <c r="A41" s="166" t="s">
        <v>1138</v>
      </c>
      <c r="B41" s="297" t="s">
        <v>47</v>
      </c>
      <c r="C41" s="317" t="s">
        <v>1293</v>
      </c>
      <c r="D41" s="317" t="s">
        <v>1294</v>
      </c>
      <c r="E41" s="293" t="s">
        <v>18</v>
      </c>
      <c r="F41" s="870" t="s">
        <v>94</v>
      </c>
    </row>
    <row r="42" spans="1:6" s="332" customFormat="1" ht="25.5">
      <c r="A42" s="166" t="s">
        <v>1139</v>
      </c>
      <c r="B42" s="297" t="s">
        <v>47</v>
      </c>
      <c r="C42" s="317" t="s">
        <v>1296</v>
      </c>
      <c r="D42" s="297" t="s">
        <v>831</v>
      </c>
      <c r="E42" s="317" t="s">
        <v>1002</v>
      </c>
      <c r="F42" s="870" t="s">
        <v>1295</v>
      </c>
    </row>
    <row r="43" spans="1:6" s="332" customFormat="1" ht="25.5" customHeight="1">
      <c r="A43" s="166" t="s">
        <v>516</v>
      </c>
      <c r="B43" s="297" t="s">
        <v>47</v>
      </c>
      <c r="C43" s="317" t="s">
        <v>1297</v>
      </c>
      <c r="D43" s="297" t="s">
        <v>831</v>
      </c>
      <c r="E43" s="293" t="s">
        <v>18</v>
      </c>
      <c r="F43" s="318" t="s">
        <v>94</v>
      </c>
    </row>
    <row r="44" spans="1:6" s="332" customFormat="1" ht="12.75" customHeight="1">
      <c r="A44" s="166" t="s">
        <v>842</v>
      </c>
      <c r="B44" s="294" t="s">
        <v>47</v>
      </c>
      <c r="C44" s="294" t="s">
        <v>303</v>
      </c>
      <c r="D44" s="887" t="s">
        <v>1298</v>
      </c>
      <c r="E44" s="295" t="s">
        <v>831</v>
      </c>
      <c r="F44" s="296" t="s">
        <v>94</v>
      </c>
    </row>
    <row r="45" spans="1:6" s="332" customFormat="1" ht="12.75" customHeight="1">
      <c r="A45" s="166" t="s">
        <v>565</v>
      </c>
      <c r="B45" s="294" t="s">
        <v>952</v>
      </c>
      <c r="C45" s="887" t="s">
        <v>946</v>
      </c>
      <c r="D45" s="887" t="s">
        <v>598</v>
      </c>
      <c r="E45" s="295" t="s">
        <v>497</v>
      </c>
      <c r="F45" s="296" t="s">
        <v>94</v>
      </c>
    </row>
    <row r="46" spans="1:6" s="332" customFormat="1" ht="12.75" customHeight="1">
      <c r="A46" s="167" t="s">
        <v>808</v>
      </c>
      <c r="B46" s="294"/>
      <c r="C46" s="294"/>
      <c r="D46" s="294"/>
      <c r="E46" s="295"/>
      <c r="F46" s="296"/>
    </row>
    <row r="47" spans="1:6" s="332" customFormat="1" ht="14.25">
      <c r="A47" s="166" t="s">
        <v>496</v>
      </c>
      <c r="B47" s="294" t="s">
        <v>92</v>
      </c>
      <c r="C47" s="294" t="s">
        <v>1149</v>
      </c>
      <c r="D47" s="294" t="s">
        <v>108</v>
      </c>
      <c r="E47" s="295" t="s">
        <v>132</v>
      </c>
      <c r="F47" s="296" t="s">
        <v>404</v>
      </c>
    </row>
    <row r="48" spans="1:6" s="332" customFormat="1" ht="27">
      <c r="A48" s="844" t="s">
        <v>1315</v>
      </c>
      <c r="B48" s="887" t="s">
        <v>92</v>
      </c>
      <c r="C48" s="887" t="s">
        <v>297</v>
      </c>
      <c r="D48" s="887" t="s">
        <v>132</v>
      </c>
      <c r="E48" s="890" t="s">
        <v>450</v>
      </c>
      <c r="F48" s="296" t="s">
        <v>404</v>
      </c>
    </row>
    <row r="49" spans="1:6" s="332" customFormat="1" ht="12.75" customHeight="1">
      <c r="A49" s="167" t="s">
        <v>250</v>
      </c>
      <c r="B49" s="294"/>
      <c r="C49" s="294"/>
      <c r="D49" s="294"/>
      <c r="E49" s="295"/>
      <c r="F49" s="296"/>
    </row>
    <row r="50" spans="1:6" s="332" customFormat="1" ht="12.75" customHeight="1">
      <c r="A50" s="166" t="s">
        <v>248</v>
      </c>
      <c r="B50" s="294" t="s">
        <v>952</v>
      </c>
      <c r="C50" s="294" t="s">
        <v>796</v>
      </c>
      <c r="D50" s="294" t="s">
        <v>928</v>
      </c>
      <c r="E50" s="295" t="s">
        <v>1019</v>
      </c>
      <c r="F50" s="296" t="s">
        <v>832</v>
      </c>
    </row>
    <row r="51" spans="1:6" s="332" customFormat="1" ht="12.75" customHeight="1">
      <c r="A51" s="166" t="s">
        <v>249</v>
      </c>
      <c r="B51" s="294" t="s">
        <v>952</v>
      </c>
      <c r="C51" s="294" t="s">
        <v>815</v>
      </c>
      <c r="D51" s="294" t="s">
        <v>450</v>
      </c>
      <c r="E51" s="295" t="s">
        <v>1019</v>
      </c>
      <c r="F51" s="296" t="s">
        <v>832</v>
      </c>
    </row>
    <row r="52" spans="1:6" s="332" customFormat="1" ht="12.75" customHeight="1">
      <c r="A52" s="169" t="s">
        <v>9</v>
      </c>
      <c r="B52" s="289"/>
      <c r="C52" s="290"/>
      <c r="D52" s="290"/>
      <c r="E52" s="290"/>
      <c r="F52" s="289"/>
    </row>
    <row r="53" spans="1:6" s="332" customFormat="1" ht="12.75" customHeight="1">
      <c r="A53" s="137" t="s">
        <v>1157</v>
      </c>
      <c r="B53" s="291" t="s">
        <v>521</v>
      </c>
      <c r="C53" s="297"/>
      <c r="D53" s="297"/>
      <c r="E53" s="293"/>
      <c r="F53" s="297"/>
    </row>
    <row r="54" spans="1:6" s="332" customFormat="1" ht="12.75" customHeight="1">
      <c r="A54" s="169" t="s">
        <v>1045</v>
      </c>
      <c r="B54" s="291"/>
      <c r="C54" s="297"/>
      <c r="D54" s="297"/>
      <c r="E54" s="293"/>
      <c r="F54" s="297"/>
    </row>
    <row r="55" spans="1:6" s="332" customFormat="1" ht="14.25">
      <c r="A55" s="844" t="s">
        <v>1165</v>
      </c>
      <c r="B55" s="338" t="s">
        <v>952</v>
      </c>
      <c r="C55" s="338" t="s">
        <v>946</v>
      </c>
      <c r="D55" s="338" t="s">
        <v>334</v>
      </c>
      <c r="E55" s="845" t="s">
        <v>1019</v>
      </c>
      <c r="F55" s="845" t="s">
        <v>836</v>
      </c>
    </row>
    <row r="56" spans="1:6" s="332" customFormat="1" hidden="1">
      <c r="A56" s="877" t="s">
        <v>557</v>
      </c>
      <c r="B56" s="878" t="s">
        <v>952</v>
      </c>
      <c r="C56" s="878" t="s">
        <v>1283</v>
      </c>
      <c r="D56" s="878" t="s">
        <v>334</v>
      </c>
      <c r="E56" s="879" t="s">
        <v>1284</v>
      </c>
      <c r="F56" s="879" t="s">
        <v>1285</v>
      </c>
    </row>
    <row r="57" spans="1:6" s="332" customFormat="1">
      <c r="A57" s="169" t="s">
        <v>651</v>
      </c>
      <c r="B57" s="287"/>
      <c r="C57" s="287"/>
      <c r="D57" s="287"/>
      <c r="E57" s="293"/>
      <c r="F57" s="293"/>
    </row>
    <row r="58" spans="1:6" s="332" customFormat="1" ht="14.25">
      <c r="A58" s="166" t="s">
        <v>1011</v>
      </c>
      <c r="B58" s="287" t="s">
        <v>312</v>
      </c>
      <c r="C58" s="287" t="s">
        <v>508</v>
      </c>
      <c r="D58" s="338" t="s">
        <v>106</v>
      </c>
      <c r="E58" s="338" t="s">
        <v>106</v>
      </c>
      <c r="F58" s="293" t="s">
        <v>404</v>
      </c>
    </row>
    <row r="59" spans="1:6" s="332" customFormat="1">
      <c r="A59" s="167" t="s">
        <v>10</v>
      </c>
      <c r="B59" s="289"/>
      <c r="C59" s="289"/>
      <c r="D59" s="289"/>
      <c r="E59" s="290"/>
      <c r="F59" s="289"/>
    </row>
    <row r="60" spans="1:6" s="332" customFormat="1" ht="12.75" customHeight="1">
      <c r="A60" s="166" t="s">
        <v>592</v>
      </c>
      <c r="B60" s="289" t="s">
        <v>312</v>
      </c>
      <c r="C60" s="289" t="s">
        <v>312</v>
      </c>
      <c r="D60" s="290" t="s">
        <v>132</v>
      </c>
      <c r="E60" s="290" t="s">
        <v>355</v>
      </c>
      <c r="F60" s="289" t="s">
        <v>497</v>
      </c>
    </row>
    <row r="61" spans="1:6" s="332" customFormat="1">
      <c r="A61" s="166" t="s">
        <v>1014</v>
      </c>
      <c r="B61" s="289" t="s">
        <v>92</v>
      </c>
      <c r="C61" s="289" t="s">
        <v>312</v>
      </c>
      <c r="D61" s="289" t="s">
        <v>334</v>
      </c>
      <c r="E61" s="290" t="s">
        <v>355</v>
      </c>
      <c r="F61" s="289" t="s">
        <v>497</v>
      </c>
    </row>
    <row r="62" spans="1:6" s="332" customFormat="1">
      <c r="A62" s="167" t="s">
        <v>220</v>
      </c>
      <c r="B62" s="995" t="s">
        <v>404</v>
      </c>
      <c r="C62" s="996"/>
      <c r="D62" s="996"/>
      <c r="E62" s="996"/>
      <c r="F62" s="996"/>
    </row>
    <row r="63" spans="1:6" s="332" customFormat="1" ht="12.75" customHeight="1">
      <c r="A63" s="169" t="s">
        <v>11</v>
      </c>
      <c r="B63" s="289"/>
      <c r="C63" s="289"/>
      <c r="D63" s="289"/>
      <c r="E63" s="290"/>
      <c r="F63" s="289"/>
    </row>
    <row r="64" spans="1:6" s="332" customFormat="1" ht="14.25" customHeight="1">
      <c r="A64" s="168" t="s">
        <v>41</v>
      </c>
      <c r="B64" s="290" t="s">
        <v>952</v>
      </c>
      <c r="C64" s="290" t="s">
        <v>34</v>
      </c>
      <c r="D64" s="290" t="s">
        <v>355</v>
      </c>
      <c r="E64" s="290" t="s">
        <v>132</v>
      </c>
      <c r="F64" s="289" t="s">
        <v>1066</v>
      </c>
    </row>
    <row r="65" spans="1:17" s="332" customFormat="1">
      <c r="A65" s="981" t="s">
        <v>698</v>
      </c>
      <c r="B65" s="981"/>
      <c r="C65" s="981"/>
      <c r="D65" s="981"/>
      <c r="E65" s="981"/>
      <c r="F65" s="981"/>
    </row>
    <row r="66" spans="1:17" s="332" customFormat="1">
      <c r="A66" s="648"/>
      <c r="B66" s="297"/>
      <c r="C66" s="297"/>
      <c r="D66" s="297"/>
      <c r="E66" s="297"/>
      <c r="F66" s="293"/>
    </row>
    <row r="67" spans="1:17" s="332" customFormat="1">
      <c r="A67" s="648"/>
      <c r="B67" s="297"/>
      <c r="C67" s="297"/>
      <c r="D67" s="297"/>
      <c r="E67" s="297"/>
      <c r="F67" s="293"/>
    </row>
    <row r="68" spans="1:17" s="332" customFormat="1">
      <c r="A68" s="648"/>
      <c r="B68" s="297"/>
      <c r="C68" s="297"/>
      <c r="D68" s="297"/>
      <c r="E68" s="297"/>
      <c r="F68" s="293"/>
    </row>
    <row r="69" spans="1:17" s="332" customFormat="1">
      <c r="A69" s="947" t="s">
        <v>1125</v>
      </c>
      <c r="B69" s="947"/>
      <c r="C69" s="947"/>
      <c r="D69" s="947"/>
      <c r="E69" s="947"/>
      <c r="F69" s="947"/>
    </row>
    <row r="70" spans="1:17" s="332" customFormat="1">
      <c r="A70" s="649"/>
      <c r="B70" s="649"/>
      <c r="C70" s="649"/>
      <c r="D70" s="649"/>
      <c r="E70" s="649"/>
      <c r="F70" s="649"/>
    </row>
    <row r="71" spans="1:17" s="332" customFormat="1" ht="25.5">
      <c r="A71" s="708" t="s">
        <v>535</v>
      </c>
      <c r="B71" s="692" t="s">
        <v>932</v>
      </c>
      <c r="C71" s="692" t="s">
        <v>1054</v>
      </c>
      <c r="D71" s="692" t="s">
        <v>396</v>
      </c>
      <c r="E71" s="692" t="s">
        <v>397</v>
      </c>
      <c r="F71" s="692" t="s">
        <v>370</v>
      </c>
    </row>
    <row r="72" spans="1:17" s="332" customFormat="1">
      <c r="A72" s="169" t="s">
        <v>12</v>
      </c>
      <c r="B72" s="289"/>
      <c r="C72" s="289"/>
      <c r="D72" s="289"/>
      <c r="E72" s="289"/>
      <c r="F72" s="290"/>
    </row>
    <row r="73" spans="1:17" s="332" customFormat="1" ht="25.5">
      <c r="A73" s="166" t="s">
        <v>444</v>
      </c>
      <c r="B73" s="297" t="s">
        <v>952</v>
      </c>
      <c r="C73" s="297" t="s">
        <v>959</v>
      </c>
      <c r="D73" s="317" t="s">
        <v>246</v>
      </c>
      <c r="E73" s="297" t="s">
        <v>701</v>
      </c>
      <c r="F73" s="293" t="s">
        <v>798</v>
      </c>
    </row>
    <row r="74" spans="1:17" s="332" customFormat="1">
      <c r="A74" s="169" t="s">
        <v>905</v>
      </c>
      <c r="B74" s="297"/>
      <c r="C74" s="297"/>
      <c r="D74" s="297"/>
      <c r="E74" s="297"/>
      <c r="F74" s="293"/>
    </row>
    <row r="75" spans="1:17" s="332" customFormat="1" ht="14.25">
      <c r="A75" s="166" t="s">
        <v>689</v>
      </c>
      <c r="B75" s="297" t="s">
        <v>936</v>
      </c>
      <c r="C75" s="297" t="s">
        <v>273</v>
      </c>
      <c r="D75" s="297" t="s">
        <v>274</v>
      </c>
      <c r="E75" s="297" t="s">
        <v>275</v>
      </c>
      <c r="F75" s="293" t="s">
        <v>43</v>
      </c>
    </row>
    <row r="76" spans="1:17" s="332" customFormat="1" ht="12.75" customHeight="1">
      <c r="A76" s="169" t="s">
        <v>13</v>
      </c>
      <c r="B76" s="289"/>
      <c r="C76" s="289"/>
      <c r="D76" s="289"/>
      <c r="E76" s="290"/>
      <c r="F76" s="289"/>
    </row>
    <row r="77" spans="1:17" s="332" customFormat="1" ht="12.75" customHeight="1">
      <c r="A77" s="137" t="s">
        <v>787</v>
      </c>
      <c r="B77" s="289" t="s">
        <v>952</v>
      </c>
      <c r="C77" s="289" t="s">
        <v>93</v>
      </c>
      <c r="D77" s="289" t="s">
        <v>132</v>
      </c>
      <c r="E77" s="290" t="s">
        <v>132</v>
      </c>
      <c r="F77" s="289" t="s">
        <v>832</v>
      </c>
    </row>
    <row r="78" spans="1:17" ht="12.75" customHeight="1">
      <c r="A78" s="169" t="s">
        <v>186</v>
      </c>
      <c r="B78" s="289"/>
      <c r="C78" s="289"/>
      <c r="D78" s="289"/>
      <c r="E78" s="290"/>
      <c r="F78" s="289"/>
      <c r="G78" s="332"/>
      <c r="H78" s="332"/>
      <c r="I78" s="332"/>
      <c r="J78" s="332"/>
      <c r="K78" s="332"/>
      <c r="L78" s="332"/>
      <c r="M78" s="332"/>
      <c r="N78" s="174"/>
      <c r="O78" s="174"/>
      <c r="P78" s="174"/>
      <c r="Q78" s="174"/>
    </row>
    <row r="79" spans="1:17" ht="25.5">
      <c r="A79" s="166" t="s">
        <v>985</v>
      </c>
      <c r="B79" s="297" t="s">
        <v>952</v>
      </c>
      <c r="C79" s="297" t="s">
        <v>303</v>
      </c>
      <c r="D79" s="297" t="s">
        <v>132</v>
      </c>
      <c r="E79" s="293" t="s">
        <v>792</v>
      </c>
      <c r="F79" s="297" t="s">
        <v>799</v>
      </c>
      <c r="G79" s="290"/>
      <c r="H79" s="290"/>
      <c r="I79" s="332"/>
      <c r="J79" s="332"/>
      <c r="K79" s="332"/>
      <c r="L79" s="332"/>
      <c r="M79" s="332"/>
      <c r="N79" s="174"/>
      <c r="O79" s="174"/>
      <c r="P79" s="174"/>
      <c r="Q79" s="174"/>
    </row>
    <row r="80" spans="1:17" ht="51">
      <c r="A80" s="166" t="s">
        <v>1143</v>
      </c>
      <c r="B80" s="297" t="s">
        <v>952</v>
      </c>
      <c r="C80" s="297" t="s">
        <v>303</v>
      </c>
      <c r="D80" s="297" t="s">
        <v>132</v>
      </c>
      <c r="E80" s="293" t="s">
        <v>793</v>
      </c>
      <c r="F80" s="297" t="s">
        <v>799</v>
      </c>
      <c r="G80" s="290"/>
      <c r="H80" s="290"/>
      <c r="I80" s="332"/>
      <c r="J80" s="332"/>
      <c r="K80" s="332"/>
      <c r="L80" s="332"/>
      <c r="M80" s="332"/>
      <c r="N80" s="174"/>
      <c r="O80" s="174"/>
      <c r="P80" s="174"/>
      <c r="Q80" s="174"/>
    </row>
    <row r="81" spans="1:17" ht="51">
      <c r="A81" s="166" t="s">
        <v>768</v>
      </c>
      <c r="B81" s="337" t="s">
        <v>312</v>
      </c>
      <c r="C81" s="321" t="s">
        <v>303</v>
      </c>
      <c r="D81" s="322" t="s">
        <v>132</v>
      </c>
      <c r="E81" s="293" t="s">
        <v>793</v>
      </c>
      <c r="F81" s="297" t="s">
        <v>799</v>
      </c>
      <c r="G81" s="290"/>
      <c r="H81" s="290"/>
      <c r="N81" s="174"/>
      <c r="O81" s="174"/>
      <c r="P81" s="174"/>
      <c r="Q81" s="174"/>
    </row>
    <row r="82" spans="1:17">
      <c r="A82" s="981" t="s">
        <v>698</v>
      </c>
      <c r="B82" s="981"/>
      <c r="C82" s="981"/>
      <c r="D82" s="981"/>
      <c r="E82" s="981"/>
      <c r="F82" s="981"/>
      <c r="G82" s="290"/>
      <c r="H82" s="290"/>
      <c r="N82" s="174"/>
      <c r="O82" s="174"/>
      <c r="P82" s="174"/>
      <c r="Q82" s="174"/>
    </row>
    <row r="83" spans="1:17" ht="14.25" customHeight="1">
      <c r="B83" s="174"/>
      <c r="C83" s="174"/>
      <c r="D83" s="174"/>
      <c r="E83" s="174"/>
      <c r="F83" s="174"/>
      <c r="G83" s="290"/>
      <c r="H83" s="290"/>
      <c r="N83" s="174"/>
      <c r="O83" s="174"/>
      <c r="P83" s="174"/>
      <c r="Q83" s="174"/>
    </row>
    <row r="84" spans="1:17" ht="12.75" customHeight="1">
      <c r="A84" s="332"/>
      <c r="B84" s="641"/>
      <c r="C84" s="641"/>
      <c r="D84" s="641"/>
      <c r="E84" s="641"/>
      <c r="F84" s="641"/>
      <c r="G84" s="715"/>
      <c r="H84" s="715"/>
      <c r="I84" s="715"/>
      <c r="J84" s="291"/>
      <c r="K84" s="290"/>
      <c r="L84" s="715"/>
      <c r="M84" s="715"/>
      <c r="N84" s="715"/>
      <c r="O84" s="715"/>
      <c r="P84" s="174"/>
      <c r="Q84" s="174"/>
    </row>
    <row r="85" spans="1:17" ht="12.75" customHeight="1">
      <c r="B85" s="174"/>
      <c r="C85" s="174"/>
      <c r="D85" s="174"/>
      <c r="E85" s="174"/>
      <c r="F85" s="174"/>
      <c r="G85" s="174"/>
      <c r="H85" s="174"/>
      <c r="I85" s="715"/>
      <c r="J85" s="291"/>
      <c r="K85" s="290"/>
      <c r="L85" s="715"/>
      <c r="M85" s="715"/>
      <c r="N85" s="715"/>
      <c r="O85" s="715"/>
      <c r="P85" s="174"/>
      <c r="Q85" s="174"/>
    </row>
    <row r="86" spans="1:17" ht="12.75" customHeight="1">
      <c r="H86" s="291"/>
      <c r="I86" s="174"/>
      <c r="J86" s="174"/>
      <c r="K86" s="291"/>
      <c r="L86" s="290"/>
      <c r="M86" s="173"/>
      <c r="N86" s="174"/>
      <c r="O86" s="174"/>
      <c r="P86" s="174"/>
      <c r="Q86" s="174"/>
    </row>
    <row r="87" spans="1:17" ht="12.75" customHeight="1">
      <c r="A87" s="947" t="s">
        <v>947</v>
      </c>
      <c r="B87" s="947"/>
      <c r="C87" s="947"/>
      <c r="D87" s="947"/>
      <c r="E87" s="947"/>
      <c r="F87" s="947"/>
      <c r="G87" s="171"/>
      <c r="H87" s="171"/>
      <c r="I87" s="290"/>
      <c r="J87" s="290"/>
      <c r="N87" s="174"/>
      <c r="O87" s="174"/>
      <c r="P87" s="174"/>
      <c r="Q87" s="174"/>
    </row>
    <row r="88" spans="1:17" ht="12.75" customHeight="1">
      <c r="A88" s="646"/>
      <c r="I88" s="171"/>
      <c r="J88" s="171"/>
      <c r="K88" s="171"/>
      <c r="L88" s="171"/>
      <c r="M88" s="172"/>
      <c r="N88" s="174"/>
      <c r="O88" s="174"/>
      <c r="P88" s="174"/>
      <c r="Q88" s="174"/>
    </row>
    <row r="89" spans="1:17" ht="26.25" customHeight="1">
      <c r="A89" s="708" t="s">
        <v>535</v>
      </c>
      <c r="B89" s="692" t="s">
        <v>371</v>
      </c>
      <c r="C89" s="692" t="s">
        <v>372</v>
      </c>
      <c r="D89" s="692" t="s">
        <v>373</v>
      </c>
      <c r="E89" s="692" t="s">
        <v>200</v>
      </c>
      <c r="F89" s="692" t="s">
        <v>206</v>
      </c>
      <c r="G89" s="174"/>
      <c r="H89" s="174"/>
      <c r="M89" s="290"/>
      <c r="N89" s="174"/>
      <c r="O89" s="174"/>
      <c r="P89" s="174"/>
      <c r="Q89" s="174"/>
    </row>
    <row r="90" spans="1:17">
      <c r="A90" s="710" t="s">
        <v>37</v>
      </c>
      <c r="B90" s="685"/>
      <c r="C90" s="685"/>
      <c r="D90" s="685"/>
      <c r="E90" s="685"/>
      <c r="F90" s="685"/>
      <c r="G90" s="174"/>
      <c r="H90" s="174"/>
      <c r="M90" s="290"/>
      <c r="N90" s="174"/>
      <c r="O90" s="174"/>
      <c r="P90" s="174"/>
      <c r="Q90" s="174"/>
    </row>
    <row r="91" spans="1:17" ht="14.25">
      <c r="A91" s="334" t="s">
        <v>114</v>
      </c>
      <c r="B91" s="711" t="s">
        <v>1161</v>
      </c>
      <c r="C91" s="348" t="s">
        <v>677</v>
      </c>
      <c r="D91" s="348" t="s">
        <v>757</v>
      </c>
      <c r="E91" s="348" t="s">
        <v>997</v>
      </c>
      <c r="F91" s="348" t="s">
        <v>671</v>
      </c>
      <c r="G91" s="174"/>
      <c r="H91" s="174"/>
      <c r="M91" s="290"/>
      <c r="N91" s="174"/>
      <c r="O91" s="174"/>
      <c r="P91" s="174"/>
      <c r="Q91" s="174"/>
    </row>
    <row r="92" spans="1:17" ht="14.25">
      <c r="A92" s="334" t="s">
        <v>308</v>
      </c>
      <c r="B92" s="711" t="s">
        <v>403</v>
      </c>
      <c r="C92" s="845" t="s">
        <v>1263</v>
      </c>
      <c r="D92" s="348" t="s">
        <v>472</v>
      </c>
      <c r="E92" s="348" t="s">
        <v>997</v>
      </c>
      <c r="F92" s="348" t="s">
        <v>671</v>
      </c>
      <c r="G92" s="174"/>
      <c r="H92" s="174"/>
      <c r="M92" s="290"/>
      <c r="N92" s="174"/>
      <c r="O92" s="174"/>
      <c r="P92" s="174"/>
      <c r="Q92" s="174"/>
    </row>
    <row r="93" spans="1:17" ht="12" customHeight="1">
      <c r="A93" s="167" t="s">
        <v>528</v>
      </c>
      <c r="B93" s="712"/>
      <c r="C93" s="641"/>
      <c r="D93" s="641"/>
      <c r="E93" s="641"/>
      <c r="F93" s="641"/>
      <c r="G93" s="174"/>
      <c r="H93" s="174"/>
      <c r="I93" s="173"/>
      <c r="J93" s="174"/>
      <c r="K93" s="174"/>
      <c r="L93" s="174"/>
      <c r="M93" s="174"/>
      <c r="N93" s="174"/>
      <c r="O93" s="174"/>
      <c r="P93" s="174"/>
      <c r="Q93" s="174"/>
    </row>
    <row r="94" spans="1:17" ht="12" customHeight="1">
      <c r="A94" s="137" t="s">
        <v>1157</v>
      </c>
      <c r="B94" s="291" t="s">
        <v>521</v>
      </c>
      <c r="C94" s="291"/>
      <c r="D94" s="291"/>
      <c r="E94" s="290"/>
      <c r="F94" s="291"/>
      <c r="G94" s="174"/>
      <c r="H94" s="174"/>
      <c r="I94" s="173"/>
      <c r="J94" s="174"/>
      <c r="K94" s="174"/>
      <c r="L94" s="174"/>
      <c r="M94" s="174"/>
      <c r="N94" s="174"/>
      <c r="O94" s="174"/>
      <c r="P94" s="174"/>
      <c r="Q94" s="174"/>
    </row>
    <row r="95" spans="1:17" ht="12" customHeight="1">
      <c r="A95" s="167" t="s">
        <v>982</v>
      </c>
      <c r="B95" s="291"/>
      <c r="C95" s="291"/>
      <c r="D95" s="291"/>
      <c r="E95" s="290"/>
      <c r="F95" s="291"/>
      <c r="G95" s="174"/>
      <c r="H95" s="174"/>
      <c r="I95" s="173"/>
      <c r="J95" s="174"/>
      <c r="K95" s="174"/>
      <c r="L95" s="174"/>
      <c r="M95" s="174"/>
      <c r="N95" s="174"/>
      <c r="O95" s="174"/>
      <c r="P95" s="174"/>
      <c r="Q95" s="174"/>
    </row>
    <row r="96" spans="1:17" ht="14.25">
      <c r="A96" s="137" t="s">
        <v>578</v>
      </c>
      <c r="B96" s="291" t="s">
        <v>1161</v>
      </c>
      <c r="C96" s="291" t="s">
        <v>700</v>
      </c>
      <c r="D96" s="348" t="s">
        <v>415</v>
      </c>
      <c r="E96" s="290" t="s">
        <v>997</v>
      </c>
      <c r="F96" s="291" t="s">
        <v>404</v>
      </c>
      <c r="G96" s="174"/>
      <c r="H96" s="174"/>
      <c r="I96" s="173"/>
      <c r="J96" s="174"/>
      <c r="K96" s="174"/>
      <c r="L96" s="174"/>
      <c r="M96" s="174"/>
      <c r="N96" s="174"/>
      <c r="O96" s="174"/>
      <c r="P96" s="174"/>
      <c r="Q96" s="174"/>
    </row>
    <row r="97" spans="1:17">
      <c r="A97" s="137" t="s">
        <v>1090</v>
      </c>
      <c r="B97" s="291" t="s">
        <v>403</v>
      </c>
      <c r="C97" s="291" t="s">
        <v>700</v>
      </c>
      <c r="D97" s="291" t="s">
        <v>404</v>
      </c>
      <c r="E97" s="290" t="s">
        <v>997</v>
      </c>
      <c r="F97" s="291" t="s">
        <v>404</v>
      </c>
      <c r="G97" s="174"/>
      <c r="H97" s="174"/>
      <c r="I97" s="173"/>
      <c r="J97" s="174"/>
      <c r="K97" s="174"/>
      <c r="L97" s="174"/>
      <c r="M97" s="174"/>
      <c r="N97" s="174"/>
      <c r="O97" s="174"/>
      <c r="P97" s="174"/>
      <c r="Q97" s="174"/>
    </row>
    <row r="98" spans="1:17" ht="14.25">
      <c r="A98" s="137" t="s">
        <v>1091</v>
      </c>
      <c r="B98" s="291" t="s">
        <v>304</v>
      </c>
      <c r="C98" s="291" t="s">
        <v>700</v>
      </c>
      <c r="D98" s="348" t="s">
        <v>1009</v>
      </c>
      <c r="E98" s="290" t="s">
        <v>997</v>
      </c>
      <c r="F98" s="291" t="s">
        <v>404</v>
      </c>
      <c r="G98" s="174"/>
      <c r="H98" s="174"/>
      <c r="I98" s="173"/>
      <c r="J98" s="174"/>
      <c r="K98" s="174"/>
      <c r="L98" s="174"/>
      <c r="M98" s="174"/>
      <c r="N98" s="174"/>
      <c r="O98" s="174"/>
      <c r="P98" s="174"/>
      <c r="Q98" s="174"/>
    </row>
    <row r="99" spans="1:17" ht="14.25">
      <c r="A99" s="137" t="s">
        <v>230</v>
      </c>
      <c r="B99" s="291" t="s">
        <v>1118</v>
      </c>
      <c r="C99" s="291" t="s">
        <v>700</v>
      </c>
      <c r="D99" s="348" t="s">
        <v>574</v>
      </c>
      <c r="E99" s="290" t="s">
        <v>997</v>
      </c>
      <c r="F99" s="291" t="s">
        <v>404</v>
      </c>
      <c r="G99" s="174"/>
      <c r="H99" s="174"/>
      <c r="I99" s="173"/>
      <c r="J99" s="174"/>
      <c r="K99" s="174"/>
      <c r="L99" s="174"/>
      <c r="M99" s="174"/>
      <c r="N99" s="174"/>
      <c r="O99" s="174"/>
      <c r="P99" s="174"/>
      <c r="Q99" s="174"/>
    </row>
    <row r="100" spans="1:17" ht="12" customHeight="1">
      <c r="A100" s="167" t="s">
        <v>529</v>
      </c>
      <c r="B100" s="301"/>
      <c r="C100" s="291"/>
      <c r="D100" s="291"/>
      <c r="E100" s="290"/>
      <c r="F100" s="291"/>
      <c r="G100" s="174"/>
      <c r="H100" s="174"/>
      <c r="I100" s="174"/>
      <c r="J100" s="174"/>
      <c r="K100" s="174"/>
      <c r="L100" s="174"/>
      <c r="M100" s="174"/>
      <c r="N100" s="174"/>
      <c r="O100" s="174"/>
      <c r="P100" s="174"/>
      <c r="Q100" s="174"/>
    </row>
    <row r="101" spans="1:17" ht="12" customHeight="1">
      <c r="A101" s="137" t="s">
        <v>763</v>
      </c>
      <c r="B101" s="301" t="s">
        <v>311</v>
      </c>
      <c r="C101" s="291" t="s">
        <v>1004</v>
      </c>
      <c r="D101" s="292" t="s">
        <v>497</v>
      </c>
      <c r="E101" s="290" t="s">
        <v>327</v>
      </c>
      <c r="F101" s="291" t="s">
        <v>671</v>
      </c>
      <c r="G101" s="174"/>
      <c r="H101" s="174"/>
      <c r="I101" s="174"/>
      <c r="J101" s="174"/>
      <c r="K101" s="174"/>
      <c r="L101" s="174"/>
      <c r="M101" s="174"/>
      <c r="N101" s="174"/>
      <c r="O101" s="174"/>
      <c r="P101" s="174"/>
      <c r="Q101" s="174"/>
    </row>
    <row r="102" spans="1:17" ht="12" customHeight="1">
      <c r="A102" s="137" t="s">
        <v>764</v>
      </c>
      <c r="B102" s="301" t="s">
        <v>311</v>
      </c>
      <c r="C102" s="291" t="s">
        <v>819</v>
      </c>
      <c r="D102" s="292" t="s">
        <v>497</v>
      </c>
      <c r="E102" s="290" t="s">
        <v>327</v>
      </c>
      <c r="F102" s="291" t="s">
        <v>671</v>
      </c>
      <c r="G102" s="174"/>
      <c r="H102" s="174"/>
      <c r="I102" s="174"/>
      <c r="J102" s="174"/>
      <c r="K102" s="174"/>
      <c r="L102" s="174"/>
      <c r="M102" s="174"/>
      <c r="N102" s="174"/>
      <c r="O102" s="174"/>
      <c r="P102" s="174"/>
      <c r="Q102" s="174"/>
    </row>
    <row r="103" spans="1:17" ht="12" customHeight="1">
      <c r="A103" s="137" t="s">
        <v>375</v>
      </c>
      <c r="B103" s="301" t="s">
        <v>311</v>
      </c>
      <c r="C103" s="291" t="s">
        <v>1004</v>
      </c>
      <c r="D103" s="292" t="s">
        <v>497</v>
      </c>
      <c r="E103" s="290" t="s">
        <v>327</v>
      </c>
      <c r="F103" s="291" t="s">
        <v>671</v>
      </c>
      <c r="G103" s="174"/>
      <c r="H103" s="174"/>
      <c r="I103" s="174"/>
      <c r="J103" s="174"/>
      <c r="K103" s="174"/>
      <c r="L103" s="174"/>
      <c r="M103" s="174"/>
      <c r="N103" s="174"/>
      <c r="O103" s="174"/>
      <c r="P103" s="174"/>
      <c r="Q103" s="174"/>
    </row>
    <row r="104" spans="1:17" ht="12" customHeight="1">
      <c r="A104" s="167" t="s">
        <v>459</v>
      </c>
      <c r="B104" s="301"/>
      <c r="C104" s="291"/>
      <c r="D104" s="292"/>
      <c r="E104" s="290"/>
      <c r="F104" s="291"/>
      <c r="G104" s="174"/>
      <c r="H104" s="174"/>
      <c r="I104" s="174"/>
      <c r="J104" s="174"/>
      <c r="K104" s="174"/>
      <c r="L104" s="174"/>
      <c r="M104" s="174"/>
      <c r="N104" s="174"/>
      <c r="O104" s="174"/>
      <c r="P104" s="174"/>
      <c r="Q104" s="174"/>
    </row>
    <row r="105" spans="1:17" ht="14.25">
      <c r="A105" s="137" t="s">
        <v>134</v>
      </c>
      <c r="B105" s="301" t="s">
        <v>1119</v>
      </c>
      <c r="C105" s="291" t="s">
        <v>321</v>
      </c>
      <c r="D105" s="348" t="s">
        <v>574</v>
      </c>
      <c r="E105" s="290" t="s">
        <v>327</v>
      </c>
      <c r="F105" s="291" t="s">
        <v>1066</v>
      </c>
      <c r="G105" s="174"/>
      <c r="H105" s="174"/>
      <c r="I105" s="174"/>
      <c r="J105" s="174"/>
      <c r="K105" s="174"/>
      <c r="L105" s="174"/>
      <c r="M105" s="174"/>
      <c r="N105" s="174"/>
      <c r="O105" s="174"/>
      <c r="P105" s="174"/>
      <c r="Q105" s="174"/>
    </row>
    <row r="106" spans="1:17" ht="12" customHeight="1">
      <c r="A106" s="169" t="s">
        <v>166</v>
      </c>
      <c r="B106" s="301"/>
      <c r="C106" s="291"/>
      <c r="D106" s="291"/>
      <c r="E106" s="290"/>
      <c r="F106" s="291"/>
      <c r="G106" s="174"/>
      <c r="H106" s="174"/>
      <c r="I106" s="174"/>
      <c r="J106" s="174"/>
      <c r="K106" s="174"/>
      <c r="L106" s="174"/>
      <c r="M106" s="174"/>
      <c r="N106" s="174"/>
      <c r="O106" s="174"/>
      <c r="P106" s="174"/>
      <c r="Q106" s="174"/>
    </row>
    <row r="107" spans="1:17" ht="14.25">
      <c r="A107" s="334" t="s">
        <v>1157</v>
      </c>
      <c r="B107" s="307" t="s">
        <v>833</v>
      </c>
      <c r="C107" s="287" t="s">
        <v>292</v>
      </c>
      <c r="D107" s="287" t="s">
        <v>131</v>
      </c>
      <c r="E107" s="293" t="s">
        <v>834</v>
      </c>
      <c r="F107" s="287" t="s">
        <v>835</v>
      </c>
      <c r="G107" s="174"/>
      <c r="H107" s="174"/>
      <c r="I107" s="174"/>
      <c r="J107" s="174"/>
      <c r="K107" s="174"/>
      <c r="L107" s="174"/>
      <c r="M107" s="174"/>
      <c r="N107" s="174"/>
      <c r="O107" s="174"/>
      <c r="P107" s="174"/>
      <c r="Q107" s="174"/>
    </row>
    <row r="108" spans="1:17">
      <c r="A108" s="981" t="s">
        <v>698</v>
      </c>
      <c r="B108" s="981"/>
      <c r="C108" s="981"/>
      <c r="D108" s="981"/>
      <c r="E108" s="981"/>
      <c r="F108" s="981"/>
      <c r="G108" s="290"/>
      <c r="H108" s="290"/>
      <c r="N108" s="174"/>
      <c r="O108" s="174"/>
      <c r="P108" s="174"/>
      <c r="Q108" s="174"/>
    </row>
    <row r="109" spans="1:17" ht="14.25" customHeight="1">
      <c r="B109" s="174"/>
      <c r="C109" s="174"/>
      <c r="D109" s="174"/>
      <c r="E109" s="174"/>
      <c r="F109" s="174"/>
      <c r="G109" s="290"/>
      <c r="H109" s="290"/>
      <c r="N109" s="174"/>
      <c r="O109" s="174"/>
      <c r="P109" s="174"/>
      <c r="Q109" s="174"/>
    </row>
    <row r="110" spans="1:17" ht="12.75" customHeight="1">
      <c r="A110" s="332"/>
      <c r="B110" s="641"/>
      <c r="C110" s="641"/>
      <c r="D110" s="641"/>
      <c r="E110" s="641"/>
      <c r="F110" s="641"/>
      <c r="G110" s="715"/>
      <c r="H110" s="715"/>
      <c r="I110" s="715"/>
      <c r="J110" s="291"/>
      <c r="K110" s="290"/>
      <c r="L110" s="715"/>
      <c r="M110" s="715"/>
      <c r="N110" s="715"/>
      <c r="O110" s="715"/>
      <c r="P110" s="174"/>
      <c r="Q110" s="174"/>
    </row>
    <row r="111" spans="1:17" ht="12.75" customHeight="1">
      <c r="A111" s="332"/>
      <c r="B111" s="641"/>
      <c r="C111" s="641"/>
      <c r="D111" s="641"/>
      <c r="E111" s="641"/>
      <c r="F111" s="641"/>
      <c r="G111" s="715"/>
      <c r="H111" s="715"/>
      <c r="I111" s="715"/>
      <c r="J111" s="291"/>
      <c r="K111" s="290"/>
      <c r="L111" s="715"/>
      <c r="M111" s="715"/>
      <c r="N111" s="715"/>
      <c r="O111" s="715"/>
      <c r="P111" s="174"/>
      <c r="Q111" s="174"/>
    </row>
    <row r="112" spans="1:17" ht="12.75" customHeight="1">
      <c r="B112" s="174"/>
      <c r="C112" s="174"/>
      <c r="D112" s="174"/>
      <c r="E112" s="174"/>
      <c r="F112" s="174"/>
      <c r="G112" s="174"/>
      <c r="H112" s="174"/>
      <c r="I112" s="715"/>
      <c r="J112" s="291"/>
      <c r="K112" s="290"/>
      <c r="L112" s="715"/>
      <c r="M112" s="715"/>
      <c r="N112" s="715"/>
      <c r="O112" s="715"/>
      <c r="P112" s="174"/>
      <c r="Q112" s="174"/>
    </row>
    <row r="113" spans="1:17" ht="12.75" customHeight="1">
      <c r="A113" s="947" t="s">
        <v>947</v>
      </c>
      <c r="B113" s="947"/>
      <c r="C113" s="947"/>
      <c r="D113" s="947"/>
      <c r="E113" s="947"/>
      <c r="F113" s="947"/>
      <c r="G113" s="171"/>
      <c r="H113" s="171"/>
      <c r="I113" s="290"/>
      <c r="J113" s="290"/>
      <c r="N113" s="174"/>
      <c r="O113" s="174"/>
      <c r="P113" s="174"/>
      <c r="Q113" s="174"/>
    </row>
    <row r="114" spans="1:17" ht="12.75" customHeight="1">
      <c r="A114" s="646"/>
      <c r="I114" s="171"/>
      <c r="J114" s="171"/>
      <c r="K114" s="171"/>
      <c r="L114" s="171"/>
      <c r="M114" s="172"/>
      <c r="N114" s="174"/>
      <c r="O114" s="174"/>
      <c r="P114" s="174"/>
      <c r="Q114" s="174"/>
    </row>
    <row r="115" spans="1:17" ht="26.25" customHeight="1">
      <c r="A115" s="708" t="s">
        <v>535</v>
      </c>
      <c r="B115" s="692" t="s">
        <v>371</v>
      </c>
      <c r="C115" s="692" t="s">
        <v>372</v>
      </c>
      <c r="D115" s="692" t="s">
        <v>373</v>
      </c>
      <c r="E115" s="692" t="s">
        <v>200</v>
      </c>
      <c r="F115" s="692" t="s">
        <v>206</v>
      </c>
      <c r="G115" s="174"/>
      <c r="H115" s="174"/>
      <c r="M115" s="290"/>
      <c r="N115" s="174"/>
      <c r="O115" s="174"/>
      <c r="P115" s="174"/>
      <c r="Q115" s="174"/>
    </row>
    <row r="116" spans="1:17" ht="12" customHeight="1">
      <c r="A116" s="167" t="s">
        <v>167</v>
      </c>
      <c r="B116" s="302"/>
      <c r="C116" s="289"/>
      <c r="D116" s="290"/>
      <c r="E116" s="290"/>
      <c r="F116" s="289"/>
      <c r="G116" s="174"/>
      <c r="H116" s="174"/>
      <c r="I116" s="174"/>
      <c r="J116" s="174"/>
      <c r="K116" s="174"/>
      <c r="L116" s="174"/>
      <c r="M116" s="174"/>
      <c r="N116" s="174"/>
      <c r="O116" s="174"/>
      <c r="P116" s="174"/>
      <c r="Q116" s="174"/>
    </row>
    <row r="117" spans="1:17" ht="243.75" customHeight="1">
      <c r="A117" s="334" t="s">
        <v>797</v>
      </c>
      <c r="B117" s="303" t="s">
        <v>833</v>
      </c>
      <c r="C117" s="297" t="s">
        <v>1156</v>
      </c>
      <c r="D117" s="766" t="s">
        <v>892</v>
      </c>
      <c r="E117" s="348" t="s">
        <v>662</v>
      </c>
      <c r="F117" s="293" t="s">
        <v>404</v>
      </c>
      <c r="G117" s="174"/>
      <c r="H117" s="174"/>
      <c r="I117" s="174"/>
      <c r="J117" s="174"/>
      <c r="K117" s="174"/>
      <c r="L117" s="174"/>
      <c r="M117" s="174"/>
      <c r="N117" s="174"/>
      <c r="O117" s="174"/>
      <c r="P117" s="174"/>
      <c r="Q117" s="174"/>
    </row>
    <row r="118" spans="1:17" ht="12" customHeight="1">
      <c r="A118" s="169" t="s">
        <v>745</v>
      </c>
      <c r="B118" s="304"/>
      <c r="C118" s="289"/>
      <c r="D118" s="289"/>
      <c r="E118" s="290"/>
      <c r="F118" s="290"/>
      <c r="G118" s="174"/>
      <c r="H118" s="174"/>
      <c r="I118" s="174"/>
      <c r="J118" s="174"/>
      <c r="K118" s="174"/>
      <c r="L118" s="174"/>
      <c r="M118" s="174"/>
      <c r="N118" s="174"/>
      <c r="O118" s="174"/>
      <c r="P118" s="174"/>
      <c r="Q118" s="174"/>
    </row>
    <row r="119" spans="1:17" ht="13.5" customHeight="1">
      <c r="A119" s="168" t="s">
        <v>1068</v>
      </c>
      <c r="B119" s="645" t="s">
        <v>1245</v>
      </c>
      <c r="C119" s="645" t="s">
        <v>1246</v>
      </c>
      <c r="D119" s="645" t="s">
        <v>1247</v>
      </c>
      <c r="E119" s="295" t="s">
        <v>327</v>
      </c>
      <c r="F119" s="645" t="s">
        <v>1066</v>
      </c>
      <c r="G119" s="174"/>
      <c r="H119" s="174"/>
      <c r="I119" s="174"/>
      <c r="J119" s="174"/>
      <c r="K119" s="174"/>
      <c r="L119" s="174"/>
      <c r="M119" s="174"/>
      <c r="N119" s="174"/>
      <c r="O119" s="174"/>
      <c r="P119" s="174"/>
      <c r="Q119" s="174"/>
    </row>
    <row r="120" spans="1:17" ht="13.5" customHeight="1">
      <c r="A120" s="169" t="s">
        <v>87</v>
      </c>
      <c r="B120" s="333"/>
      <c r="C120" s="333"/>
      <c r="D120" s="645"/>
      <c r="E120" s="295"/>
      <c r="F120" s="333"/>
      <c r="G120" s="174"/>
      <c r="H120" s="174"/>
      <c r="I120" s="174"/>
      <c r="J120" s="174"/>
      <c r="K120" s="174"/>
      <c r="L120" s="174"/>
      <c r="M120" s="174"/>
      <c r="N120" s="174"/>
      <c r="O120" s="174"/>
      <c r="P120" s="174"/>
      <c r="Q120" s="174"/>
    </row>
    <row r="121" spans="1:17" ht="14.25">
      <c r="A121" s="334" t="s">
        <v>549</v>
      </c>
      <c r="B121" s="333" t="s">
        <v>2</v>
      </c>
      <c r="C121" s="333" t="s">
        <v>581</v>
      </c>
      <c r="D121" s="645" t="s">
        <v>997</v>
      </c>
      <c r="E121" s="295" t="s">
        <v>997</v>
      </c>
      <c r="F121" s="333" t="s">
        <v>404</v>
      </c>
      <c r="G121" s="174"/>
      <c r="H121" s="174"/>
      <c r="I121" s="174"/>
      <c r="J121" s="174"/>
      <c r="K121" s="174"/>
      <c r="L121" s="174"/>
      <c r="M121" s="174"/>
      <c r="N121" s="174"/>
      <c r="O121" s="174"/>
      <c r="P121" s="174"/>
      <c r="Q121" s="174"/>
    </row>
    <row r="122" spans="1:17" ht="14.25">
      <c r="A122" s="334" t="s">
        <v>551</v>
      </c>
      <c r="B122" s="333" t="s">
        <v>833</v>
      </c>
      <c r="C122" s="333" t="s">
        <v>581</v>
      </c>
      <c r="D122" s="645" t="s">
        <v>1</v>
      </c>
      <c r="E122" s="295" t="s">
        <v>327</v>
      </c>
      <c r="F122" s="333" t="s">
        <v>1066</v>
      </c>
      <c r="G122" s="174"/>
      <c r="H122" s="174"/>
      <c r="I122" s="174"/>
      <c r="J122" s="174"/>
      <c r="K122" s="174"/>
      <c r="L122" s="174"/>
      <c r="M122" s="174"/>
      <c r="N122" s="174"/>
      <c r="O122" s="174"/>
      <c r="P122" s="174"/>
      <c r="Q122" s="174"/>
    </row>
    <row r="123" spans="1:17" ht="14.25">
      <c r="A123" s="334" t="s">
        <v>1121</v>
      </c>
      <c r="B123" s="333" t="s">
        <v>833</v>
      </c>
      <c r="C123" s="333" t="s">
        <v>581</v>
      </c>
      <c r="D123" s="645" t="s">
        <v>1</v>
      </c>
      <c r="E123" s="295" t="s">
        <v>327</v>
      </c>
      <c r="F123" s="333" t="s">
        <v>1066</v>
      </c>
      <c r="G123" s="174"/>
      <c r="H123" s="174"/>
      <c r="I123" s="174"/>
      <c r="J123" s="174"/>
      <c r="K123" s="174"/>
      <c r="L123" s="174"/>
      <c r="M123" s="174"/>
      <c r="N123" s="174"/>
      <c r="O123" s="174"/>
      <c r="P123" s="174"/>
      <c r="Q123" s="174"/>
    </row>
    <row r="124" spans="1:17" ht="14.25">
      <c r="A124" s="885" t="s">
        <v>1268</v>
      </c>
      <c r="B124" s="645" t="s">
        <v>833</v>
      </c>
      <c r="C124" s="333" t="s">
        <v>581</v>
      </c>
      <c r="D124" s="645" t="s">
        <v>1291</v>
      </c>
      <c r="E124" s="886" t="s">
        <v>327</v>
      </c>
      <c r="F124" s="333" t="s">
        <v>1066</v>
      </c>
      <c r="G124" s="174"/>
      <c r="H124" s="174"/>
      <c r="I124" s="174"/>
      <c r="J124" s="174"/>
      <c r="K124" s="174"/>
      <c r="L124" s="174"/>
      <c r="M124" s="174"/>
      <c r="N124" s="174"/>
      <c r="O124" s="174"/>
      <c r="P124" s="174"/>
      <c r="Q124" s="174"/>
    </row>
    <row r="125" spans="1:17" ht="14.25">
      <c r="A125" s="885" t="s">
        <v>1269</v>
      </c>
      <c r="B125" s="333" t="s">
        <v>833</v>
      </c>
      <c r="C125" s="333" t="s">
        <v>581</v>
      </c>
      <c r="D125" s="645" t="s">
        <v>1291</v>
      </c>
      <c r="E125" s="886" t="s">
        <v>327</v>
      </c>
      <c r="F125" s="333" t="s">
        <v>1066</v>
      </c>
      <c r="G125" s="174"/>
      <c r="H125" s="174"/>
      <c r="I125" s="174"/>
      <c r="J125" s="174"/>
      <c r="K125" s="174"/>
      <c r="L125" s="174"/>
      <c r="M125" s="174"/>
      <c r="N125" s="174"/>
      <c r="O125" s="174"/>
      <c r="P125" s="174"/>
      <c r="Q125" s="174"/>
    </row>
    <row r="126" spans="1:17" ht="12" customHeight="1">
      <c r="A126" s="169" t="s">
        <v>127</v>
      </c>
      <c r="B126" s="301"/>
      <c r="C126" s="291"/>
      <c r="D126" s="291"/>
      <c r="E126" s="290"/>
      <c r="F126" s="291"/>
      <c r="G126" s="174"/>
      <c r="H126" s="174"/>
      <c r="I126" s="174"/>
      <c r="J126" s="174"/>
      <c r="K126" s="174"/>
      <c r="L126" s="174"/>
      <c r="M126" s="174"/>
      <c r="N126" s="174"/>
      <c r="O126" s="174"/>
      <c r="P126" s="174"/>
      <c r="Q126" s="174"/>
    </row>
    <row r="127" spans="1:17" ht="14.25">
      <c r="A127" s="166" t="s">
        <v>681</v>
      </c>
      <c r="B127" s="301" t="s">
        <v>833</v>
      </c>
      <c r="C127" s="291" t="s">
        <v>292</v>
      </c>
      <c r="D127" s="291" t="s">
        <v>757</v>
      </c>
      <c r="E127" s="290" t="s">
        <v>498</v>
      </c>
      <c r="F127" s="291" t="s">
        <v>177</v>
      </c>
      <c r="G127" s="174"/>
      <c r="H127" s="174"/>
      <c r="I127" s="174"/>
      <c r="J127" s="174"/>
      <c r="K127" s="174"/>
      <c r="L127" s="174"/>
      <c r="M127" s="174"/>
      <c r="N127" s="174"/>
      <c r="O127" s="174"/>
      <c r="P127" s="174"/>
      <c r="Q127" s="174"/>
    </row>
    <row r="128" spans="1:17" ht="12" customHeight="1">
      <c r="A128" s="137" t="s">
        <v>1157</v>
      </c>
      <c r="B128" s="291" t="s">
        <v>521</v>
      </c>
      <c r="C128" s="291"/>
      <c r="D128" s="291"/>
      <c r="E128" s="290"/>
      <c r="F128" s="291"/>
      <c r="G128" s="174"/>
      <c r="H128" s="174"/>
      <c r="I128" s="174"/>
      <c r="J128" s="174"/>
      <c r="K128" s="174"/>
      <c r="L128" s="174"/>
      <c r="M128" s="174"/>
      <c r="N128" s="174"/>
      <c r="O128" s="174"/>
      <c r="P128" s="174"/>
      <c r="Q128" s="174"/>
    </row>
    <row r="129" spans="1:17" ht="12" customHeight="1">
      <c r="A129" s="167" t="s">
        <v>8</v>
      </c>
      <c r="B129" s="301"/>
      <c r="C129" s="291"/>
      <c r="D129" s="291"/>
      <c r="E129" s="290"/>
      <c r="F129" s="291"/>
      <c r="G129" s="174"/>
      <c r="H129" s="174"/>
      <c r="I129" s="174"/>
      <c r="J129" s="174"/>
      <c r="K129" s="174"/>
      <c r="L129" s="174"/>
      <c r="M129" s="174"/>
      <c r="N129" s="174"/>
      <c r="O129" s="174"/>
      <c r="P129" s="174"/>
      <c r="Q129" s="174"/>
    </row>
    <row r="130" spans="1:17" ht="14.25">
      <c r="A130" s="659" t="s">
        <v>361</v>
      </c>
      <c r="B130" s="304" t="s">
        <v>800</v>
      </c>
      <c r="C130" s="289" t="s">
        <v>906</v>
      </c>
      <c r="D130" s="644" t="s">
        <v>1300</v>
      </c>
      <c r="E130" s="290" t="s">
        <v>801</v>
      </c>
      <c r="F130" s="289" t="s">
        <v>831</v>
      </c>
      <c r="G130" s="174"/>
      <c r="H130" s="174"/>
      <c r="I130" s="174"/>
      <c r="J130" s="174"/>
      <c r="K130" s="174"/>
      <c r="L130" s="174"/>
      <c r="M130" s="174"/>
      <c r="N130" s="174"/>
      <c r="O130" s="174"/>
      <c r="P130" s="174"/>
      <c r="Q130" s="174"/>
    </row>
    <row r="131" spans="1:17" ht="14.25">
      <c r="A131" s="282" t="s">
        <v>362</v>
      </c>
      <c r="B131" s="304" t="s">
        <v>996</v>
      </c>
      <c r="C131" s="289" t="s">
        <v>906</v>
      </c>
      <c r="D131" s="644" t="s">
        <v>1301</v>
      </c>
      <c r="E131" s="290" t="s">
        <v>997</v>
      </c>
      <c r="F131" s="289" t="s">
        <v>831</v>
      </c>
      <c r="G131" s="174"/>
      <c r="H131" s="174"/>
      <c r="I131" s="174"/>
      <c r="J131" s="174"/>
      <c r="K131" s="174"/>
      <c r="L131" s="174"/>
      <c r="M131" s="174"/>
      <c r="N131" s="174"/>
      <c r="O131" s="174"/>
      <c r="P131" s="174"/>
      <c r="Q131" s="174"/>
    </row>
    <row r="132" spans="1:17" ht="12" customHeight="1">
      <c r="A132" s="282" t="s">
        <v>957</v>
      </c>
      <c r="B132" s="304" t="s">
        <v>1116</v>
      </c>
      <c r="C132" s="289" t="s">
        <v>906</v>
      </c>
      <c r="D132" s="289" t="s">
        <v>1010</v>
      </c>
      <c r="E132" s="290" t="s">
        <v>26</v>
      </c>
      <c r="F132" s="289" t="s">
        <v>831</v>
      </c>
      <c r="G132" s="174"/>
      <c r="H132" s="174"/>
      <c r="I132" s="174"/>
      <c r="J132" s="174"/>
      <c r="K132" s="174"/>
      <c r="L132" s="174"/>
      <c r="M132" s="174"/>
      <c r="N132" s="174"/>
      <c r="O132" s="174"/>
      <c r="P132" s="174"/>
      <c r="Q132" s="174"/>
    </row>
    <row r="133" spans="1:17" ht="12" customHeight="1">
      <c r="A133" s="282" t="s">
        <v>842</v>
      </c>
      <c r="B133" s="305" t="s">
        <v>403</v>
      </c>
      <c r="C133" s="289" t="s">
        <v>906</v>
      </c>
      <c r="D133" s="289" t="s">
        <v>404</v>
      </c>
      <c r="E133" s="290" t="s">
        <v>48</v>
      </c>
      <c r="F133" s="289" t="s">
        <v>177</v>
      </c>
      <c r="G133" s="174"/>
      <c r="H133" s="174"/>
      <c r="I133" s="174"/>
      <c r="J133" s="174"/>
      <c r="K133" s="174"/>
      <c r="L133" s="174"/>
      <c r="M133" s="174"/>
      <c r="N133" s="174"/>
      <c r="O133" s="174"/>
      <c r="P133" s="174"/>
      <c r="Q133" s="174"/>
    </row>
    <row r="134" spans="1:17" ht="12" customHeight="1">
      <c r="A134" s="282" t="s">
        <v>565</v>
      </c>
      <c r="B134" s="305" t="s">
        <v>403</v>
      </c>
      <c r="C134" s="289" t="s">
        <v>36</v>
      </c>
      <c r="D134" s="289" t="s">
        <v>497</v>
      </c>
      <c r="E134" s="290" t="s">
        <v>48</v>
      </c>
      <c r="F134" s="289" t="s">
        <v>497</v>
      </c>
      <c r="G134" s="174"/>
      <c r="H134" s="174"/>
      <c r="I134" s="174"/>
      <c r="J134" s="174"/>
      <c r="K134" s="174"/>
      <c r="L134" s="174"/>
      <c r="M134" s="174"/>
      <c r="N134" s="174"/>
      <c r="O134" s="174"/>
      <c r="P134" s="174"/>
      <c r="Q134" s="174"/>
    </row>
    <row r="135" spans="1:17" ht="12" customHeight="1">
      <c r="A135" s="167" t="s">
        <v>808</v>
      </c>
      <c r="B135" s="305"/>
      <c r="C135" s="289"/>
      <c r="D135" s="289"/>
      <c r="E135" s="290"/>
      <c r="F135" s="289"/>
      <c r="G135" s="174"/>
      <c r="H135" s="174"/>
      <c r="I135" s="174"/>
      <c r="J135" s="174"/>
      <c r="K135" s="174"/>
      <c r="L135" s="174"/>
      <c r="M135" s="174"/>
      <c r="N135" s="174"/>
      <c r="O135" s="174"/>
      <c r="P135" s="174"/>
      <c r="Q135" s="174"/>
    </row>
    <row r="136" spans="1:17" ht="14.25">
      <c r="A136" s="282" t="s">
        <v>496</v>
      </c>
      <c r="B136" s="305" t="s">
        <v>833</v>
      </c>
      <c r="C136" s="289" t="s">
        <v>582</v>
      </c>
      <c r="D136" s="644" t="s">
        <v>757</v>
      </c>
      <c r="E136" s="290" t="s">
        <v>222</v>
      </c>
      <c r="F136" s="289" t="s">
        <v>404</v>
      </c>
      <c r="G136" s="174"/>
      <c r="H136" s="174"/>
      <c r="I136" s="174"/>
      <c r="J136" s="174"/>
      <c r="K136" s="174"/>
      <c r="L136" s="174"/>
      <c r="M136" s="174"/>
      <c r="N136" s="174"/>
      <c r="O136" s="174"/>
      <c r="P136" s="174"/>
      <c r="Q136" s="174"/>
    </row>
    <row r="137" spans="1:17" ht="25.5">
      <c r="A137" s="891" t="s">
        <v>1314</v>
      </c>
      <c r="B137" s="305" t="s">
        <v>207</v>
      </c>
      <c r="C137" s="644" t="s">
        <v>582</v>
      </c>
      <c r="D137" s="644" t="s">
        <v>757</v>
      </c>
      <c r="E137" s="862" t="s">
        <v>222</v>
      </c>
      <c r="F137" s="644" t="s">
        <v>404</v>
      </c>
      <c r="G137" s="174"/>
      <c r="H137" s="174"/>
      <c r="I137" s="174"/>
      <c r="J137" s="174"/>
      <c r="K137" s="174"/>
      <c r="L137" s="174"/>
      <c r="M137" s="174"/>
      <c r="N137" s="174"/>
      <c r="O137" s="174"/>
      <c r="P137" s="174"/>
      <c r="Q137" s="174"/>
    </row>
    <row r="138" spans="1:17" ht="12" customHeight="1">
      <c r="A138" s="167" t="s">
        <v>250</v>
      </c>
      <c r="B138" s="305"/>
      <c r="C138" s="289"/>
      <c r="D138" s="289"/>
      <c r="E138" s="290"/>
      <c r="F138" s="289"/>
      <c r="G138" s="174"/>
      <c r="H138" s="174"/>
      <c r="I138" s="174"/>
      <c r="J138" s="174"/>
      <c r="K138" s="174"/>
      <c r="L138" s="174"/>
      <c r="M138" s="174"/>
      <c r="N138" s="174"/>
      <c r="O138" s="174"/>
      <c r="P138" s="174"/>
      <c r="Q138" s="174"/>
    </row>
    <row r="139" spans="1:17" ht="14.25">
      <c r="A139" s="282" t="s">
        <v>248</v>
      </c>
      <c r="B139" s="305" t="s">
        <v>1116</v>
      </c>
      <c r="C139" s="289" t="s">
        <v>584</v>
      </c>
      <c r="D139" s="289" t="s">
        <v>599</v>
      </c>
      <c r="E139" s="644" t="s">
        <v>59</v>
      </c>
      <c r="F139" s="289" t="s">
        <v>404</v>
      </c>
      <c r="G139" s="174"/>
      <c r="H139" s="174"/>
      <c r="I139" s="174"/>
      <c r="J139" s="174"/>
      <c r="K139" s="174"/>
      <c r="L139" s="174"/>
      <c r="M139" s="174"/>
      <c r="N139" s="174"/>
      <c r="O139" s="174"/>
      <c r="P139" s="174"/>
      <c r="Q139" s="174"/>
    </row>
    <row r="140" spans="1:17" ht="12" customHeight="1">
      <c r="A140" s="282" t="s">
        <v>249</v>
      </c>
      <c r="B140" s="305" t="s">
        <v>403</v>
      </c>
      <c r="C140" s="289" t="s">
        <v>584</v>
      </c>
      <c r="D140" s="289" t="s">
        <v>404</v>
      </c>
      <c r="E140" s="290" t="s">
        <v>327</v>
      </c>
      <c r="F140" s="289" t="s">
        <v>404</v>
      </c>
      <c r="G140" s="174"/>
      <c r="H140" s="174"/>
      <c r="I140" s="174"/>
      <c r="J140" s="174"/>
      <c r="K140" s="174"/>
      <c r="L140" s="174"/>
      <c r="M140" s="174"/>
      <c r="N140" s="174"/>
      <c r="O140" s="174"/>
      <c r="P140" s="174"/>
      <c r="Q140" s="174"/>
    </row>
    <row r="141" spans="1:17" ht="12" customHeight="1">
      <c r="A141" s="169" t="s">
        <v>9</v>
      </c>
      <c r="B141" s="304"/>
      <c r="C141" s="290"/>
      <c r="D141" s="290"/>
      <c r="E141" s="290"/>
      <c r="F141" s="289"/>
      <c r="G141" s="174"/>
      <c r="H141" s="174"/>
      <c r="I141" s="174"/>
      <c r="J141" s="174"/>
      <c r="K141" s="174"/>
      <c r="L141" s="174"/>
      <c r="M141" s="174"/>
      <c r="N141" s="174"/>
      <c r="O141" s="174"/>
      <c r="P141" s="174"/>
      <c r="Q141" s="174"/>
    </row>
    <row r="142" spans="1:17" ht="12" customHeight="1">
      <c r="A142" s="137" t="s">
        <v>1157</v>
      </c>
      <c r="B142" s="291" t="s">
        <v>521</v>
      </c>
      <c r="C142" s="297"/>
      <c r="D142" s="297"/>
      <c r="E142" s="293"/>
      <c r="F142" s="297"/>
      <c r="G142" s="174"/>
      <c r="H142" s="174"/>
      <c r="I142" s="174"/>
      <c r="J142" s="174"/>
      <c r="K142" s="174"/>
      <c r="L142" s="174"/>
      <c r="M142" s="174"/>
      <c r="N142" s="174"/>
      <c r="O142" s="174"/>
      <c r="P142" s="174"/>
      <c r="Q142" s="174"/>
    </row>
    <row r="143" spans="1:17" ht="12" customHeight="1">
      <c r="A143" s="169" t="s">
        <v>1045</v>
      </c>
      <c r="B143" s="291"/>
      <c r="C143" s="297"/>
      <c r="D143" s="297"/>
      <c r="E143" s="293"/>
      <c r="F143" s="297"/>
      <c r="G143" s="174"/>
      <c r="H143" s="174"/>
      <c r="I143" s="174"/>
      <c r="J143" s="174"/>
      <c r="K143" s="174"/>
      <c r="L143" s="174"/>
      <c r="M143" s="174"/>
      <c r="N143" s="174"/>
      <c r="O143" s="174"/>
      <c r="P143" s="174"/>
      <c r="Q143" s="174"/>
    </row>
    <row r="144" spans="1:17" ht="38.25">
      <c r="A144" s="844" t="s">
        <v>1165</v>
      </c>
      <c r="B144" s="291" t="s">
        <v>833</v>
      </c>
      <c r="C144" s="317" t="s">
        <v>1271</v>
      </c>
      <c r="D144" s="845" t="s">
        <v>599</v>
      </c>
      <c r="E144" s="293" t="s">
        <v>885</v>
      </c>
      <c r="F144" s="297" t="s">
        <v>404</v>
      </c>
      <c r="G144" s="174"/>
      <c r="H144" s="174"/>
      <c r="I144" s="174"/>
      <c r="J144" s="174"/>
      <c r="K144" s="174"/>
      <c r="L144" s="174"/>
      <c r="M144" s="174"/>
      <c r="N144" s="174"/>
      <c r="O144" s="174"/>
      <c r="P144" s="174"/>
      <c r="Q144" s="174"/>
    </row>
    <row r="145" spans="1:17" hidden="1">
      <c r="A145" s="877" t="s">
        <v>557</v>
      </c>
      <c r="B145" s="880" t="s">
        <v>833</v>
      </c>
      <c r="C145" s="881" t="s">
        <v>417</v>
      </c>
      <c r="D145" s="879" t="s">
        <v>1286</v>
      </c>
      <c r="E145" s="882" t="s">
        <v>1287</v>
      </c>
      <c r="F145" s="883" t="s">
        <v>404</v>
      </c>
      <c r="G145" s="174"/>
      <c r="H145" s="174"/>
      <c r="I145" s="174"/>
      <c r="J145" s="174"/>
      <c r="K145" s="174"/>
      <c r="L145" s="174"/>
      <c r="M145" s="174"/>
      <c r="N145" s="174"/>
      <c r="O145" s="174"/>
      <c r="P145" s="174"/>
      <c r="Q145" s="174"/>
    </row>
    <row r="146" spans="1:17">
      <c r="A146" s="169" t="s">
        <v>651</v>
      </c>
      <c r="B146" s="291"/>
      <c r="C146" s="297"/>
      <c r="D146" s="297"/>
      <c r="E146" s="293"/>
      <c r="F146" s="297"/>
      <c r="G146" s="174"/>
      <c r="H146" s="174"/>
      <c r="I146" s="174"/>
      <c r="J146" s="174"/>
      <c r="K146" s="174"/>
      <c r="L146" s="174"/>
      <c r="M146" s="174"/>
      <c r="N146" s="174"/>
      <c r="O146" s="174"/>
      <c r="P146" s="174"/>
      <c r="Q146" s="174"/>
    </row>
    <row r="147" spans="1:17">
      <c r="A147" s="137" t="s">
        <v>1011</v>
      </c>
      <c r="B147" s="291" t="s">
        <v>1116</v>
      </c>
      <c r="C147" s="297" t="s">
        <v>418</v>
      </c>
      <c r="D147" s="297" t="s">
        <v>542</v>
      </c>
      <c r="E147" s="293" t="s">
        <v>48</v>
      </c>
      <c r="F147" s="297" t="s">
        <v>671</v>
      </c>
      <c r="G147" s="174"/>
      <c r="H147" s="174"/>
      <c r="I147" s="174"/>
      <c r="J147" s="174"/>
      <c r="K147" s="174"/>
      <c r="L147" s="174"/>
      <c r="M147" s="174"/>
      <c r="N147" s="174"/>
      <c r="O147" s="174"/>
      <c r="P147" s="174"/>
      <c r="Q147" s="174"/>
    </row>
    <row r="148" spans="1:17" ht="12" customHeight="1">
      <c r="A148" s="167" t="s">
        <v>10</v>
      </c>
      <c r="B148" s="304"/>
      <c r="C148" s="289"/>
      <c r="D148" s="289"/>
      <c r="E148" s="290"/>
      <c r="F148" s="289"/>
      <c r="G148" s="174"/>
      <c r="H148" s="174"/>
      <c r="I148" s="174"/>
      <c r="J148" s="174"/>
      <c r="K148" s="174"/>
      <c r="L148" s="174"/>
      <c r="M148" s="174"/>
      <c r="N148" s="174"/>
      <c r="O148" s="174"/>
      <c r="P148" s="174"/>
      <c r="Q148" s="174"/>
    </row>
    <row r="149" spans="1:17" ht="14.25">
      <c r="A149" s="168" t="s">
        <v>592</v>
      </c>
      <c r="B149" s="304" t="s">
        <v>207</v>
      </c>
      <c r="C149" s="289" t="s">
        <v>738</v>
      </c>
      <c r="D149" s="289" t="s">
        <v>415</v>
      </c>
      <c r="E149" s="290" t="s">
        <v>222</v>
      </c>
      <c r="F149" s="289" t="s">
        <v>671</v>
      </c>
      <c r="G149" s="174"/>
      <c r="H149" s="174"/>
      <c r="I149" s="174"/>
      <c r="J149" s="174"/>
      <c r="K149" s="174"/>
      <c r="L149" s="174"/>
      <c r="M149" s="174"/>
      <c r="N149" s="174"/>
      <c r="O149" s="174"/>
      <c r="P149" s="174"/>
      <c r="Q149" s="174"/>
    </row>
    <row r="150" spans="1:17" ht="25.5">
      <c r="A150" s="166" t="s">
        <v>1014</v>
      </c>
      <c r="B150" s="303" t="s">
        <v>207</v>
      </c>
      <c r="C150" s="289" t="s">
        <v>1131</v>
      </c>
      <c r="D150" s="293" t="s">
        <v>415</v>
      </c>
      <c r="E150" s="293" t="s">
        <v>327</v>
      </c>
      <c r="F150" s="297" t="s">
        <v>1066</v>
      </c>
      <c r="G150" s="174"/>
      <c r="H150" s="174"/>
      <c r="I150" s="174"/>
      <c r="J150" s="174"/>
      <c r="K150" s="174"/>
      <c r="L150" s="174"/>
      <c r="M150" s="174"/>
      <c r="N150" s="174"/>
      <c r="O150" s="174"/>
      <c r="P150" s="174"/>
      <c r="Q150" s="174"/>
    </row>
    <row r="151" spans="1:17" ht="12.75" customHeight="1">
      <c r="A151" s="167" t="s">
        <v>220</v>
      </c>
      <c r="B151" s="997" t="s">
        <v>404</v>
      </c>
      <c r="C151" s="998"/>
      <c r="D151" s="998"/>
      <c r="E151" s="998"/>
      <c r="F151" s="998"/>
      <c r="G151" s="174"/>
      <c r="H151" s="174"/>
      <c r="I151" s="174"/>
      <c r="J151" s="174"/>
      <c r="K151" s="174"/>
      <c r="L151" s="174"/>
      <c r="M151" s="174"/>
      <c r="N151" s="174"/>
      <c r="O151" s="174"/>
      <c r="P151" s="174"/>
      <c r="Q151" s="174"/>
    </row>
    <row r="152" spans="1:17" ht="12.75" customHeight="1">
      <c r="A152" s="981" t="s">
        <v>698</v>
      </c>
      <c r="B152" s="981"/>
      <c r="C152" s="981"/>
      <c r="D152" s="981"/>
      <c r="E152" s="981"/>
      <c r="F152" s="981"/>
      <c r="G152" s="174"/>
      <c r="H152" s="174"/>
      <c r="I152" s="174"/>
      <c r="J152" s="174"/>
      <c r="K152" s="174"/>
      <c r="L152" s="174"/>
      <c r="M152" s="174"/>
      <c r="N152" s="174"/>
      <c r="O152" s="174"/>
      <c r="P152" s="174"/>
      <c r="Q152" s="174"/>
    </row>
    <row r="153" spans="1:17" ht="12.75" customHeight="1">
      <c r="A153" s="713"/>
      <c r="B153" s="713"/>
      <c r="C153" s="713"/>
      <c r="D153" s="713"/>
      <c r="E153" s="713"/>
      <c r="F153" s="713"/>
      <c r="G153" s="174"/>
      <c r="H153" s="174"/>
      <c r="I153" s="174"/>
      <c r="J153" s="174"/>
      <c r="K153" s="174"/>
      <c r="L153" s="174"/>
      <c r="M153" s="174"/>
      <c r="N153" s="174"/>
      <c r="O153" s="174"/>
      <c r="P153" s="174"/>
      <c r="Q153" s="174"/>
    </row>
    <row r="154" spans="1:17" ht="12.75" customHeight="1">
      <c r="A154" s="642"/>
      <c r="B154" s="289"/>
      <c r="C154" s="289"/>
      <c r="D154" s="290"/>
      <c r="E154" s="290"/>
      <c r="F154" s="289"/>
      <c r="G154" s="174"/>
      <c r="H154" s="174"/>
      <c r="I154" s="174"/>
      <c r="J154" s="174"/>
      <c r="K154" s="174"/>
      <c r="L154" s="174"/>
      <c r="M154" s="174"/>
      <c r="N154" s="174"/>
      <c r="O154" s="174"/>
      <c r="P154" s="174"/>
      <c r="Q154" s="174"/>
    </row>
    <row r="155" spans="1:17" ht="12.75" customHeight="1">
      <c r="A155" s="642"/>
      <c r="B155" s="289"/>
      <c r="C155" s="289"/>
      <c r="D155" s="290"/>
      <c r="E155" s="290"/>
      <c r="F155" s="289"/>
      <c r="G155" s="174"/>
      <c r="H155" s="174"/>
      <c r="I155" s="174"/>
      <c r="J155" s="174"/>
      <c r="K155" s="174"/>
      <c r="L155" s="174"/>
      <c r="M155" s="174"/>
      <c r="N155" s="174"/>
      <c r="O155" s="174"/>
      <c r="P155" s="174"/>
      <c r="Q155" s="174"/>
    </row>
    <row r="156" spans="1:17" ht="12.75" customHeight="1">
      <c r="A156" s="642"/>
      <c r="B156" s="289"/>
      <c r="C156" s="289"/>
      <c r="D156" s="290"/>
      <c r="E156" s="290"/>
      <c r="F156" s="289"/>
      <c r="G156" s="174"/>
      <c r="H156" s="174"/>
      <c r="I156" s="174"/>
      <c r="J156" s="174"/>
      <c r="K156" s="174"/>
      <c r="L156" s="174"/>
      <c r="M156" s="174"/>
      <c r="N156" s="174"/>
      <c r="O156" s="174"/>
      <c r="P156" s="174"/>
      <c r="Q156" s="174"/>
    </row>
    <row r="157" spans="1:17" ht="12.75" customHeight="1">
      <c r="A157" s="947" t="s">
        <v>947</v>
      </c>
      <c r="B157" s="947"/>
      <c r="C157" s="947"/>
      <c r="D157" s="947"/>
      <c r="E157" s="947"/>
      <c r="F157" s="947"/>
      <c r="G157" s="174"/>
      <c r="H157" s="174"/>
      <c r="I157" s="174"/>
      <c r="J157" s="174"/>
      <c r="K157" s="174"/>
      <c r="L157" s="174"/>
      <c r="M157" s="174"/>
      <c r="N157" s="174"/>
      <c r="O157" s="174"/>
      <c r="P157" s="174"/>
      <c r="Q157" s="174"/>
    </row>
    <row r="158" spans="1:17" ht="12.75" customHeight="1">
      <c r="A158" s="646"/>
      <c r="B158" s="646"/>
      <c r="C158" s="646"/>
      <c r="D158" s="646"/>
      <c r="E158" s="646"/>
      <c r="F158" s="646"/>
      <c r="G158" s="174"/>
      <c r="H158" s="174"/>
      <c r="I158" s="174"/>
      <c r="J158" s="174"/>
      <c r="K158" s="174"/>
      <c r="L158" s="174"/>
      <c r="M158" s="174"/>
      <c r="N158" s="174"/>
      <c r="O158" s="174"/>
      <c r="P158" s="174"/>
      <c r="Q158" s="174"/>
    </row>
    <row r="159" spans="1:17" ht="26.25" customHeight="1">
      <c r="A159" s="708" t="s">
        <v>535</v>
      </c>
      <c r="B159" s="692" t="s">
        <v>371</v>
      </c>
      <c r="C159" s="692" t="s">
        <v>372</v>
      </c>
      <c r="D159" s="692" t="s">
        <v>373</v>
      </c>
      <c r="E159" s="692" t="s">
        <v>200</v>
      </c>
      <c r="F159" s="692" t="s">
        <v>206</v>
      </c>
      <c r="G159" s="174"/>
      <c r="H159" s="174"/>
      <c r="I159" s="174"/>
      <c r="J159" s="174"/>
      <c r="K159" s="174"/>
      <c r="L159" s="174"/>
      <c r="M159" s="174"/>
      <c r="N159" s="174"/>
      <c r="O159" s="174"/>
      <c r="P159" s="174"/>
      <c r="Q159" s="174"/>
    </row>
    <row r="160" spans="1:17" ht="12" customHeight="1">
      <c r="A160" s="169" t="s">
        <v>11</v>
      </c>
      <c r="B160" s="304"/>
      <c r="C160" s="289"/>
      <c r="D160" s="289"/>
      <c r="E160" s="290"/>
      <c r="F160" s="289"/>
      <c r="I160" s="174"/>
      <c r="J160" s="174"/>
      <c r="K160" s="174"/>
      <c r="L160" s="174"/>
      <c r="M160" s="174"/>
      <c r="N160" s="174"/>
      <c r="O160" s="174"/>
      <c r="P160" s="174"/>
      <c r="Q160" s="174"/>
    </row>
    <row r="161" spans="1:17" ht="40.5" customHeight="1">
      <c r="A161" s="166" t="s">
        <v>741</v>
      </c>
      <c r="B161" s="315" t="s">
        <v>311</v>
      </c>
      <c r="C161" s="293" t="s">
        <v>541</v>
      </c>
      <c r="D161" s="293" t="s">
        <v>542</v>
      </c>
      <c r="E161" s="293" t="s">
        <v>866</v>
      </c>
      <c r="F161" s="297" t="s">
        <v>903</v>
      </c>
      <c r="I161" s="174"/>
      <c r="J161" s="174"/>
      <c r="K161" s="174"/>
      <c r="L161" s="174"/>
      <c r="M161" s="174"/>
      <c r="N161" s="174"/>
      <c r="O161" s="174"/>
      <c r="P161" s="174"/>
      <c r="Q161" s="174"/>
    </row>
    <row r="162" spans="1:17" ht="12" customHeight="1">
      <c r="A162" s="169" t="s">
        <v>12</v>
      </c>
      <c r="B162" s="304"/>
      <c r="C162" s="289"/>
      <c r="D162" s="289"/>
      <c r="E162" s="289"/>
      <c r="F162" s="290"/>
      <c r="N162" s="174"/>
      <c r="O162" s="174"/>
      <c r="P162" s="174"/>
      <c r="Q162" s="174"/>
    </row>
    <row r="163" spans="1:17" ht="133.5">
      <c r="A163" s="166" t="s">
        <v>444</v>
      </c>
      <c r="B163" s="303" t="s">
        <v>207</v>
      </c>
      <c r="C163" s="317" t="s">
        <v>1249</v>
      </c>
      <c r="D163" s="297" t="s">
        <v>702</v>
      </c>
      <c r="E163" s="644" t="s">
        <v>1250</v>
      </c>
      <c r="F163" s="293" t="s">
        <v>987</v>
      </c>
      <c r="N163" s="174"/>
      <c r="O163" s="174"/>
      <c r="P163" s="174"/>
      <c r="Q163" s="174"/>
    </row>
    <row r="164" spans="1:17">
      <c r="A164" s="169" t="s">
        <v>905</v>
      </c>
      <c r="B164" s="303"/>
      <c r="C164" s="297"/>
      <c r="D164" s="297"/>
      <c r="E164" s="289"/>
      <c r="F164" s="293"/>
      <c r="N164" s="174"/>
      <c r="O164" s="174"/>
      <c r="P164" s="174"/>
      <c r="Q164" s="174"/>
    </row>
    <row r="165" spans="1:17" ht="41.25">
      <c r="A165" s="166" t="s">
        <v>689</v>
      </c>
      <c r="B165" s="303" t="s">
        <v>833</v>
      </c>
      <c r="C165" s="297" t="s">
        <v>423</v>
      </c>
      <c r="D165" s="297" t="s">
        <v>213</v>
      </c>
      <c r="E165" s="289" t="s">
        <v>473</v>
      </c>
      <c r="F165" s="293" t="s">
        <v>404</v>
      </c>
      <c r="N165" s="174"/>
      <c r="O165" s="174"/>
      <c r="P165" s="174"/>
      <c r="Q165" s="174"/>
    </row>
    <row r="166" spans="1:17" ht="12" customHeight="1">
      <c r="A166" s="169" t="s">
        <v>13</v>
      </c>
      <c r="B166" s="304"/>
      <c r="C166" s="289"/>
      <c r="D166" s="289"/>
      <c r="E166" s="290"/>
      <c r="F166" s="289"/>
      <c r="N166" s="174"/>
      <c r="O166" s="174"/>
      <c r="P166" s="174"/>
      <c r="Q166" s="174"/>
    </row>
    <row r="167" spans="1:17" ht="62.25" customHeight="1">
      <c r="A167" s="334" t="s">
        <v>787</v>
      </c>
      <c r="B167" s="303" t="s">
        <v>833</v>
      </c>
      <c r="C167" s="289" t="s">
        <v>981</v>
      </c>
      <c r="D167" s="293" t="s">
        <v>415</v>
      </c>
      <c r="E167" s="293" t="s">
        <v>48</v>
      </c>
      <c r="F167" s="297" t="s">
        <v>131</v>
      </c>
      <c r="N167" s="174"/>
      <c r="O167" s="174"/>
      <c r="P167" s="174"/>
      <c r="Q167" s="174"/>
    </row>
    <row r="168" spans="1:17" ht="12" customHeight="1">
      <c r="A168" s="169" t="s">
        <v>186</v>
      </c>
      <c r="B168" s="304"/>
      <c r="C168" s="289"/>
      <c r="D168" s="289"/>
      <c r="E168" s="290"/>
      <c r="F168" s="289"/>
    </row>
    <row r="169" spans="1:17" ht="14.25" customHeight="1">
      <c r="A169" s="168" t="s">
        <v>195</v>
      </c>
      <c r="B169" s="304" t="s">
        <v>207</v>
      </c>
      <c r="C169" s="289" t="s">
        <v>1033</v>
      </c>
      <c r="D169" s="289" t="s">
        <v>415</v>
      </c>
      <c r="E169" s="289" t="s">
        <v>416</v>
      </c>
      <c r="F169" s="289" t="s">
        <v>1066</v>
      </c>
    </row>
    <row r="170" spans="1:17" ht="12" customHeight="1">
      <c r="A170" s="168" t="s">
        <v>769</v>
      </c>
      <c r="B170" s="304" t="s">
        <v>304</v>
      </c>
      <c r="C170" s="289" t="s">
        <v>1033</v>
      </c>
      <c r="D170" s="289" t="s">
        <v>327</v>
      </c>
      <c r="E170" s="289" t="s">
        <v>327</v>
      </c>
      <c r="F170" s="289" t="s">
        <v>988</v>
      </c>
    </row>
    <row r="171" spans="1:17" ht="12" customHeight="1">
      <c r="A171" s="170" t="s">
        <v>770</v>
      </c>
      <c r="B171" s="298" t="s">
        <v>207</v>
      </c>
      <c r="C171" s="299" t="s">
        <v>1033</v>
      </c>
      <c r="D171" s="300" t="s">
        <v>327</v>
      </c>
      <c r="E171" s="300" t="s">
        <v>327</v>
      </c>
      <c r="F171" s="300" t="s">
        <v>1066</v>
      </c>
    </row>
    <row r="172" spans="1:17" ht="14.25" customHeight="1">
      <c r="A172" s="991" t="s">
        <v>1141</v>
      </c>
      <c r="B172" s="992"/>
      <c r="C172" s="992"/>
      <c r="D172" s="992"/>
      <c r="E172" s="992"/>
      <c r="F172" s="992"/>
    </row>
    <row r="173" spans="1:17" ht="14.25" customHeight="1">
      <c r="A173" s="993" t="s">
        <v>1065</v>
      </c>
      <c r="B173" s="994"/>
      <c r="C173" s="994"/>
      <c r="D173" s="994"/>
      <c r="E173" s="994"/>
      <c r="F173" s="994"/>
    </row>
    <row r="174" spans="1:17" ht="14.25" customHeight="1">
      <c r="A174" s="993" t="s">
        <v>589</v>
      </c>
      <c r="B174" s="993"/>
      <c r="C174" s="993"/>
      <c r="D174" s="993"/>
      <c r="E174" s="993"/>
      <c r="F174" s="993"/>
    </row>
    <row r="175" spans="1:17" ht="26.25" customHeight="1">
      <c r="A175" s="993" t="s">
        <v>813</v>
      </c>
      <c r="B175" s="993"/>
      <c r="C175" s="993"/>
      <c r="D175" s="993"/>
      <c r="E175" s="993"/>
      <c r="F175" s="993"/>
    </row>
    <row r="176" spans="1:17" ht="40.5" customHeight="1">
      <c r="A176" s="976" t="s">
        <v>111</v>
      </c>
      <c r="B176" s="976"/>
      <c r="C176" s="976"/>
      <c r="D176" s="976"/>
      <c r="E176" s="976"/>
      <c r="F176" s="976"/>
    </row>
    <row r="177" spans="1:6" s="174" customFormat="1" ht="40.5" customHeight="1">
      <c r="A177" s="976" t="s">
        <v>1176</v>
      </c>
      <c r="B177" s="976"/>
      <c r="C177" s="976"/>
      <c r="D177" s="976"/>
      <c r="E177" s="976"/>
      <c r="F177" s="976"/>
    </row>
    <row r="178" spans="1:6" s="174" customFormat="1" ht="51.75" customHeight="1">
      <c r="A178" s="976" t="s">
        <v>1255</v>
      </c>
      <c r="B178" s="976"/>
      <c r="C178" s="976"/>
      <c r="D178" s="976"/>
      <c r="E178" s="976"/>
      <c r="F178" s="976"/>
    </row>
    <row r="179" spans="1:6" s="174" customFormat="1" ht="26.25" customHeight="1">
      <c r="A179" s="976" t="s">
        <v>1292</v>
      </c>
      <c r="B179" s="976"/>
      <c r="C179" s="976"/>
      <c r="D179" s="976"/>
      <c r="E179" s="976"/>
      <c r="F179" s="976"/>
    </row>
    <row r="180" spans="1:6" s="174" customFormat="1" ht="14.25" customHeight="1">
      <c r="A180" s="993" t="s">
        <v>237</v>
      </c>
      <c r="B180" s="993"/>
      <c r="C180" s="993"/>
      <c r="D180" s="993"/>
      <c r="E180" s="993"/>
      <c r="F180" s="993"/>
    </row>
    <row r="181" spans="1:6" s="174" customFormat="1" ht="26.25" customHeight="1">
      <c r="A181" s="971" t="s">
        <v>1299</v>
      </c>
      <c r="B181" s="971"/>
      <c r="C181" s="971"/>
      <c r="D181" s="971"/>
      <c r="E181" s="971"/>
      <c r="F181" s="971"/>
    </row>
    <row r="182" spans="1:6" s="174" customFormat="1" ht="14.25" customHeight="1">
      <c r="A182" s="971" t="s">
        <v>1320</v>
      </c>
      <c r="B182" s="971"/>
      <c r="C182" s="971"/>
      <c r="D182" s="971"/>
      <c r="E182" s="971"/>
      <c r="F182" s="971"/>
    </row>
    <row r="183" spans="1:6" s="174" customFormat="1" ht="26.25" customHeight="1">
      <c r="A183" s="993" t="s">
        <v>735</v>
      </c>
      <c r="B183" s="993"/>
      <c r="C183" s="993"/>
      <c r="D183" s="993"/>
      <c r="E183" s="993"/>
      <c r="F183" s="993"/>
    </row>
    <row r="184" spans="1:6" s="174" customFormat="1" ht="14.25" customHeight="1">
      <c r="A184" s="976" t="s">
        <v>1272</v>
      </c>
      <c r="B184" s="976"/>
      <c r="C184" s="976"/>
      <c r="D184" s="976"/>
      <c r="E184" s="976"/>
      <c r="F184" s="976"/>
    </row>
    <row r="185" spans="1:6" s="174" customFormat="1" ht="14.25" customHeight="1">
      <c r="A185" s="971" t="s">
        <v>271</v>
      </c>
      <c r="B185" s="971"/>
      <c r="C185" s="971"/>
      <c r="D185" s="971"/>
      <c r="E185" s="971"/>
      <c r="F185" s="971"/>
    </row>
    <row r="186" spans="1:6" s="174" customFormat="1" ht="14.25" customHeight="1">
      <c r="A186" s="971" t="s">
        <v>215</v>
      </c>
      <c r="B186" s="971"/>
      <c r="C186" s="971"/>
      <c r="D186" s="971"/>
      <c r="E186" s="971"/>
      <c r="F186" s="971"/>
    </row>
    <row r="187" spans="1:6" s="174" customFormat="1" ht="36" customHeight="1">
      <c r="A187" s="971" t="s">
        <v>647</v>
      </c>
      <c r="B187" s="971"/>
      <c r="C187" s="971"/>
      <c r="D187" s="971"/>
      <c r="E187" s="971"/>
      <c r="F187" s="971"/>
    </row>
    <row r="188" spans="1:6" s="174" customFormat="1" ht="26.25" customHeight="1">
      <c r="A188" s="978" t="s">
        <v>1251</v>
      </c>
      <c r="B188" s="978"/>
      <c r="C188" s="978"/>
      <c r="D188" s="978"/>
      <c r="E188" s="978"/>
      <c r="F188" s="978"/>
    </row>
    <row r="189" spans="1:6" s="174" customFormat="1" ht="40.5" customHeight="1">
      <c r="A189" s="971" t="s">
        <v>1322</v>
      </c>
      <c r="B189" s="971"/>
      <c r="C189" s="971"/>
      <c r="D189" s="971"/>
      <c r="E189" s="971"/>
      <c r="F189" s="971"/>
    </row>
    <row r="190" spans="1:6" s="174" customFormat="1" ht="14.25" customHeight="1">
      <c r="A190" s="971" t="s">
        <v>823</v>
      </c>
      <c r="B190" s="971"/>
      <c r="C190" s="971"/>
      <c r="D190" s="971"/>
      <c r="E190" s="971"/>
      <c r="F190" s="971"/>
    </row>
    <row r="191" spans="1:6" s="174" customFormat="1" ht="14.25" customHeight="1">
      <c r="A191" s="999" t="s">
        <v>319</v>
      </c>
      <c r="B191" s="999"/>
      <c r="C191" s="999"/>
      <c r="D191" s="999"/>
      <c r="E191" s="999"/>
      <c r="F191" s="999"/>
    </row>
    <row r="192" spans="1:6" s="174" customFormat="1" ht="12" customHeight="1">
      <c r="A192" s="642"/>
      <c r="B192" s="289"/>
      <c r="C192" s="289"/>
      <c r="D192" s="290"/>
      <c r="E192" s="290"/>
      <c r="F192" s="290"/>
    </row>
    <row r="193" spans="1:6" s="174" customFormat="1" ht="12" customHeight="1">
      <c r="A193" s="642"/>
      <c r="B193" s="289"/>
      <c r="C193" s="289"/>
      <c r="D193" s="290"/>
      <c r="E193" s="290"/>
      <c r="F193" s="290"/>
    </row>
    <row r="194" spans="1:6" s="174" customFormat="1" ht="12" customHeight="1">
      <c r="A194" s="642"/>
      <c r="B194" s="289"/>
      <c r="C194" s="289"/>
      <c r="D194" s="290"/>
      <c r="E194" s="290"/>
      <c r="F194" s="290"/>
    </row>
    <row r="195" spans="1:6" s="174" customFormat="1" ht="12" customHeight="1">
      <c r="A195" s="642"/>
      <c r="B195" s="289"/>
      <c r="C195" s="289"/>
      <c r="D195" s="290"/>
      <c r="E195" s="290"/>
      <c r="F195" s="290"/>
    </row>
    <row r="196" spans="1:6" s="174" customFormat="1" ht="12" customHeight="1">
      <c r="A196" s="642"/>
      <c r="B196" s="289"/>
      <c r="C196" s="289"/>
      <c r="D196" s="290"/>
      <c r="E196" s="290"/>
      <c r="F196" s="290"/>
    </row>
    <row r="197" spans="1:6" s="174" customFormat="1" ht="12" customHeight="1">
      <c r="A197" s="642"/>
      <c r="B197" s="289"/>
      <c r="C197" s="289"/>
      <c r="D197" s="290"/>
      <c r="E197" s="290"/>
      <c r="F197" s="290"/>
    </row>
  </sheetData>
  <mergeCells count="32">
    <mergeCell ref="A108:F108"/>
    <mergeCell ref="B62:F62"/>
    <mergeCell ref="B151:F151"/>
    <mergeCell ref="A191:F191"/>
    <mergeCell ref="A182:F182"/>
    <mergeCell ref="A183:F183"/>
    <mergeCell ref="A186:F186"/>
    <mergeCell ref="A190:F190"/>
    <mergeCell ref="A188:F188"/>
    <mergeCell ref="A184:F184"/>
    <mergeCell ref="A152:F152"/>
    <mergeCell ref="A157:F157"/>
    <mergeCell ref="A180:F180"/>
    <mergeCell ref="A177:F177"/>
    <mergeCell ref="A175:F175"/>
    <mergeCell ref="A178:F178"/>
    <mergeCell ref="A4:F4"/>
    <mergeCell ref="A189:F189"/>
    <mergeCell ref="A82:F82"/>
    <mergeCell ref="A87:F87"/>
    <mergeCell ref="A185:F185"/>
    <mergeCell ref="A172:F172"/>
    <mergeCell ref="A173:F173"/>
    <mergeCell ref="A174:F174"/>
    <mergeCell ref="A65:F65"/>
    <mergeCell ref="A69:F69"/>
    <mergeCell ref="A5:F5"/>
    <mergeCell ref="A176:F176"/>
    <mergeCell ref="A181:F181"/>
    <mergeCell ref="A187:F187"/>
    <mergeCell ref="A179:F179"/>
    <mergeCell ref="A113:F113"/>
  </mergeCells>
  <phoneticPr fontId="0" type="noConversion"/>
  <pageMargins left="0.94488188976377963" right="0.94488188976377963" top="0.59055118110236227" bottom="0.98425196850393704" header="0.47244094488188981" footer="0.47244094488188981"/>
  <pageSetup paperSize="9" scale="78" firstPageNumber="512" fitToHeight="8" orientation="portrait" useFirstPageNumber="1" r:id="rId1"/>
  <headerFooter alignWithMargins="0">
    <oddHeader>&amp;L&amp;"Arial,Italic"&amp;11      Comparative tables</oddHeader>
    <oddFooter>&amp;L      CPSS – Red Book statistical update&amp;C&amp;11 &amp;P&amp;RDecember 2013</oddFooter>
  </headerFooter>
  <rowBreaks count="4" manualBreakCount="4">
    <brk id="65" max="5" man="1"/>
    <brk id="109" max="5" man="1"/>
    <brk id="153" max="5" man="1"/>
    <brk id="19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273"/>
  <sheetViews>
    <sheetView view="pageBreakPreview" topLeftCell="A3" zoomScaleNormal="100" zoomScaleSheetLayoutView="100" workbookViewId="0">
      <selection activeCell="A3" sqref="A3"/>
    </sheetView>
  </sheetViews>
  <sheetFormatPr defaultRowHeight="12.75" customHeight="1"/>
  <cols>
    <col min="1" max="1" width="24.42578125" style="1" customWidth="1"/>
    <col min="2" max="2" width="7.85546875" style="2" customWidth="1"/>
    <col min="3" max="4" width="8.85546875" style="2" customWidth="1"/>
    <col min="5" max="5" width="7.85546875" style="2" customWidth="1"/>
    <col min="6" max="6" width="8.85546875" style="2" customWidth="1"/>
    <col min="7"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9" width="8.140625" bestFit="1" customWidth="1"/>
    <col min="42" max="42" width="12.42578125" bestFit="1" customWidth="1"/>
  </cols>
  <sheetData>
    <row r="1" spans="1:11" ht="12.75" customHeight="1">
      <c r="A1" s="234" t="s">
        <v>1256</v>
      </c>
      <c r="B1" s="272">
        <v>39083</v>
      </c>
      <c r="C1" s="272">
        <v>39448</v>
      </c>
      <c r="D1" s="272">
        <v>39814</v>
      </c>
      <c r="E1" s="272">
        <v>40179</v>
      </c>
      <c r="F1" s="272">
        <v>40544</v>
      </c>
      <c r="G1" s="272">
        <v>40909</v>
      </c>
    </row>
    <row r="2" spans="1:11" ht="12.75" customHeight="1">
      <c r="B2" s="2">
        <v>6</v>
      </c>
      <c r="C2" s="2">
        <v>7</v>
      </c>
      <c r="D2" s="2">
        <v>8</v>
      </c>
      <c r="E2" s="2">
        <v>9</v>
      </c>
      <c r="F2" s="2">
        <v>10</v>
      </c>
      <c r="G2" s="2">
        <v>5</v>
      </c>
    </row>
    <row r="6" spans="1:11" ht="12.75" customHeight="1">
      <c r="A6" s="908" t="s">
        <v>948</v>
      </c>
      <c r="B6" s="908"/>
      <c r="C6" s="908"/>
      <c r="D6" s="908"/>
      <c r="E6" s="908"/>
      <c r="F6" s="908"/>
      <c r="G6" s="908"/>
      <c r="H6" s="908"/>
      <c r="I6" s="908"/>
      <c r="J6" s="908"/>
      <c r="K6" s="908"/>
    </row>
    <row r="7" spans="1:11" ht="15" customHeight="1">
      <c r="A7" s="986" t="s">
        <v>975</v>
      </c>
      <c r="B7" s="986"/>
      <c r="C7" s="986"/>
      <c r="D7" s="986"/>
      <c r="E7" s="986"/>
      <c r="F7" s="986"/>
      <c r="G7" s="986"/>
      <c r="H7" s="986"/>
      <c r="I7" s="986"/>
      <c r="J7" s="986"/>
      <c r="K7" s="986"/>
    </row>
    <row r="8" spans="1:11" ht="12.75" customHeight="1">
      <c r="A8" s="131" t="s">
        <v>254</v>
      </c>
    </row>
    <row r="10" spans="1:11" ht="26.25" customHeight="1">
      <c r="A10" s="955" t="s">
        <v>535</v>
      </c>
      <c r="B10" s="952" t="s">
        <v>278</v>
      </c>
      <c r="C10" s="953"/>
      <c r="D10" s="953"/>
      <c r="E10" s="953"/>
      <c r="F10" s="954"/>
      <c r="G10" s="952" t="s">
        <v>242</v>
      </c>
      <c r="H10" s="953"/>
      <c r="I10" s="953"/>
      <c r="J10" s="953"/>
      <c r="K10" s="953"/>
    </row>
    <row r="11" spans="1:11" ht="15" customHeight="1">
      <c r="A11" s="956"/>
      <c r="B11" s="264">
        <v>39448</v>
      </c>
      <c r="C11" s="264">
        <v>39814</v>
      </c>
      <c r="D11" s="264">
        <v>40179</v>
      </c>
      <c r="E11" s="264">
        <v>40544</v>
      </c>
      <c r="F11" s="265">
        <v>40909</v>
      </c>
      <c r="G11" s="264">
        <v>39448</v>
      </c>
      <c r="H11" s="264">
        <v>39814</v>
      </c>
      <c r="I11" s="264">
        <v>40179</v>
      </c>
      <c r="J11" s="264">
        <v>40544</v>
      </c>
      <c r="K11" s="264">
        <v>40909</v>
      </c>
    </row>
    <row r="12" spans="1:11">
      <c r="A12" s="650" t="s">
        <v>37</v>
      </c>
      <c r="B12" s="273"/>
      <c r="C12" s="273"/>
      <c r="D12" s="273"/>
      <c r="E12" s="273"/>
      <c r="F12" s="643"/>
      <c r="G12" s="273"/>
      <c r="H12" s="273"/>
      <c r="I12" s="273"/>
      <c r="J12" s="273"/>
      <c r="K12" s="273"/>
    </row>
    <row r="13" spans="1:11">
      <c r="A13" s="136" t="s">
        <v>114</v>
      </c>
      <c r="B13" s="787" t="s">
        <v>1066</v>
      </c>
      <c r="C13" s="782" t="s">
        <v>1066</v>
      </c>
      <c r="D13" s="782" t="s">
        <v>1066</v>
      </c>
      <c r="E13" s="782" t="s">
        <v>1066</v>
      </c>
      <c r="F13" s="783" t="s">
        <v>1066</v>
      </c>
      <c r="G13" s="779" t="s">
        <v>1066</v>
      </c>
      <c r="H13" s="780" t="s">
        <v>1066</v>
      </c>
      <c r="I13" s="780" t="s">
        <v>1066</v>
      </c>
      <c r="J13" s="780" t="s">
        <v>1066</v>
      </c>
      <c r="K13" s="780" t="s">
        <v>1066</v>
      </c>
    </row>
    <row r="14" spans="1:11">
      <c r="A14" s="136" t="s">
        <v>308</v>
      </c>
      <c r="B14" s="787" t="s">
        <v>1066</v>
      </c>
      <c r="C14" s="782" t="s">
        <v>1066</v>
      </c>
      <c r="D14" s="782" t="s">
        <v>1066</v>
      </c>
      <c r="E14" s="782" t="s">
        <v>1066</v>
      </c>
      <c r="F14" s="783" t="s">
        <v>1066</v>
      </c>
      <c r="G14" s="779" t="s">
        <v>1066</v>
      </c>
      <c r="H14" s="780" t="s">
        <v>1066</v>
      </c>
      <c r="I14" s="780" t="s">
        <v>1066</v>
      </c>
      <c r="J14" s="780" t="s">
        <v>1066</v>
      </c>
      <c r="K14" s="780" t="s">
        <v>1066</v>
      </c>
    </row>
    <row r="15" spans="1:11" ht="12.75" customHeight="1">
      <c r="A15" s="133" t="s">
        <v>528</v>
      </c>
      <c r="B15" s="784"/>
      <c r="C15" s="785"/>
      <c r="D15" s="785"/>
      <c r="E15" s="785"/>
      <c r="F15" s="786"/>
      <c r="G15" s="784"/>
      <c r="H15" s="780"/>
      <c r="I15" s="785"/>
      <c r="J15" s="785"/>
      <c r="K15" s="780"/>
    </row>
    <row r="16" spans="1:11">
      <c r="A16" s="136" t="s">
        <v>1157</v>
      </c>
      <c r="B16" s="787">
        <v>29.576208999999999</v>
      </c>
      <c r="C16" s="782">
        <v>30.63279</v>
      </c>
      <c r="D16" s="782">
        <v>27.722344000000003</v>
      </c>
      <c r="E16" s="782">
        <v>34.831235</v>
      </c>
      <c r="F16" s="783">
        <v>32.216135000000001</v>
      </c>
      <c r="G16" s="779">
        <v>21.8381421215242</v>
      </c>
      <c r="H16" s="780">
        <v>3.572401723290497</v>
      </c>
      <c r="I16" s="780">
        <v>-9.5010803782482611</v>
      </c>
      <c r="J16" s="780">
        <v>25.643181543378859</v>
      </c>
      <c r="K16" s="780">
        <v>-7.5079163859679454</v>
      </c>
    </row>
    <row r="17" spans="1:11">
      <c r="A17" s="133" t="s">
        <v>530</v>
      </c>
      <c r="B17" s="787"/>
      <c r="C17" s="782"/>
      <c r="D17" s="782"/>
      <c r="E17" s="782"/>
      <c r="F17" s="783"/>
      <c r="G17" s="779"/>
      <c r="H17" s="780"/>
      <c r="I17" s="780"/>
      <c r="J17" s="780"/>
      <c r="K17" s="780"/>
    </row>
    <row r="18" spans="1:11">
      <c r="A18" s="136" t="s">
        <v>578</v>
      </c>
      <c r="B18" s="787">
        <v>61.6</v>
      </c>
      <c r="C18" s="782">
        <v>82.3</v>
      </c>
      <c r="D18" s="782">
        <v>107.19110400000001</v>
      </c>
      <c r="E18" s="782">
        <v>142.40809300000001</v>
      </c>
      <c r="F18" s="783">
        <v>193.08616599999999</v>
      </c>
      <c r="G18" s="779">
        <v>62.10526315789474</v>
      </c>
      <c r="H18" s="780">
        <v>33.603896103896091</v>
      </c>
      <c r="I18" s="780">
        <v>30.244354799513985</v>
      </c>
      <c r="J18" s="780">
        <v>32.854395267726687</v>
      </c>
      <c r="K18" s="780">
        <v>35.586511926678185</v>
      </c>
    </row>
    <row r="19" spans="1:11">
      <c r="A19" s="136" t="s">
        <v>1090</v>
      </c>
      <c r="B19" s="787">
        <v>391.6</v>
      </c>
      <c r="C19" s="785">
        <v>373.42447900000002</v>
      </c>
      <c r="D19" s="785">
        <v>618.669217</v>
      </c>
      <c r="E19" s="785">
        <v>671.97769400000004</v>
      </c>
      <c r="F19" s="786">
        <v>712.34223800000007</v>
      </c>
      <c r="G19" s="779">
        <v>-8.1538644364736257</v>
      </c>
      <c r="H19" s="780">
        <v>-4.6413485699693666</v>
      </c>
      <c r="I19" s="780">
        <v>65.67452103213617</v>
      </c>
      <c r="J19" s="780">
        <v>8.616636408467059</v>
      </c>
      <c r="K19" s="780">
        <v>6.0068279587863742</v>
      </c>
    </row>
    <row r="20" spans="1:11">
      <c r="A20" s="136" t="s">
        <v>1091</v>
      </c>
      <c r="B20" s="793">
        <v>5.4610000000000006E-3</v>
      </c>
      <c r="C20" s="777">
        <v>1.5139999999999999E-3</v>
      </c>
      <c r="D20" s="777">
        <v>1.5449999999999999E-3</v>
      </c>
      <c r="E20" s="777">
        <v>1.116E-3</v>
      </c>
      <c r="F20" s="778">
        <v>2.3400000000000002E-4</v>
      </c>
      <c r="G20" s="779">
        <v>-61.181404606198463</v>
      </c>
      <c r="H20" s="780">
        <v>-72.27613990111702</v>
      </c>
      <c r="I20" s="780">
        <v>2.0475561426684266</v>
      </c>
      <c r="J20" s="780">
        <v>-27.766990291262132</v>
      </c>
      <c r="K20" s="780">
        <v>-79.032258064516128</v>
      </c>
    </row>
    <row r="21" spans="1:11">
      <c r="A21" s="136" t="s">
        <v>230</v>
      </c>
      <c r="B21" s="787">
        <v>18.900000000000002</v>
      </c>
      <c r="C21" s="782">
        <v>21.456298999999998</v>
      </c>
      <c r="D21" s="782">
        <v>26.009810000000002</v>
      </c>
      <c r="E21" s="782">
        <v>34.897184000000003</v>
      </c>
      <c r="F21" s="783">
        <v>30.473662000000001</v>
      </c>
      <c r="G21" s="779">
        <v>40</v>
      </c>
      <c r="H21" s="780">
        <v>13.525391534391517</v>
      </c>
      <c r="I21" s="780">
        <v>21.222257389310272</v>
      </c>
      <c r="J21" s="780">
        <v>34.169315346786476</v>
      </c>
      <c r="K21" s="780">
        <v>-12.675870924141037</v>
      </c>
    </row>
    <row r="22" spans="1:11" ht="12.75" customHeight="1">
      <c r="A22" s="133" t="s">
        <v>529</v>
      </c>
      <c r="B22" s="784"/>
      <c r="C22" s="785"/>
      <c r="D22" s="785"/>
      <c r="E22" s="785"/>
      <c r="F22" s="786"/>
      <c r="G22" s="779"/>
      <c r="H22" s="780"/>
      <c r="I22" s="780"/>
      <c r="J22" s="780"/>
      <c r="K22" s="780"/>
    </row>
    <row r="23" spans="1:11" ht="12.75" customHeight="1">
      <c r="A23" s="136" t="s">
        <v>763</v>
      </c>
      <c r="B23" s="787">
        <v>94.578000000000003</v>
      </c>
      <c r="C23" s="782">
        <v>80.622</v>
      </c>
      <c r="D23" s="782">
        <v>90.617999999999995</v>
      </c>
      <c r="E23" s="782">
        <v>125.82600000000001</v>
      </c>
      <c r="F23" s="783">
        <v>144.6</v>
      </c>
      <c r="G23" s="779">
        <v>2.3881695751959455</v>
      </c>
      <c r="H23" s="780">
        <v>-14.756074351329062</v>
      </c>
      <c r="I23" s="780">
        <v>12.398600878172189</v>
      </c>
      <c r="J23" s="780">
        <v>38.853207971926139</v>
      </c>
      <c r="K23" s="780">
        <v>14.920604644509083</v>
      </c>
    </row>
    <row r="24" spans="1:11" ht="12.75" customHeight="1">
      <c r="A24" s="136" t="s">
        <v>764</v>
      </c>
      <c r="B24" s="787">
        <v>0.67585200000000001</v>
      </c>
      <c r="C24" s="782">
        <v>0.62514800000000004</v>
      </c>
      <c r="D24" s="782">
        <v>0.70658399999999999</v>
      </c>
      <c r="E24" s="782">
        <v>0.78138400000000008</v>
      </c>
      <c r="F24" s="783">
        <v>0.73519299999999999</v>
      </c>
      <c r="G24" s="779">
        <v>41.763538655804126</v>
      </c>
      <c r="H24" s="780">
        <v>-7.5022342169587404</v>
      </c>
      <c r="I24" s="780">
        <v>13.026675283292917</v>
      </c>
      <c r="J24" s="780">
        <v>10.58614403949143</v>
      </c>
      <c r="K24" s="780">
        <v>-5.9114340708281787</v>
      </c>
    </row>
    <row r="25" spans="1:11" ht="12.75" customHeight="1">
      <c r="A25" s="136" t="s">
        <v>375</v>
      </c>
      <c r="B25" s="787">
        <v>3.3321999999999998</v>
      </c>
      <c r="C25" s="782">
        <v>3.5948000000000002</v>
      </c>
      <c r="D25" s="782">
        <v>4.3491999999999997</v>
      </c>
      <c r="E25" s="782">
        <v>4.7778</v>
      </c>
      <c r="F25" s="783">
        <v>5.0568999999999997</v>
      </c>
      <c r="G25" s="779">
        <v>-3.8991751744823233</v>
      </c>
      <c r="H25" s="780">
        <v>7.8806794310065698</v>
      </c>
      <c r="I25" s="780">
        <v>20.985868476688523</v>
      </c>
      <c r="J25" s="780">
        <v>9.8546859192495191</v>
      </c>
      <c r="K25" s="780">
        <v>5.8416007367407587</v>
      </c>
    </row>
    <row r="26" spans="1:11" ht="12.75" customHeight="1">
      <c r="A26" s="162" t="s">
        <v>459</v>
      </c>
      <c r="B26" s="793"/>
      <c r="C26" s="777"/>
      <c r="D26" s="777"/>
      <c r="E26" s="777"/>
      <c r="F26" s="778"/>
      <c r="G26" s="779"/>
      <c r="H26" s="780"/>
      <c r="I26" s="780"/>
      <c r="J26" s="780"/>
      <c r="K26" s="780"/>
    </row>
    <row r="27" spans="1:11" ht="12.75" customHeight="1">
      <c r="A27" s="314" t="s">
        <v>134</v>
      </c>
      <c r="B27" s="784">
        <v>2247.7339999999999</v>
      </c>
      <c r="C27" s="785">
        <v>3659.13</v>
      </c>
      <c r="D27" s="785">
        <v>3106</v>
      </c>
      <c r="E27" s="785" t="s">
        <v>1066</v>
      </c>
      <c r="F27" s="786" t="s">
        <v>1066</v>
      </c>
      <c r="G27" s="779">
        <v>-21.029645142941661</v>
      </c>
      <c r="H27" s="780">
        <v>62.791949581222696</v>
      </c>
      <c r="I27" s="780">
        <v>-15.116434780945198</v>
      </c>
      <c r="J27" s="780" t="s">
        <v>1066</v>
      </c>
      <c r="K27" s="780" t="s">
        <v>1066</v>
      </c>
    </row>
    <row r="28" spans="1:11" ht="12.75" customHeight="1">
      <c r="A28" s="134" t="s">
        <v>166</v>
      </c>
      <c r="B28" s="784"/>
      <c r="C28" s="785"/>
      <c r="D28" s="785"/>
      <c r="E28" s="785"/>
      <c r="F28" s="786"/>
      <c r="G28" s="779"/>
      <c r="H28" s="780"/>
      <c r="I28" s="780"/>
      <c r="J28" s="780"/>
      <c r="K28" s="780"/>
    </row>
    <row r="29" spans="1:11" ht="12.75" customHeight="1">
      <c r="A29" s="136" t="s">
        <v>1157</v>
      </c>
      <c r="B29" s="784">
        <v>452.01805100000001</v>
      </c>
      <c r="C29" s="785">
        <v>417.52851099999998</v>
      </c>
      <c r="D29" s="785">
        <v>472.44414600000005</v>
      </c>
      <c r="E29" s="785">
        <v>511.55008100000003</v>
      </c>
      <c r="F29" s="786">
        <v>435.11632600000002</v>
      </c>
      <c r="G29" s="779">
        <v>14.549789409129161</v>
      </c>
      <c r="H29" s="780">
        <v>-7.6301244881036894</v>
      </c>
      <c r="I29" s="780">
        <v>13.152547323888044</v>
      </c>
      <c r="J29" s="780">
        <v>8.2773668233789408</v>
      </c>
      <c r="K29" s="780">
        <v>-14.941597673210026</v>
      </c>
    </row>
    <row r="30" spans="1:11" ht="12.75" customHeight="1">
      <c r="A30" s="133" t="s">
        <v>167</v>
      </c>
      <c r="B30" s="784"/>
      <c r="C30" s="785"/>
      <c r="D30" s="785"/>
      <c r="E30" s="785"/>
      <c r="F30" s="786"/>
      <c r="G30" s="779"/>
      <c r="H30" s="780"/>
      <c r="I30" s="780"/>
      <c r="J30" s="780"/>
      <c r="K30" s="780"/>
    </row>
    <row r="31" spans="1:11">
      <c r="A31" s="163" t="s">
        <v>797</v>
      </c>
      <c r="B31" s="784">
        <v>4609.5169999999998</v>
      </c>
      <c r="C31" s="785">
        <v>3575.2950000000001</v>
      </c>
      <c r="D31" s="785">
        <v>4020.4990000000003</v>
      </c>
      <c r="E31" s="785">
        <v>4362.9939999999997</v>
      </c>
      <c r="F31" s="786">
        <v>3530.643</v>
      </c>
      <c r="G31" s="779">
        <v>14.668053441409555</v>
      </c>
      <c r="H31" s="780">
        <v>-22.436667442597553</v>
      </c>
      <c r="I31" s="780">
        <v>12.452231214487199</v>
      </c>
      <c r="J31" s="780">
        <v>8.518718696360807</v>
      </c>
      <c r="K31" s="780">
        <v>-19.077518786411346</v>
      </c>
    </row>
    <row r="32" spans="1:11" ht="12.75" customHeight="1">
      <c r="A32" s="134" t="s">
        <v>745</v>
      </c>
      <c r="B32" s="784"/>
      <c r="C32" s="785"/>
      <c r="D32" s="785"/>
      <c r="E32" s="785"/>
      <c r="F32" s="786"/>
      <c r="G32" s="779"/>
      <c r="H32" s="780"/>
      <c r="I32" s="780"/>
      <c r="J32" s="780"/>
      <c r="K32" s="780"/>
    </row>
    <row r="33" spans="1:11" ht="14.25" customHeight="1">
      <c r="A33" s="136" t="s">
        <v>1068</v>
      </c>
      <c r="B33" s="787">
        <v>13.102</v>
      </c>
      <c r="C33" s="782">
        <v>15.496</v>
      </c>
      <c r="D33" s="782">
        <v>17.632999999999999</v>
      </c>
      <c r="E33" s="782">
        <v>16.266999999999999</v>
      </c>
      <c r="F33" s="783">
        <v>14.048</v>
      </c>
      <c r="G33" s="779">
        <v>-27.848449804504654</v>
      </c>
      <c r="H33" s="780">
        <v>18.27201953900169</v>
      </c>
      <c r="I33" s="780">
        <v>13.790655653071752</v>
      </c>
      <c r="J33" s="780">
        <v>-7.746838314523913</v>
      </c>
      <c r="K33" s="780">
        <v>-13.641113911600172</v>
      </c>
    </row>
    <row r="34" spans="1:11" ht="14.25" customHeight="1">
      <c r="A34" s="134" t="s">
        <v>994</v>
      </c>
      <c r="B34" s="787"/>
      <c r="C34" s="782"/>
      <c r="D34" s="782"/>
      <c r="E34" s="782"/>
      <c r="F34" s="783"/>
      <c r="G34" s="779"/>
      <c r="H34" s="780"/>
      <c r="I34" s="780"/>
      <c r="J34" s="780"/>
      <c r="K34" s="780"/>
    </row>
    <row r="35" spans="1:11" ht="14.25" customHeight="1">
      <c r="A35" s="136" t="s">
        <v>549</v>
      </c>
      <c r="B35" s="787">
        <v>0.31024000000000002</v>
      </c>
      <c r="C35" s="782">
        <v>0.36561000000000005</v>
      </c>
      <c r="D35" s="782">
        <v>0.38995000000000002</v>
      </c>
      <c r="E35" s="782">
        <v>0.48</v>
      </c>
      <c r="F35" s="783">
        <v>0.71962099999999996</v>
      </c>
      <c r="G35" s="779">
        <v>21.443670241916536</v>
      </c>
      <c r="H35" s="780">
        <v>17.847472924187741</v>
      </c>
      <c r="I35" s="780">
        <v>6.6573671398484606</v>
      </c>
      <c r="J35" s="780">
        <v>23.092704192845233</v>
      </c>
      <c r="K35" s="780">
        <v>49.921041666666667</v>
      </c>
    </row>
    <row r="36" spans="1:11" ht="14.25" customHeight="1">
      <c r="A36" s="136" t="s">
        <v>551</v>
      </c>
      <c r="B36" s="784">
        <v>2054.000497</v>
      </c>
      <c r="C36" s="785">
        <v>2736.8817990000002</v>
      </c>
      <c r="D36" s="785">
        <v>3331.84</v>
      </c>
      <c r="E36" s="785">
        <v>3615.77</v>
      </c>
      <c r="F36" s="786">
        <v>3448.119181</v>
      </c>
      <c r="G36" s="779">
        <v>28.558773689796169</v>
      </c>
      <c r="H36" s="780">
        <v>33.246403932101884</v>
      </c>
      <c r="I36" s="780">
        <v>21.738542059704045</v>
      </c>
      <c r="J36" s="780">
        <v>8.5217177295428144</v>
      </c>
      <c r="K36" s="780">
        <v>-4.6366560649598938</v>
      </c>
    </row>
    <row r="37" spans="1:11" ht="14.25" customHeight="1">
      <c r="A37" s="136" t="s">
        <v>1121</v>
      </c>
      <c r="B37" s="784">
        <v>540.79999999999995</v>
      </c>
      <c r="C37" s="785">
        <v>605.59</v>
      </c>
      <c r="D37" s="785">
        <v>528.72955200000001</v>
      </c>
      <c r="E37" s="785">
        <v>394.60944499999999</v>
      </c>
      <c r="F37" s="786">
        <v>323.50900300000001</v>
      </c>
      <c r="G37" s="779">
        <v>1.9723196440019564</v>
      </c>
      <c r="H37" s="780">
        <v>11.980399408284043</v>
      </c>
      <c r="I37" s="780">
        <v>-12.691829125315806</v>
      </c>
      <c r="J37" s="780">
        <v>-25.366485851352607</v>
      </c>
      <c r="K37" s="780">
        <v>-18.017927067103017</v>
      </c>
    </row>
    <row r="38" spans="1:11" ht="14.25" customHeight="1">
      <c r="A38" s="860" t="s">
        <v>1268</v>
      </c>
      <c r="B38" s="784" t="s">
        <v>1066</v>
      </c>
      <c r="C38" s="785" t="s">
        <v>1066</v>
      </c>
      <c r="D38" s="785">
        <v>167.77611999999999</v>
      </c>
      <c r="E38" s="785">
        <v>315.39</v>
      </c>
      <c r="F38" s="786">
        <v>22.69</v>
      </c>
      <c r="G38" s="779" t="s">
        <v>1066</v>
      </c>
      <c r="H38" s="850" t="s">
        <v>1066</v>
      </c>
      <c r="I38" s="850" t="s">
        <v>1066</v>
      </c>
      <c r="J38" s="850">
        <v>87.982652119979889</v>
      </c>
      <c r="K38" s="850">
        <v>-92.80573258505342</v>
      </c>
    </row>
    <row r="39" spans="1:11" ht="14.25" customHeight="1">
      <c r="A39" s="860" t="s">
        <v>1269</v>
      </c>
      <c r="B39" s="784">
        <v>29.847570000000001</v>
      </c>
      <c r="C39" s="785">
        <v>408.16629999999998</v>
      </c>
      <c r="D39" s="785">
        <v>903.18560000000002</v>
      </c>
      <c r="E39" s="785">
        <v>770.3252</v>
      </c>
      <c r="F39" s="786">
        <v>597.58630000000005</v>
      </c>
      <c r="G39" s="779" t="s">
        <v>1066</v>
      </c>
      <c r="H39" s="850">
        <v>1267.5026141156548</v>
      </c>
      <c r="I39" s="850">
        <v>121.27882679192282</v>
      </c>
      <c r="J39" s="850">
        <v>-14.710199099719929</v>
      </c>
      <c r="K39" s="850">
        <v>-22.424152812344701</v>
      </c>
    </row>
    <row r="40" spans="1:11" ht="12.75" customHeight="1">
      <c r="A40" s="134" t="s">
        <v>127</v>
      </c>
      <c r="B40" s="784"/>
      <c r="C40" s="785"/>
      <c r="D40" s="785"/>
      <c r="E40" s="785"/>
      <c r="F40" s="786"/>
      <c r="G40" s="779"/>
      <c r="H40" s="780"/>
      <c r="I40" s="780"/>
      <c r="J40" s="780"/>
      <c r="K40" s="780"/>
    </row>
    <row r="41" spans="1:11" ht="12.75" customHeight="1">
      <c r="A41" s="136" t="s">
        <v>681</v>
      </c>
      <c r="B41" s="784">
        <v>213.518</v>
      </c>
      <c r="C41" s="785">
        <v>218.9093</v>
      </c>
      <c r="D41" s="785">
        <v>221.89329999999998</v>
      </c>
      <c r="E41" s="785">
        <v>251.31950000000001</v>
      </c>
      <c r="F41" s="786">
        <v>211.08199999999999</v>
      </c>
      <c r="G41" s="779">
        <v>-3.8436769600050411</v>
      </c>
      <c r="H41" s="780">
        <v>2.5249861838346135</v>
      </c>
      <c r="I41" s="780">
        <v>1.3631216216030992</v>
      </c>
      <c r="J41" s="780">
        <v>13.261418889168809</v>
      </c>
      <c r="K41" s="780">
        <v>-16.010496598950738</v>
      </c>
    </row>
    <row r="42" spans="1:11" ht="12.75" customHeight="1">
      <c r="A42" s="136" t="s">
        <v>1157</v>
      </c>
      <c r="B42" s="787">
        <v>0.90748400000000007</v>
      </c>
      <c r="C42" s="782">
        <v>0.89787899999999998</v>
      </c>
      <c r="D42" s="782">
        <v>1.1696800000000001</v>
      </c>
      <c r="E42" s="782">
        <v>1.4322180000000002</v>
      </c>
      <c r="F42" s="783">
        <v>1.5355340000000002</v>
      </c>
      <c r="G42" s="779">
        <v>-18.170964833183049</v>
      </c>
      <c r="H42" s="780">
        <v>-1.0584208647204889</v>
      </c>
      <c r="I42" s="780">
        <v>30.271450830234357</v>
      </c>
      <c r="J42" s="780">
        <v>22.445284180288638</v>
      </c>
      <c r="K42" s="780">
        <v>7.2137062933156813</v>
      </c>
    </row>
    <row r="43" spans="1:11" ht="12.75" customHeight="1">
      <c r="A43" s="133" t="s">
        <v>8</v>
      </c>
      <c r="B43" s="784"/>
      <c r="C43" s="785"/>
      <c r="D43" s="785"/>
      <c r="E43" s="785"/>
      <c r="F43" s="786"/>
      <c r="G43" s="779"/>
      <c r="H43" s="780"/>
      <c r="I43" s="780"/>
      <c r="J43" s="780"/>
      <c r="K43" s="780"/>
    </row>
    <row r="44" spans="1:11" ht="12.75" customHeight="1">
      <c r="A44" s="136" t="s">
        <v>122</v>
      </c>
      <c r="B44" s="787" t="s">
        <v>1066</v>
      </c>
      <c r="C44" s="782" t="s">
        <v>1066</v>
      </c>
      <c r="D44" s="782" t="s">
        <v>1066</v>
      </c>
      <c r="E44" s="782" t="s">
        <v>1066</v>
      </c>
      <c r="F44" s="783" t="s">
        <v>1066</v>
      </c>
      <c r="G44" s="779" t="s">
        <v>1066</v>
      </c>
      <c r="H44" s="780" t="s">
        <v>1066</v>
      </c>
      <c r="I44" s="780" t="s">
        <v>1066</v>
      </c>
      <c r="J44" s="780" t="s">
        <v>1066</v>
      </c>
      <c r="K44" s="780" t="s">
        <v>1066</v>
      </c>
    </row>
    <row r="45" spans="1:11" ht="12.75" customHeight="1">
      <c r="A45" s="137" t="s">
        <v>123</v>
      </c>
      <c r="B45" s="787" t="s">
        <v>1066</v>
      </c>
      <c r="C45" s="782" t="s">
        <v>1066</v>
      </c>
      <c r="D45" s="782" t="s">
        <v>1066</v>
      </c>
      <c r="E45" s="782" t="s">
        <v>1066</v>
      </c>
      <c r="F45" s="783" t="s">
        <v>1066</v>
      </c>
      <c r="G45" s="779" t="s">
        <v>1066</v>
      </c>
      <c r="H45" s="780" t="s">
        <v>1066</v>
      </c>
      <c r="I45" s="780" t="s">
        <v>1066</v>
      </c>
      <c r="J45" s="780" t="s">
        <v>1066</v>
      </c>
      <c r="K45" s="780" t="s">
        <v>1066</v>
      </c>
    </row>
    <row r="46" spans="1:11" ht="12.75" customHeight="1">
      <c r="A46" s="137" t="s">
        <v>652</v>
      </c>
      <c r="B46" s="787" t="s">
        <v>1066</v>
      </c>
      <c r="C46" s="782" t="s">
        <v>1066</v>
      </c>
      <c r="D46" s="782" t="s">
        <v>1066</v>
      </c>
      <c r="E46" s="782" t="s">
        <v>1066</v>
      </c>
      <c r="F46" s="783" t="s">
        <v>1066</v>
      </c>
      <c r="G46" s="850" t="s">
        <v>1066</v>
      </c>
      <c r="H46" s="780" t="s">
        <v>1066</v>
      </c>
      <c r="I46" s="780" t="s">
        <v>1066</v>
      </c>
      <c r="J46" s="780" t="s">
        <v>1066</v>
      </c>
      <c r="K46" s="780" t="s">
        <v>1066</v>
      </c>
    </row>
    <row r="47" spans="1:11" ht="12.75" customHeight="1">
      <c r="A47" s="137" t="s">
        <v>766</v>
      </c>
      <c r="B47" s="787" t="s">
        <v>1066</v>
      </c>
      <c r="C47" s="782" t="s">
        <v>1066</v>
      </c>
      <c r="D47" s="782" t="s">
        <v>1066</v>
      </c>
      <c r="E47" s="782" t="s">
        <v>1066</v>
      </c>
      <c r="F47" s="783" t="s">
        <v>1066</v>
      </c>
      <c r="G47" s="779" t="s">
        <v>1066</v>
      </c>
      <c r="H47" s="780" t="s">
        <v>1066</v>
      </c>
      <c r="I47" s="780" t="s">
        <v>1066</v>
      </c>
      <c r="J47" s="780" t="s">
        <v>1066</v>
      </c>
      <c r="K47" s="780" t="s">
        <v>1066</v>
      </c>
    </row>
    <row r="48" spans="1:11" ht="12.75" customHeight="1">
      <c r="A48" s="137" t="s">
        <v>565</v>
      </c>
      <c r="B48" s="787" t="s">
        <v>1066</v>
      </c>
      <c r="C48" s="782" t="s">
        <v>1066</v>
      </c>
      <c r="D48" s="782" t="s">
        <v>1066</v>
      </c>
      <c r="E48" s="782" t="s">
        <v>1066</v>
      </c>
      <c r="F48" s="783" t="s">
        <v>1066</v>
      </c>
      <c r="G48" s="779" t="s">
        <v>1066</v>
      </c>
      <c r="H48" s="780" t="s">
        <v>1066</v>
      </c>
      <c r="I48" s="780" t="s">
        <v>1066</v>
      </c>
      <c r="J48" s="780" t="s">
        <v>1066</v>
      </c>
      <c r="K48" s="780" t="s">
        <v>1066</v>
      </c>
    </row>
    <row r="49" spans="1:11" ht="12.75" customHeight="1">
      <c r="A49" s="133" t="s">
        <v>937</v>
      </c>
      <c r="B49" s="787"/>
      <c r="C49" s="782"/>
      <c r="D49" s="782"/>
      <c r="E49" s="782"/>
      <c r="F49" s="783"/>
      <c r="G49" s="779"/>
      <c r="H49" s="780"/>
      <c r="I49" s="780"/>
      <c r="J49" s="780"/>
      <c r="K49" s="780"/>
    </row>
    <row r="50" spans="1:11" ht="12.75" customHeight="1">
      <c r="A50" s="136" t="s">
        <v>767</v>
      </c>
      <c r="B50" s="787" t="s">
        <v>1066</v>
      </c>
      <c r="C50" s="782" t="s">
        <v>1066</v>
      </c>
      <c r="D50" s="782" t="s">
        <v>1066</v>
      </c>
      <c r="E50" s="782" t="s">
        <v>1066</v>
      </c>
      <c r="F50" s="783" t="s">
        <v>1066</v>
      </c>
      <c r="G50" s="779" t="s">
        <v>1066</v>
      </c>
      <c r="H50" s="780" t="s">
        <v>1066</v>
      </c>
      <c r="I50" s="780" t="s">
        <v>1066</v>
      </c>
      <c r="J50" s="780" t="s">
        <v>1066</v>
      </c>
      <c r="K50" s="780" t="s">
        <v>1066</v>
      </c>
    </row>
    <row r="51" spans="1:11" ht="24.75" customHeight="1">
      <c r="A51" s="860" t="s">
        <v>1314</v>
      </c>
      <c r="B51" s="787" t="s">
        <v>1066</v>
      </c>
      <c r="C51" s="782" t="s">
        <v>1066</v>
      </c>
      <c r="D51" s="782" t="s">
        <v>1066</v>
      </c>
      <c r="E51" s="782" t="s">
        <v>1066</v>
      </c>
      <c r="F51" s="783">
        <v>231.22370000000001</v>
      </c>
      <c r="G51" s="779" t="s">
        <v>1066</v>
      </c>
      <c r="H51" s="850" t="s">
        <v>1066</v>
      </c>
      <c r="I51" s="850" t="s">
        <v>1066</v>
      </c>
      <c r="J51" s="850" t="s">
        <v>1066</v>
      </c>
      <c r="K51" s="850" t="s">
        <v>1066</v>
      </c>
    </row>
    <row r="52" spans="1:11" ht="12.75" customHeight="1">
      <c r="A52" s="133" t="s">
        <v>938</v>
      </c>
      <c r="B52" s="787"/>
      <c r="C52" s="782"/>
      <c r="D52" s="782"/>
      <c r="E52" s="782"/>
      <c r="F52" s="783"/>
      <c r="G52" s="779"/>
      <c r="H52" s="780"/>
      <c r="I52" s="780"/>
      <c r="J52" s="780"/>
      <c r="K52" s="780"/>
    </row>
    <row r="53" spans="1:11" ht="12.75" customHeight="1">
      <c r="A53" s="136" t="s">
        <v>248</v>
      </c>
      <c r="B53" s="787">
        <v>5.1842870000000003</v>
      </c>
      <c r="C53" s="782">
        <v>8.2683369999999989</v>
      </c>
      <c r="D53" s="782">
        <v>9.346285</v>
      </c>
      <c r="E53" s="782">
        <v>12.291639999999999</v>
      </c>
      <c r="F53" s="783">
        <v>20.867180000000001</v>
      </c>
      <c r="G53" s="779">
        <v>28.570510970048531</v>
      </c>
      <c r="H53" s="780">
        <v>59.488411810534359</v>
      </c>
      <c r="I53" s="780">
        <v>13.037059326440144</v>
      </c>
      <c r="J53" s="780">
        <v>31.513644191248176</v>
      </c>
      <c r="K53" s="780">
        <v>69.767256444217395</v>
      </c>
    </row>
    <row r="54" spans="1:11" ht="12.75" customHeight="1">
      <c r="A54" s="137" t="s">
        <v>249</v>
      </c>
      <c r="B54" s="787">
        <v>70.143690000000007</v>
      </c>
      <c r="C54" s="782">
        <v>48.780698999999998</v>
      </c>
      <c r="D54" s="782">
        <v>42.595580000000005</v>
      </c>
      <c r="E54" s="782">
        <v>46.759030000000003</v>
      </c>
      <c r="F54" s="783">
        <v>42.630660000000006</v>
      </c>
      <c r="G54" s="779">
        <v>-69.3658259018179</v>
      </c>
      <c r="H54" s="780">
        <v>-30.456041020938599</v>
      </c>
      <c r="I54" s="780">
        <v>-12.679439054368601</v>
      </c>
      <c r="J54" s="780">
        <v>9.7743709558597374</v>
      </c>
      <c r="K54" s="780">
        <v>-8.8290325954152564</v>
      </c>
    </row>
    <row r="55" spans="1:11" ht="12.75" customHeight="1">
      <c r="A55" s="134" t="s">
        <v>9</v>
      </c>
      <c r="B55" s="784"/>
      <c r="C55" s="785"/>
      <c r="D55" s="785"/>
      <c r="E55" s="785"/>
      <c r="F55" s="786"/>
      <c r="G55" s="779"/>
      <c r="H55" s="780"/>
      <c r="I55" s="780"/>
      <c r="J55" s="780"/>
      <c r="K55" s="780"/>
    </row>
    <row r="56" spans="1:11" ht="12.75" customHeight="1">
      <c r="A56" s="136" t="s">
        <v>1157</v>
      </c>
      <c r="B56" s="784">
        <v>403.94549800000004</v>
      </c>
      <c r="C56" s="785">
        <v>335.31580500000001</v>
      </c>
      <c r="D56" s="785">
        <v>338.78083399999997</v>
      </c>
      <c r="E56" s="785">
        <v>329.55273399999999</v>
      </c>
      <c r="F56" s="786">
        <v>243.27528599999999</v>
      </c>
      <c r="G56" s="779">
        <v>1.4112877958646806</v>
      </c>
      <c r="H56" s="780">
        <v>-16.989839802596336</v>
      </c>
      <c r="I56" s="780">
        <v>1.0333628622128259</v>
      </c>
      <c r="J56" s="780">
        <v>-2.7239144230927792</v>
      </c>
      <c r="K56" s="780">
        <v>-26.180164537794425</v>
      </c>
    </row>
    <row r="57" spans="1:11" ht="12.75" customHeight="1">
      <c r="A57" s="135" t="s">
        <v>939</v>
      </c>
      <c r="B57" s="787"/>
      <c r="C57" s="782"/>
      <c r="D57" s="782"/>
      <c r="E57" s="782"/>
      <c r="F57" s="783"/>
      <c r="G57" s="779"/>
      <c r="H57" s="780"/>
      <c r="I57" s="780"/>
      <c r="J57" s="780"/>
      <c r="K57" s="780"/>
    </row>
    <row r="58" spans="1:11" ht="12.75" customHeight="1">
      <c r="A58" s="166" t="s">
        <v>554</v>
      </c>
      <c r="B58" s="787">
        <v>194.71625800000001</v>
      </c>
      <c r="C58" s="782">
        <v>135.19679199999999</v>
      </c>
      <c r="D58" s="782">
        <v>142.56768400000001</v>
      </c>
      <c r="E58" s="782">
        <v>117.32178999999999</v>
      </c>
      <c r="F58" s="783" t="s">
        <v>404</v>
      </c>
      <c r="G58" s="779">
        <v>47.222594868514989</v>
      </c>
      <c r="H58" s="780">
        <v>-30.567281135815591</v>
      </c>
      <c r="I58" s="780">
        <v>5.451972558638829</v>
      </c>
      <c r="J58" s="780">
        <v>-17.708005974201015</v>
      </c>
      <c r="K58" s="850" t="s">
        <v>1066</v>
      </c>
    </row>
    <row r="59" spans="1:11" ht="12.75" customHeight="1">
      <c r="A59" s="166" t="s">
        <v>557</v>
      </c>
      <c r="B59" s="787">
        <v>246.27481900000001</v>
      </c>
      <c r="C59" s="782">
        <v>480.93563400000005</v>
      </c>
      <c r="D59" s="782">
        <v>624.2733320000001</v>
      </c>
      <c r="E59" s="782">
        <v>1094.767255</v>
      </c>
      <c r="F59" s="783">
        <v>990.54795700000011</v>
      </c>
      <c r="G59" s="779">
        <v>69.935295850822513</v>
      </c>
      <c r="H59" s="780">
        <v>95.28412850036446</v>
      </c>
      <c r="I59" s="780">
        <v>29.80392548745931</v>
      </c>
      <c r="J59" s="780">
        <v>75.366654137325838</v>
      </c>
      <c r="K59" s="780">
        <v>-9.5197675600920206</v>
      </c>
    </row>
    <row r="60" spans="1:11" ht="12.75" customHeight="1">
      <c r="A60" s="844" t="s">
        <v>1165</v>
      </c>
      <c r="B60" s="787" t="s">
        <v>404</v>
      </c>
      <c r="C60" s="782" t="s">
        <v>404</v>
      </c>
      <c r="D60" s="782" t="s">
        <v>404</v>
      </c>
      <c r="E60" s="782">
        <v>23.693960999999998</v>
      </c>
      <c r="F60" s="783">
        <v>174.15350899999999</v>
      </c>
      <c r="G60" s="779" t="s">
        <v>404</v>
      </c>
      <c r="H60" s="850" t="s">
        <v>404</v>
      </c>
      <c r="I60" s="850" t="s">
        <v>404</v>
      </c>
      <c r="J60" s="850" t="s">
        <v>404</v>
      </c>
      <c r="K60" s="850">
        <v>635.01222104653584</v>
      </c>
    </row>
    <row r="61" spans="1:11" ht="12.75" customHeight="1">
      <c r="A61" s="135" t="s">
        <v>940</v>
      </c>
      <c r="B61" s="787"/>
      <c r="C61" s="782"/>
      <c r="D61" s="782"/>
      <c r="E61" s="782"/>
      <c r="F61" s="783"/>
      <c r="G61" s="779"/>
      <c r="H61" s="780"/>
      <c r="I61" s="780"/>
      <c r="J61" s="780"/>
      <c r="K61" s="780"/>
    </row>
    <row r="62" spans="1:11" ht="12.75" customHeight="1">
      <c r="A62" s="137" t="s">
        <v>1011</v>
      </c>
      <c r="B62" s="787">
        <v>52.135928999999997</v>
      </c>
      <c r="C62" s="782">
        <v>36.458326</v>
      </c>
      <c r="D62" s="782">
        <v>19.555478000000001</v>
      </c>
      <c r="E62" s="782">
        <v>25.549247000000001</v>
      </c>
      <c r="F62" s="783">
        <v>42.106732000000001</v>
      </c>
      <c r="G62" s="779">
        <v>-20.603773671105827</v>
      </c>
      <c r="H62" s="780">
        <v>-30.070631329883852</v>
      </c>
      <c r="I62" s="780">
        <v>-46.36210669683517</v>
      </c>
      <c r="J62" s="780">
        <v>30.650076669054073</v>
      </c>
      <c r="K62" s="780">
        <v>64.806156518037483</v>
      </c>
    </row>
    <row r="63" spans="1:11" ht="12.75" customHeight="1">
      <c r="A63" s="103" t="s">
        <v>10</v>
      </c>
      <c r="B63" s="779"/>
      <c r="C63" s="780"/>
      <c r="D63" s="780"/>
      <c r="E63" s="780"/>
      <c r="F63" s="794"/>
      <c r="G63" s="779"/>
      <c r="H63" s="780"/>
      <c r="I63" s="780"/>
      <c r="J63" s="780"/>
      <c r="K63" s="780"/>
    </row>
    <row r="64" spans="1:11" ht="12.75" customHeight="1">
      <c r="A64" s="137" t="s">
        <v>1014</v>
      </c>
      <c r="B64" s="784">
        <v>336.67720700000001</v>
      </c>
      <c r="C64" s="785">
        <v>427.20082900000006</v>
      </c>
      <c r="D64" s="785">
        <v>423.81170500000002</v>
      </c>
      <c r="E64" s="785">
        <v>357.96176600000001</v>
      </c>
      <c r="F64" s="786">
        <v>536.85132700000008</v>
      </c>
      <c r="G64" s="779">
        <v>-50.695460662782544</v>
      </c>
      <c r="H64" s="780">
        <v>26.887362767031632</v>
      </c>
      <c r="I64" s="780">
        <v>-0.79333273016659689</v>
      </c>
      <c r="J64" s="780">
        <v>-15.537546090191171</v>
      </c>
      <c r="K64" s="780">
        <v>49.974488336835407</v>
      </c>
    </row>
    <row r="65" spans="1:11" ht="12.75" customHeight="1">
      <c r="A65" s="103" t="s">
        <v>941</v>
      </c>
      <c r="B65" s="784"/>
      <c r="C65" s="785"/>
      <c r="D65" s="785" t="s">
        <v>404</v>
      </c>
      <c r="E65" s="785"/>
      <c r="F65" s="786"/>
      <c r="G65" s="779"/>
      <c r="H65" s="780"/>
      <c r="I65" s="780" t="s">
        <v>404</v>
      </c>
      <c r="J65" s="780"/>
      <c r="K65" s="780"/>
    </row>
    <row r="66" spans="1:11" ht="12" customHeight="1">
      <c r="A66" s="135" t="s">
        <v>11</v>
      </c>
      <c r="B66" s="795"/>
      <c r="C66" s="630"/>
      <c r="D66" s="630"/>
      <c r="E66" s="630"/>
      <c r="F66" s="796"/>
      <c r="G66" s="779"/>
      <c r="H66" s="780"/>
      <c r="I66" s="780"/>
      <c r="J66" s="780"/>
      <c r="K66" s="780"/>
    </row>
    <row r="67" spans="1:11" ht="12.75" customHeight="1">
      <c r="A67" s="168" t="s">
        <v>540</v>
      </c>
      <c r="B67" s="779">
        <v>118.2</v>
      </c>
      <c r="C67" s="780" t="s">
        <v>1066</v>
      </c>
      <c r="D67" s="780" t="s">
        <v>1066</v>
      </c>
      <c r="E67" s="780" t="s">
        <v>1066</v>
      </c>
      <c r="F67" s="794" t="s">
        <v>1066</v>
      </c>
      <c r="G67" s="779">
        <v>-3.0941020217423443</v>
      </c>
      <c r="H67" s="780" t="s">
        <v>1066</v>
      </c>
      <c r="I67" s="780" t="s">
        <v>1066</v>
      </c>
      <c r="J67" s="780" t="s">
        <v>1066</v>
      </c>
      <c r="K67" s="780" t="s">
        <v>1066</v>
      </c>
    </row>
    <row r="68" spans="1:11" ht="12.75" customHeight="1">
      <c r="A68" s="168" t="s">
        <v>741</v>
      </c>
      <c r="B68" s="779" t="s">
        <v>1066</v>
      </c>
      <c r="C68" s="780">
        <v>104.271</v>
      </c>
      <c r="D68" s="780">
        <v>108.61500000000001</v>
      </c>
      <c r="E68" s="780">
        <v>116.56</v>
      </c>
      <c r="F68" s="794">
        <v>104.914</v>
      </c>
      <c r="G68" s="779" t="s">
        <v>1066</v>
      </c>
      <c r="H68" s="780" t="s">
        <v>1066</v>
      </c>
      <c r="I68" s="780">
        <v>4.1660672670253547</v>
      </c>
      <c r="J68" s="780">
        <v>7.3148276020807259</v>
      </c>
      <c r="K68" s="780">
        <v>-9.9914207275223106</v>
      </c>
    </row>
    <row r="69" spans="1:11" ht="12.75" customHeight="1">
      <c r="A69" s="135" t="s">
        <v>12</v>
      </c>
      <c r="B69" s="795"/>
      <c r="C69" s="630"/>
      <c r="D69" s="630"/>
      <c r="E69" s="630"/>
      <c r="F69" s="796"/>
      <c r="G69" s="779"/>
      <c r="H69" s="780"/>
      <c r="I69" s="780"/>
      <c r="J69" s="780"/>
      <c r="K69" s="780"/>
    </row>
    <row r="70" spans="1:11" ht="12.75" customHeight="1">
      <c r="A70" s="137" t="s">
        <v>444</v>
      </c>
      <c r="B70" s="787">
        <v>50.800000000000004</v>
      </c>
      <c r="C70" s="782">
        <v>68.7</v>
      </c>
      <c r="D70" s="782">
        <v>82.564999999999998</v>
      </c>
      <c r="E70" s="782">
        <v>101.60000000000001</v>
      </c>
      <c r="F70" s="783">
        <v>183.04599999999999</v>
      </c>
      <c r="G70" s="779">
        <v>78.245614035087726</v>
      </c>
      <c r="H70" s="780">
        <v>35.236220472440948</v>
      </c>
      <c r="I70" s="780">
        <v>20.181950509461416</v>
      </c>
      <c r="J70" s="780">
        <v>23.054563071519425</v>
      </c>
      <c r="K70" s="780">
        <v>80.163385826771616</v>
      </c>
    </row>
    <row r="71" spans="1:11" ht="12.75" customHeight="1">
      <c r="A71" s="135" t="s">
        <v>942</v>
      </c>
      <c r="B71" s="787"/>
      <c r="C71" s="782"/>
      <c r="D71" s="782"/>
      <c r="E71" s="782"/>
      <c r="F71" s="783"/>
      <c r="G71" s="779"/>
      <c r="H71" s="780"/>
      <c r="I71" s="780"/>
      <c r="J71" s="780"/>
      <c r="K71" s="780"/>
    </row>
    <row r="72" spans="1:11" ht="12.75" customHeight="1">
      <c r="A72" s="138" t="s">
        <v>689</v>
      </c>
      <c r="B72" s="801">
        <v>101.573742</v>
      </c>
      <c r="C72" s="802">
        <v>149.333563</v>
      </c>
      <c r="D72" s="802">
        <v>146.53742800000001</v>
      </c>
      <c r="E72" s="802">
        <v>177.949421</v>
      </c>
      <c r="F72" s="803">
        <v>156.08026500000003</v>
      </c>
      <c r="G72" s="806">
        <v>36.587572954736601</v>
      </c>
      <c r="H72" s="807">
        <v>47.019849874192886</v>
      </c>
      <c r="I72" s="807">
        <v>-1.8724089506924884</v>
      </c>
      <c r="J72" s="807">
        <v>21.436156911393311</v>
      </c>
      <c r="K72" s="807">
        <v>-12.289534788652091</v>
      </c>
    </row>
    <row r="73" spans="1:11" ht="13.5" hidden="1" customHeight="1">
      <c r="A73" s="941" t="s">
        <v>628</v>
      </c>
      <c r="B73" s="941"/>
      <c r="C73" s="941"/>
      <c r="D73" s="941"/>
      <c r="E73" s="941"/>
      <c r="F73" s="941"/>
      <c r="G73" s="941"/>
      <c r="H73" s="941"/>
      <c r="I73" s="941"/>
      <c r="J73" s="941"/>
      <c r="K73" s="941"/>
    </row>
    <row r="74" spans="1:11" ht="12.75" hidden="1" customHeight="1"/>
    <row r="75" spans="1:11" ht="12.75" hidden="1" customHeight="1"/>
    <row r="76" spans="1:11" ht="12.75" hidden="1" customHeight="1"/>
    <row r="80" spans="1:11" ht="12.75" customHeight="1">
      <c r="A80" s="908" t="s">
        <v>1225</v>
      </c>
      <c r="B80" s="908"/>
      <c r="C80" s="908"/>
      <c r="D80" s="908"/>
      <c r="E80" s="908"/>
      <c r="F80" s="908"/>
      <c r="G80" s="908"/>
      <c r="H80" s="908"/>
      <c r="I80" s="908"/>
      <c r="J80" s="908"/>
      <c r="K80" s="908"/>
    </row>
    <row r="82" spans="1:11" ht="26.25" customHeight="1">
      <c r="A82" s="955" t="s">
        <v>535</v>
      </c>
      <c r="B82" s="952" t="s">
        <v>278</v>
      </c>
      <c r="C82" s="953"/>
      <c r="D82" s="953"/>
      <c r="E82" s="953"/>
      <c r="F82" s="954"/>
      <c r="G82" s="952" t="s">
        <v>242</v>
      </c>
      <c r="H82" s="953"/>
      <c r="I82" s="953"/>
      <c r="J82" s="953"/>
      <c r="K82" s="953"/>
    </row>
    <row r="83" spans="1:11" ht="15" customHeight="1">
      <c r="A83" s="956"/>
      <c r="B83" s="264">
        <v>39448</v>
      </c>
      <c r="C83" s="264">
        <v>39814</v>
      </c>
      <c r="D83" s="264">
        <v>40179</v>
      </c>
      <c r="E83" s="264">
        <v>40544</v>
      </c>
      <c r="F83" s="265">
        <v>40909</v>
      </c>
      <c r="G83" s="264">
        <v>39448</v>
      </c>
      <c r="H83" s="264">
        <v>39814</v>
      </c>
      <c r="I83" s="264">
        <v>40179</v>
      </c>
      <c r="J83" s="264">
        <v>40544</v>
      </c>
      <c r="K83" s="264">
        <v>40909</v>
      </c>
    </row>
    <row r="84" spans="1:11" ht="12.75" customHeight="1">
      <c r="A84" s="135" t="s">
        <v>13</v>
      </c>
      <c r="B84" s="795"/>
      <c r="C84" s="630"/>
      <c r="D84" s="630"/>
      <c r="E84" s="630"/>
      <c r="F84" s="796"/>
      <c r="G84" s="779"/>
      <c r="H84" s="780"/>
      <c r="I84" s="780"/>
      <c r="J84" s="780"/>
      <c r="K84" s="780"/>
    </row>
    <row r="85" spans="1:11" ht="12.75" customHeight="1">
      <c r="A85" s="137" t="s">
        <v>787</v>
      </c>
      <c r="B85" s="784">
        <v>2701.8780000000002</v>
      </c>
      <c r="C85" s="785">
        <v>1258.222</v>
      </c>
      <c r="D85" s="785">
        <v>279.26499999999999</v>
      </c>
      <c r="E85" s="785">
        <v>322.06299999999999</v>
      </c>
      <c r="F85" s="786">
        <v>333.04200000000003</v>
      </c>
      <c r="G85" s="779">
        <v>-5.5739073058760624</v>
      </c>
      <c r="H85" s="780">
        <v>-53.431576111134554</v>
      </c>
      <c r="I85" s="780">
        <v>-77.804791205367579</v>
      </c>
      <c r="J85" s="780">
        <v>15.325228725404187</v>
      </c>
      <c r="K85" s="780">
        <v>3.408960358687608</v>
      </c>
    </row>
    <row r="86" spans="1:11" ht="12.75" customHeight="1">
      <c r="A86" s="136" t="s">
        <v>1157</v>
      </c>
      <c r="B86" s="787">
        <v>0.56259100000000006</v>
      </c>
      <c r="C86" s="782">
        <v>0.537744</v>
      </c>
      <c r="D86" s="782">
        <v>0.73254999999999992</v>
      </c>
      <c r="E86" s="782">
        <v>0.97610200000000003</v>
      </c>
      <c r="F86" s="783">
        <v>1.164787</v>
      </c>
      <c r="G86" s="779">
        <v>-10.27256778309409</v>
      </c>
      <c r="H86" s="850">
        <v>-4.4165299480439728</v>
      </c>
      <c r="I86" s="850">
        <v>36.226531583801943</v>
      </c>
      <c r="J86" s="850">
        <v>33.24715036516281</v>
      </c>
      <c r="K86" s="850">
        <v>19.330459316751728</v>
      </c>
    </row>
    <row r="87" spans="1:11" ht="12.75" customHeight="1">
      <c r="A87" s="135" t="s">
        <v>186</v>
      </c>
      <c r="B87" s="795"/>
      <c r="C87" s="630"/>
      <c r="D87" s="630"/>
      <c r="E87" s="630"/>
      <c r="F87" s="796"/>
      <c r="G87" s="779"/>
      <c r="H87" s="780"/>
      <c r="I87" s="780"/>
      <c r="J87" s="780"/>
      <c r="K87" s="780"/>
    </row>
    <row r="88" spans="1:11" ht="12.75" customHeight="1">
      <c r="A88" s="168" t="s">
        <v>195</v>
      </c>
      <c r="B88" s="795">
        <v>21877</v>
      </c>
      <c r="C88" s="630">
        <v>23254</v>
      </c>
      <c r="D88" s="630">
        <v>20372</v>
      </c>
      <c r="E88" s="630">
        <v>20833</v>
      </c>
      <c r="F88" s="796">
        <v>17263</v>
      </c>
      <c r="G88" s="779">
        <v>61.608923690625687</v>
      </c>
      <c r="H88" s="780">
        <v>6.2942816656762659</v>
      </c>
      <c r="I88" s="780">
        <v>-12.393566698202463</v>
      </c>
      <c r="J88" s="780">
        <v>2.262909876300796</v>
      </c>
      <c r="K88" s="780">
        <v>-17.136274180386891</v>
      </c>
    </row>
    <row r="89" spans="1:11" ht="12.75" customHeight="1">
      <c r="A89" s="168" t="s">
        <v>769</v>
      </c>
      <c r="B89" s="787">
        <v>34.4</v>
      </c>
      <c r="C89" s="782">
        <v>28.7</v>
      </c>
      <c r="D89" s="782">
        <v>34</v>
      </c>
      <c r="E89" s="782">
        <v>40.5</v>
      </c>
      <c r="F89" s="783">
        <v>34.9</v>
      </c>
      <c r="G89" s="779">
        <v>13.157894736842096</v>
      </c>
      <c r="H89" s="780">
        <v>-16.569767441860463</v>
      </c>
      <c r="I89" s="780">
        <v>18.466898954703836</v>
      </c>
      <c r="J89" s="780">
        <v>19.117647058823522</v>
      </c>
      <c r="K89" s="780">
        <v>-13.827160493827165</v>
      </c>
    </row>
    <row r="90" spans="1:11" ht="12.75" customHeight="1">
      <c r="A90" s="170" t="s">
        <v>770</v>
      </c>
      <c r="B90" s="801">
        <v>3</v>
      </c>
      <c r="C90" s="802">
        <v>2.4</v>
      </c>
      <c r="D90" s="802">
        <v>3.2</v>
      </c>
      <c r="E90" s="802">
        <v>3.9</v>
      </c>
      <c r="F90" s="803">
        <v>4.2</v>
      </c>
      <c r="G90" s="806">
        <v>42.857142857142861</v>
      </c>
      <c r="H90" s="807">
        <v>-20</v>
      </c>
      <c r="I90" s="807">
        <v>33.333333333333343</v>
      </c>
      <c r="J90" s="807">
        <v>21.875</v>
      </c>
      <c r="K90" s="807">
        <v>7.6923076923077076</v>
      </c>
    </row>
    <row r="92" spans="1:11" ht="12.75" customHeight="1">
      <c r="G92" s="130"/>
      <c r="H92" s="130"/>
      <c r="I92" s="130"/>
      <c r="J92" s="130"/>
      <c r="K92" s="130"/>
    </row>
    <row r="94" spans="1:11">
      <c r="A94" s="908" t="s">
        <v>364</v>
      </c>
      <c r="B94" s="908"/>
      <c r="C94" s="908"/>
      <c r="D94" s="908"/>
      <c r="E94" s="908"/>
      <c r="F94" s="908"/>
      <c r="G94" s="908"/>
      <c r="H94" s="908"/>
      <c r="I94" s="908"/>
      <c r="J94" s="908"/>
      <c r="K94" s="908"/>
    </row>
    <row r="95" spans="1:11" ht="15" customHeight="1">
      <c r="A95" s="986" t="s">
        <v>855</v>
      </c>
      <c r="B95" s="986" t="s">
        <v>316</v>
      </c>
      <c r="C95" s="986" t="s">
        <v>316</v>
      </c>
      <c r="D95" s="986" t="s">
        <v>316</v>
      </c>
      <c r="E95" s="986" t="s">
        <v>316</v>
      </c>
      <c r="F95" s="986" t="s">
        <v>316</v>
      </c>
      <c r="G95" s="986" t="s">
        <v>316</v>
      </c>
      <c r="H95" s="986" t="s">
        <v>316</v>
      </c>
      <c r="I95" s="986" t="s">
        <v>316</v>
      </c>
      <c r="J95" s="986" t="s">
        <v>316</v>
      </c>
      <c r="K95" s="986" t="s">
        <v>316</v>
      </c>
    </row>
    <row r="96" spans="1:11" ht="12.75" customHeight="1">
      <c r="A96" s="131" t="s">
        <v>254</v>
      </c>
      <c r="G96" s="132"/>
      <c r="H96" s="132"/>
      <c r="I96" s="132"/>
      <c r="J96" s="132"/>
    </row>
    <row r="97" spans="1:11" ht="12.75" customHeight="1">
      <c r="A97" s="131"/>
      <c r="G97" s="132"/>
      <c r="H97" s="132"/>
      <c r="I97" s="132"/>
      <c r="J97" s="132"/>
    </row>
    <row r="98" spans="1:11" ht="26.25" customHeight="1">
      <c r="A98" s="955" t="s">
        <v>535</v>
      </c>
      <c r="B98" s="952" t="s">
        <v>353</v>
      </c>
      <c r="C98" s="953"/>
      <c r="D98" s="953"/>
      <c r="E98" s="953"/>
      <c r="F98" s="953"/>
      <c r="G98" s="952" t="s">
        <v>712</v>
      </c>
      <c r="H98" s="953"/>
      <c r="I98" s="953"/>
      <c r="J98" s="953"/>
      <c r="K98" s="953"/>
    </row>
    <row r="99" spans="1:11" ht="12.75" customHeight="1">
      <c r="A99" s="956"/>
      <c r="B99" s="264">
        <v>39448</v>
      </c>
      <c r="C99" s="264">
        <v>39814</v>
      </c>
      <c r="D99" s="264">
        <v>40179</v>
      </c>
      <c r="E99" s="264">
        <v>40544</v>
      </c>
      <c r="F99" s="265">
        <v>40909</v>
      </c>
      <c r="G99" s="264">
        <v>39448</v>
      </c>
      <c r="H99" s="264">
        <v>39814</v>
      </c>
      <c r="I99" s="264">
        <v>40179</v>
      </c>
      <c r="J99" s="264">
        <v>40544</v>
      </c>
      <c r="K99" s="264">
        <v>40909</v>
      </c>
    </row>
    <row r="100" spans="1:11" ht="12.75" customHeight="1">
      <c r="A100" s="650" t="s">
        <v>37</v>
      </c>
      <c r="B100" s="273"/>
      <c r="C100" s="273"/>
      <c r="D100" s="273"/>
      <c r="E100" s="273"/>
      <c r="F100" s="643"/>
      <c r="G100" s="273"/>
      <c r="H100" s="273"/>
      <c r="I100" s="273"/>
      <c r="J100" s="273"/>
      <c r="K100" s="273"/>
    </row>
    <row r="101" spans="1:11" ht="12" customHeight="1">
      <c r="A101" s="136" t="s">
        <v>114</v>
      </c>
      <c r="B101" s="274" t="s">
        <v>1066</v>
      </c>
      <c r="C101" s="275" t="s">
        <v>1066</v>
      </c>
      <c r="D101" s="275" t="s">
        <v>1066</v>
      </c>
      <c r="E101" s="275" t="s">
        <v>1066</v>
      </c>
      <c r="F101" s="276" t="s">
        <v>1066</v>
      </c>
      <c r="G101" s="277" t="s">
        <v>1066</v>
      </c>
      <c r="H101" s="96" t="s">
        <v>1066</v>
      </c>
      <c r="I101" s="96" t="s">
        <v>1066</v>
      </c>
      <c r="J101" s="96" t="s">
        <v>1066</v>
      </c>
      <c r="K101" s="96" t="s">
        <v>1066</v>
      </c>
    </row>
    <row r="102" spans="1:11" ht="12" customHeight="1">
      <c r="A102" s="136" t="s">
        <v>308</v>
      </c>
      <c r="B102" s="274" t="s">
        <v>1066</v>
      </c>
      <c r="C102" s="275" t="s">
        <v>1066</v>
      </c>
      <c r="D102" s="275" t="s">
        <v>1066</v>
      </c>
      <c r="E102" s="275" t="s">
        <v>1066</v>
      </c>
      <c r="F102" s="276" t="s">
        <v>1066</v>
      </c>
      <c r="G102" s="277" t="s">
        <v>1066</v>
      </c>
      <c r="H102" s="96" t="s">
        <v>1066</v>
      </c>
      <c r="I102" s="96" t="s">
        <v>1066</v>
      </c>
      <c r="J102" s="96" t="s">
        <v>1066</v>
      </c>
      <c r="K102" s="96" t="s">
        <v>1066</v>
      </c>
    </row>
    <row r="103" spans="1:11">
      <c r="A103" s="133" t="s">
        <v>528</v>
      </c>
      <c r="B103" s="176"/>
      <c r="C103" s="180"/>
      <c r="D103" s="180"/>
      <c r="E103" s="180"/>
      <c r="F103" s="181"/>
      <c r="G103" s="176"/>
      <c r="H103" s="148"/>
      <c r="I103" s="180"/>
      <c r="J103" s="180"/>
      <c r="K103" s="148"/>
    </row>
    <row r="104" spans="1:11">
      <c r="A104" s="136" t="s">
        <v>1157</v>
      </c>
      <c r="B104" s="177">
        <v>545.99887250690176</v>
      </c>
      <c r="C104" s="178">
        <v>933.65414964280762</v>
      </c>
      <c r="D104" s="178">
        <v>1346.397236038551</v>
      </c>
      <c r="E104" s="178">
        <v>1219.6403764354884</v>
      </c>
      <c r="F104" s="179">
        <v>1484.7623197235557</v>
      </c>
      <c r="G104" s="277">
        <v>18.460745679302637</v>
      </c>
      <c r="H104" s="96">
        <v>30.478913270479367</v>
      </c>
      <c r="I104" s="96">
        <v>48.567222022731947</v>
      </c>
      <c r="J104" s="96">
        <v>35.015708642989217</v>
      </c>
      <c r="K104" s="96">
        <v>46.08753718357449</v>
      </c>
    </row>
    <row r="105" spans="1:11">
      <c r="A105" s="133" t="s">
        <v>530</v>
      </c>
      <c r="B105" s="274"/>
      <c r="C105" s="275"/>
      <c r="D105" s="275"/>
      <c r="E105" s="275"/>
      <c r="F105" s="276"/>
      <c r="G105" s="277"/>
      <c r="H105" s="96"/>
      <c r="I105" s="96"/>
      <c r="J105" s="96"/>
      <c r="K105" s="96"/>
    </row>
    <row r="106" spans="1:11">
      <c r="A106" s="136" t="s">
        <v>578</v>
      </c>
      <c r="B106" s="177">
        <v>935.50713850340139</v>
      </c>
      <c r="C106" s="178">
        <v>805.34310543739969</v>
      </c>
      <c r="D106" s="178">
        <v>1253.5891991132837</v>
      </c>
      <c r="E106" s="178">
        <v>1415.660883195987</v>
      </c>
      <c r="F106" s="179">
        <v>1329.8102823529412</v>
      </c>
      <c r="G106" s="277">
        <v>15.186804196483788</v>
      </c>
      <c r="H106" s="96">
        <v>9.7854569311956219</v>
      </c>
      <c r="I106" s="96">
        <v>11.694899598321925</v>
      </c>
      <c r="J106" s="96">
        <v>9.940873818147308</v>
      </c>
      <c r="K106" s="96">
        <v>6.8871339148809927</v>
      </c>
    </row>
    <row r="107" spans="1:11">
      <c r="A107" s="136" t="s">
        <v>1090</v>
      </c>
      <c r="B107" s="177">
        <v>15246.393856870749</v>
      </c>
      <c r="C107" s="178">
        <v>13435.286422050562</v>
      </c>
      <c r="D107" s="178">
        <v>24167.754298868866</v>
      </c>
      <c r="E107" s="178">
        <v>27768.813191806999</v>
      </c>
      <c r="F107" s="179">
        <v>24822.095347826089</v>
      </c>
      <c r="G107" s="277">
        <v>38.93359003286708</v>
      </c>
      <c r="H107" s="96">
        <v>35.978590525262703</v>
      </c>
      <c r="I107" s="96">
        <v>39.064096992026137</v>
      </c>
      <c r="J107" s="96">
        <v>41.324010364854459</v>
      </c>
      <c r="K107" s="96">
        <v>34.845744115240976</v>
      </c>
    </row>
    <row r="108" spans="1:11">
      <c r="A108" s="136" t="s">
        <v>1091</v>
      </c>
      <c r="B108" s="274">
        <v>293.98011428571431</v>
      </c>
      <c r="C108" s="275">
        <v>62.048555377207066</v>
      </c>
      <c r="D108" s="275">
        <v>65.40772864207355</v>
      </c>
      <c r="E108" s="275">
        <v>155.47216768183446</v>
      </c>
      <c r="F108" s="276">
        <v>20.527425575447566</v>
      </c>
      <c r="G108" s="147">
        <v>53832.652313809609</v>
      </c>
      <c r="H108" s="148">
        <v>40983.193776226595</v>
      </c>
      <c r="I108" s="148">
        <v>42335.099444707805</v>
      </c>
      <c r="J108" s="148">
        <v>139311.97820952907</v>
      </c>
      <c r="K108" s="148">
        <v>87724.040920716085</v>
      </c>
    </row>
    <row r="109" spans="1:11">
      <c r="A109" s="136" t="s">
        <v>230</v>
      </c>
      <c r="B109" s="177">
        <v>4964.4081632653069</v>
      </c>
      <c r="C109" s="178">
        <v>5533.8907985553769</v>
      </c>
      <c r="D109" s="178">
        <v>7653.3687551867215</v>
      </c>
      <c r="E109" s="178">
        <v>10288.574822047054</v>
      </c>
      <c r="F109" s="179">
        <v>8981.3656629156012</v>
      </c>
      <c r="G109" s="101">
        <v>262.66709858546596</v>
      </c>
      <c r="H109" s="97">
        <v>257.91450792866829</v>
      </c>
      <c r="I109" s="97">
        <v>294.24931420824379</v>
      </c>
      <c r="J109" s="97">
        <v>294.82535960629525</v>
      </c>
      <c r="K109" s="97">
        <v>294.7255129007994</v>
      </c>
    </row>
    <row r="110" spans="1:11" ht="12.75" customHeight="1">
      <c r="A110" s="133" t="s">
        <v>529</v>
      </c>
      <c r="B110" s="176"/>
      <c r="C110" s="180"/>
      <c r="D110" s="180"/>
      <c r="E110" s="180"/>
      <c r="F110" s="181"/>
      <c r="G110" s="277"/>
      <c r="H110" s="96"/>
      <c r="I110" s="96"/>
      <c r="J110" s="96"/>
      <c r="K110" s="96"/>
    </row>
    <row r="111" spans="1:11" ht="12.75" customHeight="1">
      <c r="A111" s="136" t="s">
        <v>763</v>
      </c>
      <c r="B111" s="274" t="s">
        <v>1066</v>
      </c>
      <c r="C111" s="275" t="s">
        <v>1066</v>
      </c>
      <c r="D111" s="275" t="s">
        <v>1066</v>
      </c>
      <c r="E111" s="275" t="s">
        <v>1066</v>
      </c>
      <c r="F111" s="276" t="s">
        <v>1066</v>
      </c>
      <c r="G111" s="277" t="s">
        <v>1066</v>
      </c>
      <c r="H111" s="96" t="s">
        <v>1066</v>
      </c>
      <c r="I111" s="96" t="s">
        <v>1066</v>
      </c>
      <c r="J111" s="96" t="s">
        <v>1066</v>
      </c>
      <c r="K111" s="96" t="s">
        <v>1066</v>
      </c>
    </row>
    <row r="112" spans="1:11" ht="12.75" customHeight="1">
      <c r="A112" s="136" t="s">
        <v>764</v>
      </c>
      <c r="B112" s="177">
        <v>182.8685577786413</v>
      </c>
      <c r="C112" s="178">
        <v>84.972553113475144</v>
      </c>
      <c r="D112" s="178">
        <v>110.98584492487282</v>
      </c>
      <c r="E112" s="178">
        <v>90.122565741608369</v>
      </c>
      <c r="F112" s="179">
        <v>51.502576978540006</v>
      </c>
      <c r="G112" s="101">
        <v>270.57485629788965</v>
      </c>
      <c r="H112" s="97">
        <v>135.92389820246586</v>
      </c>
      <c r="I112" s="97">
        <v>157.07381560419259</v>
      </c>
      <c r="J112" s="97">
        <v>115.33710152960434</v>
      </c>
      <c r="K112" s="97">
        <v>70.053138398406958</v>
      </c>
    </row>
    <row r="113" spans="1:11" ht="12.75" customHeight="1">
      <c r="A113" s="136" t="s">
        <v>375</v>
      </c>
      <c r="B113" s="274">
        <v>34.258452714383338</v>
      </c>
      <c r="C113" s="275">
        <v>25.85865781828749</v>
      </c>
      <c r="D113" s="275">
        <v>37.128410879536084</v>
      </c>
      <c r="E113" s="275">
        <v>53.130761730321801</v>
      </c>
      <c r="F113" s="276">
        <v>57.604189169475966</v>
      </c>
      <c r="G113" s="277">
        <v>10.281031364979095</v>
      </c>
      <c r="H113" s="96">
        <v>7.1933509008254948</v>
      </c>
      <c r="I113" s="96">
        <v>8.5368368618449573</v>
      </c>
      <c r="J113" s="96">
        <v>11.12034026755448</v>
      </c>
      <c r="K113" s="96">
        <v>11.3912059106322</v>
      </c>
    </row>
    <row r="114" spans="1:11" ht="12.75" customHeight="1">
      <c r="A114" s="162" t="s">
        <v>459</v>
      </c>
      <c r="B114" s="176"/>
      <c r="C114" s="180"/>
      <c r="D114" s="180"/>
      <c r="E114" s="180"/>
      <c r="F114" s="181"/>
      <c r="G114" s="147"/>
      <c r="H114" s="148"/>
      <c r="I114" s="148"/>
      <c r="J114" s="148"/>
      <c r="K114" s="148"/>
    </row>
    <row r="115" spans="1:11" ht="12.75" customHeight="1">
      <c r="A115" s="314" t="s">
        <v>134</v>
      </c>
      <c r="B115" s="177">
        <v>5467.6122413188368</v>
      </c>
      <c r="C115" s="178">
        <v>9355.5179484175242</v>
      </c>
      <c r="D115" s="178">
        <v>9444.2688330871497</v>
      </c>
      <c r="E115" s="178" t="s">
        <v>1066</v>
      </c>
      <c r="F115" s="179" t="s">
        <v>1066</v>
      </c>
      <c r="G115" s="277">
        <v>2.4324996824886029</v>
      </c>
      <c r="H115" s="96">
        <v>2.5567601993964479</v>
      </c>
      <c r="I115" s="96">
        <v>3.0406531980319218</v>
      </c>
      <c r="J115" s="96" t="s">
        <v>1066</v>
      </c>
      <c r="K115" s="96" t="s">
        <v>1066</v>
      </c>
    </row>
    <row r="116" spans="1:11" ht="12.75" customHeight="1">
      <c r="A116" s="134" t="s">
        <v>166</v>
      </c>
      <c r="B116" s="176"/>
      <c r="C116" s="180"/>
      <c r="D116" s="180"/>
      <c r="E116" s="180"/>
      <c r="F116" s="181"/>
      <c r="G116" s="147"/>
      <c r="H116" s="148"/>
      <c r="I116" s="148"/>
      <c r="J116" s="148"/>
      <c r="K116" s="148"/>
    </row>
    <row r="117" spans="1:11" ht="12.75" customHeight="1">
      <c r="A117" s="136" t="s">
        <v>1157</v>
      </c>
      <c r="B117" s="177">
        <v>13588.397084730463</v>
      </c>
      <c r="C117" s="178">
        <v>7828.0911694864681</v>
      </c>
      <c r="D117" s="178">
        <v>9127.8434140997651</v>
      </c>
      <c r="E117" s="178">
        <v>9755.5657708008857</v>
      </c>
      <c r="F117" s="179">
        <v>7289.8451542556604</v>
      </c>
      <c r="G117" s="277">
        <v>30.061624872433384</v>
      </c>
      <c r="H117" s="96">
        <v>18.748638627666001</v>
      </c>
      <c r="I117" s="96">
        <v>19.320470983462592</v>
      </c>
      <c r="J117" s="96">
        <v>19.070597646530107</v>
      </c>
      <c r="K117" s="96">
        <v>16.753784490852823</v>
      </c>
    </row>
    <row r="118" spans="1:11">
      <c r="A118" s="133" t="s">
        <v>167</v>
      </c>
      <c r="B118" s="176"/>
      <c r="C118" s="180"/>
      <c r="D118" s="180"/>
      <c r="E118" s="180"/>
      <c r="F118" s="181"/>
      <c r="G118" s="277"/>
      <c r="H118" s="96"/>
      <c r="I118" s="96"/>
      <c r="J118" s="96"/>
      <c r="K118" s="96"/>
    </row>
    <row r="119" spans="1:11" ht="12.75" customHeight="1">
      <c r="A119" s="163" t="s">
        <v>797</v>
      </c>
      <c r="B119" s="176">
        <v>356224.14871853613</v>
      </c>
      <c r="C119" s="180">
        <v>240699.47383637764</v>
      </c>
      <c r="D119" s="180">
        <v>281014.65373707906</v>
      </c>
      <c r="E119" s="180">
        <v>331219.17898487957</v>
      </c>
      <c r="F119" s="181">
        <v>247156.13975319732</v>
      </c>
      <c r="G119" s="277">
        <v>77.280146427171474</v>
      </c>
      <c r="H119" s="96">
        <v>67.322968828132403</v>
      </c>
      <c r="I119" s="96">
        <v>69.895466641598233</v>
      </c>
      <c r="J119" s="96">
        <v>75.915570588655314</v>
      </c>
      <c r="K119" s="96">
        <v>70.003152330382122</v>
      </c>
    </row>
    <row r="120" spans="1:11" ht="12.75" customHeight="1">
      <c r="A120" s="134" t="s">
        <v>745</v>
      </c>
      <c r="B120" s="176"/>
      <c r="C120" s="180"/>
      <c r="D120" s="180"/>
      <c r="E120" s="180"/>
      <c r="F120" s="181"/>
      <c r="G120" s="277"/>
      <c r="H120" s="96"/>
      <c r="I120" s="96"/>
      <c r="J120" s="96"/>
      <c r="K120" s="96"/>
    </row>
    <row r="121" spans="1:11" ht="12.75" customHeight="1">
      <c r="A121" s="136" t="s">
        <v>1068</v>
      </c>
      <c r="B121" s="177">
        <v>4359.747264601634</v>
      </c>
      <c r="C121" s="178">
        <v>3783.6747594107173</v>
      </c>
      <c r="D121" s="178">
        <v>4143.9749266333729</v>
      </c>
      <c r="E121" s="178">
        <v>4118.7731243576573</v>
      </c>
      <c r="F121" s="179">
        <v>3122.9294518075394</v>
      </c>
      <c r="G121" s="101">
        <v>332.75433251424471</v>
      </c>
      <c r="H121" s="97">
        <v>244.17106088091876</v>
      </c>
      <c r="I121" s="97">
        <v>235.01247244560614</v>
      </c>
      <c r="J121" s="97">
        <v>253.19807735646754</v>
      </c>
      <c r="K121" s="97">
        <v>222.3042035739991</v>
      </c>
    </row>
    <row r="122" spans="1:11" ht="12.75" customHeight="1">
      <c r="A122" s="134" t="s">
        <v>994</v>
      </c>
      <c r="B122" s="274"/>
      <c r="C122" s="275"/>
      <c r="D122" s="275"/>
      <c r="E122" s="275"/>
      <c r="F122" s="276"/>
      <c r="G122" s="277"/>
      <c r="H122" s="96"/>
      <c r="I122" s="96"/>
      <c r="J122" s="96"/>
      <c r="K122" s="96"/>
    </row>
    <row r="123" spans="1:11" ht="12.75" customHeight="1">
      <c r="A123" s="136" t="s">
        <v>549</v>
      </c>
      <c r="B123" s="177">
        <v>2091.9400578692039</v>
      </c>
      <c r="C123" s="178">
        <v>2170.3178419304077</v>
      </c>
      <c r="D123" s="178">
        <v>2058.244332912348</v>
      </c>
      <c r="E123" s="178">
        <v>2102.8350467972555</v>
      </c>
      <c r="F123" s="179">
        <v>2634.3798013463656</v>
      </c>
      <c r="G123" s="101">
        <v>6742.9733685830442</v>
      </c>
      <c r="H123" s="97">
        <v>5936.1555808933217</v>
      </c>
      <c r="I123" s="97">
        <v>5278.2262672454108</v>
      </c>
      <c r="J123" s="97">
        <v>4380.9063474942823</v>
      </c>
      <c r="K123" s="97">
        <v>3660.7878332432847</v>
      </c>
    </row>
    <row r="124" spans="1:11" ht="12.75" customHeight="1">
      <c r="A124" s="136" t="s">
        <v>551</v>
      </c>
      <c r="B124" s="177">
        <v>162.08951934011833</v>
      </c>
      <c r="C124" s="178">
        <v>205.96666534894001</v>
      </c>
      <c r="D124" s="178">
        <v>233.02415083674254</v>
      </c>
      <c r="E124" s="178">
        <v>185.52162624160246</v>
      </c>
      <c r="F124" s="179">
        <v>161.30914764864909</v>
      </c>
      <c r="G124" s="278">
        <v>7.8914060428349711E-2</v>
      </c>
      <c r="H124" s="279">
        <v>7.5255959327215363E-2</v>
      </c>
      <c r="I124" s="279">
        <v>6.9938577733847526E-2</v>
      </c>
      <c r="J124" s="279">
        <v>5.1309023041178632E-2</v>
      </c>
      <c r="K124" s="279">
        <v>4.6781778465635082E-2</v>
      </c>
    </row>
    <row r="125" spans="1:11" ht="12.75" customHeight="1">
      <c r="A125" s="136" t="s">
        <v>1121</v>
      </c>
      <c r="B125" s="274">
        <v>53.194856585141139</v>
      </c>
      <c r="C125" s="275">
        <v>64.54917731764975</v>
      </c>
      <c r="D125" s="275">
        <v>66.221724092266101</v>
      </c>
      <c r="E125" s="275">
        <v>38.984357490667755</v>
      </c>
      <c r="F125" s="276">
        <v>31.496675371902121</v>
      </c>
      <c r="G125" s="277">
        <v>9.8363270312760986E-2</v>
      </c>
      <c r="H125" s="96">
        <v>0.10658890886185331</v>
      </c>
      <c r="I125" s="96">
        <v>0.12524687496995837</v>
      </c>
      <c r="J125" s="96">
        <v>9.8792256456678967E-2</v>
      </c>
      <c r="K125" s="96">
        <v>9.7359501837116169E-2</v>
      </c>
    </row>
    <row r="126" spans="1:11" ht="12.75" customHeight="1">
      <c r="A126" s="860" t="s">
        <v>1268</v>
      </c>
      <c r="B126" s="274" t="s">
        <v>1066</v>
      </c>
      <c r="C126" s="275" t="s">
        <v>1066</v>
      </c>
      <c r="D126" s="275">
        <v>3.2006715626630364E-2</v>
      </c>
      <c r="E126" s="275">
        <v>9.0419129088090924E-2</v>
      </c>
      <c r="F126" s="276">
        <v>1.2637010900774695E-2</v>
      </c>
      <c r="G126" s="277" t="s">
        <v>1066</v>
      </c>
      <c r="H126" s="96" t="s">
        <v>1066</v>
      </c>
      <c r="I126" s="96">
        <v>1.9077038869792892E-4</v>
      </c>
      <c r="J126" s="96">
        <v>2.8668990484191295E-4</v>
      </c>
      <c r="K126" s="96">
        <v>5.5694186429152467E-4</v>
      </c>
    </row>
    <row r="127" spans="1:11" ht="12.75" customHeight="1">
      <c r="A127" s="137" t="s">
        <v>1269</v>
      </c>
      <c r="B127" s="274">
        <v>5.5703387219830994E-2</v>
      </c>
      <c r="C127" s="275">
        <v>0.19390102861211975</v>
      </c>
      <c r="D127" s="275">
        <v>0.45624360766733302</v>
      </c>
      <c r="E127" s="275">
        <v>0.63270078510372685</v>
      </c>
      <c r="F127" s="276">
        <v>0.64931478530728071</v>
      </c>
      <c r="G127" s="277">
        <v>1.8662620514779257E-3</v>
      </c>
      <c r="H127" s="96">
        <v>4.750539880732921E-4</v>
      </c>
      <c r="I127" s="96">
        <v>5.0514933770792292E-4</v>
      </c>
      <c r="J127" s="96">
        <v>8.2134244745430481E-4</v>
      </c>
      <c r="K127" s="96">
        <v>1.0865623681588427E-3</v>
      </c>
    </row>
    <row r="128" spans="1:11" ht="12.75" customHeight="1">
      <c r="A128" s="134" t="s">
        <v>127</v>
      </c>
      <c r="B128" s="176"/>
      <c r="C128" s="180"/>
      <c r="D128" s="180"/>
      <c r="E128" s="180"/>
      <c r="F128" s="181"/>
      <c r="G128" s="147"/>
      <c r="H128" s="148"/>
      <c r="I128" s="148"/>
      <c r="J128" s="148"/>
      <c r="K128" s="148"/>
    </row>
    <row r="129" spans="1:11" ht="14.25" customHeight="1">
      <c r="A129" s="136" t="s">
        <v>681</v>
      </c>
      <c r="B129" s="177">
        <v>16513.173793627691</v>
      </c>
      <c r="C129" s="178">
        <v>22229.426346902535</v>
      </c>
      <c r="D129" s="178">
        <v>28420.106354616317</v>
      </c>
      <c r="E129" s="178">
        <v>31774.412874132136</v>
      </c>
      <c r="F129" s="179">
        <v>33206.374035074266</v>
      </c>
      <c r="G129" s="277">
        <v>77.338555970118165</v>
      </c>
      <c r="H129" s="96">
        <v>101.54628582203924</v>
      </c>
      <c r="I129" s="96">
        <v>128.08005629109269</v>
      </c>
      <c r="J129" s="96">
        <v>126.43035209815449</v>
      </c>
      <c r="K129" s="96">
        <v>157.31504360899683</v>
      </c>
    </row>
    <row r="130" spans="1:11" ht="12.75" customHeight="1">
      <c r="A130" s="136" t="s">
        <v>1157</v>
      </c>
      <c r="B130" s="177">
        <v>27830.962933764404</v>
      </c>
      <c r="C130" s="178">
        <v>31307.853615000662</v>
      </c>
      <c r="D130" s="178">
        <v>36545.186869304263</v>
      </c>
      <c r="E130" s="178">
        <v>41408.726298753507</v>
      </c>
      <c r="F130" s="179">
        <v>37196.44819159295</v>
      </c>
      <c r="G130" s="101">
        <v>30668.268458468028</v>
      </c>
      <c r="H130" s="97">
        <v>34868.677867508501</v>
      </c>
      <c r="I130" s="97">
        <v>31243.747750926974</v>
      </c>
      <c r="J130" s="97">
        <v>28912.306854650269</v>
      </c>
      <c r="K130" s="97">
        <v>24223.786768376958</v>
      </c>
    </row>
    <row r="131" spans="1:11" ht="12.75" customHeight="1">
      <c r="A131" s="133" t="s">
        <v>8</v>
      </c>
      <c r="B131" s="176"/>
      <c r="C131" s="180"/>
      <c r="D131" s="180"/>
      <c r="E131" s="180"/>
      <c r="F131" s="181"/>
      <c r="G131" s="147"/>
      <c r="H131" s="148"/>
      <c r="I131" s="148"/>
      <c r="J131" s="148"/>
      <c r="K131" s="148"/>
    </row>
    <row r="132" spans="1:11" ht="12.75" customHeight="1">
      <c r="A132" s="136" t="s">
        <v>122</v>
      </c>
      <c r="B132" s="177">
        <v>448.66722252431896</v>
      </c>
      <c r="C132" s="178">
        <v>324.13954792421714</v>
      </c>
      <c r="D132" s="178">
        <v>330.14312355713292</v>
      </c>
      <c r="E132" s="178">
        <v>328.53870436232341</v>
      </c>
      <c r="F132" s="179">
        <v>271.49989224517958</v>
      </c>
      <c r="G132" s="147" t="s">
        <v>1066</v>
      </c>
      <c r="H132" s="148" t="s">
        <v>1066</v>
      </c>
      <c r="I132" s="148" t="s">
        <v>1066</v>
      </c>
      <c r="J132" s="148" t="s">
        <v>1066</v>
      </c>
      <c r="K132" s="148" t="s">
        <v>1066</v>
      </c>
    </row>
    <row r="133" spans="1:11" ht="14.25">
      <c r="A133" s="137" t="s">
        <v>817</v>
      </c>
      <c r="B133" s="177">
        <v>405.69877723961361</v>
      </c>
      <c r="C133" s="178">
        <v>306.62479201368382</v>
      </c>
      <c r="D133" s="178">
        <v>337.3993234316697</v>
      </c>
      <c r="E133" s="178">
        <v>311.72963989441064</v>
      </c>
      <c r="F133" s="179">
        <v>328.30516551138521</v>
      </c>
      <c r="G133" s="147" t="s">
        <v>1066</v>
      </c>
      <c r="H133" s="148" t="s">
        <v>1066</v>
      </c>
      <c r="I133" s="148" t="s">
        <v>1066</v>
      </c>
      <c r="J133" s="148" t="s">
        <v>1066</v>
      </c>
      <c r="K133" s="148" t="s">
        <v>1066</v>
      </c>
    </row>
    <row r="134" spans="1:11" ht="12.75" customHeight="1">
      <c r="A134" s="137" t="s">
        <v>652</v>
      </c>
      <c r="B134" s="177">
        <v>24267.856385716888</v>
      </c>
      <c r="C134" s="178">
        <v>23958.655134136516</v>
      </c>
      <c r="D134" s="178">
        <v>26503.195586020487</v>
      </c>
      <c r="E134" s="178">
        <v>25906.811755059585</v>
      </c>
      <c r="F134" s="179">
        <v>30276.738014725204</v>
      </c>
      <c r="G134" s="147" t="s">
        <v>1066</v>
      </c>
      <c r="H134" s="148" t="s">
        <v>1066</v>
      </c>
      <c r="I134" s="148" t="s">
        <v>1066</v>
      </c>
      <c r="J134" s="148" t="s">
        <v>1066</v>
      </c>
      <c r="K134" s="148" t="s">
        <v>1066</v>
      </c>
    </row>
    <row r="135" spans="1:11" ht="12.75" customHeight="1">
      <c r="A135" s="137" t="s">
        <v>766</v>
      </c>
      <c r="B135" s="274">
        <v>4.1545477614645661</v>
      </c>
      <c r="C135" s="275">
        <v>1.8993085944008541</v>
      </c>
      <c r="D135" s="275">
        <v>1.4434553502299741</v>
      </c>
      <c r="E135" s="275">
        <v>1.0293123927482559</v>
      </c>
      <c r="F135" s="276">
        <v>0.49938050774071469</v>
      </c>
      <c r="G135" s="147" t="s">
        <v>1066</v>
      </c>
      <c r="H135" s="148" t="s">
        <v>1066</v>
      </c>
      <c r="I135" s="148" t="s">
        <v>1066</v>
      </c>
      <c r="J135" s="148" t="s">
        <v>1066</v>
      </c>
      <c r="K135" s="148" t="s">
        <v>1066</v>
      </c>
    </row>
    <row r="136" spans="1:11" ht="12.75" customHeight="1">
      <c r="A136" s="137" t="s">
        <v>565</v>
      </c>
      <c r="B136" s="274">
        <v>61.221166092683248</v>
      </c>
      <c r="C136" s="275">
        <v>36.949797614469013</v>
      </c>
      <c r="D136" s="275">
        <v>37.055387616357365</v>
      </c>
      <c r="E136" s="275">
        <v>39.408996184706098</v>
      </c>
      <c r="F136" s="276">
        <v>36.783492745161823</v>
      </c>
      <c r="G136" s="147" t="s">
        <v>1066</v>
      </c>
      <c r="H136" s="148" t="s">
        <v>1066</v>
      </c>
      <c r="I136" s="148" t="s">
        <v>1066</v>
      </c>
      <c r="J136" s="148" t="s">
        <v>1066</v>
      </c>
      <c r="K136" s="148" t="s">
        <v>1066</v>
      </c>
    </row>
    <row r="137" spans="1:11" ht="12.75" customHeight="1">
      <c r="A137" s="133" t="s">
        <v>937</v>
      </c>
      <c r="B137" s="274"/>
      <c r="C137" s="275"/>
      <c r="D137" s="275"/>
      <c r="E137" s="275"/>
      <c r="F137" s="276"/>
      <c r="G137" s="147"/>
      <c r="H137" s="148"/>
      <c r="I137" s="148"/>
      <c r="J137" s="148"/>
      <c r="K137" s="148"/>
    </row>
    <row r="138" spans="1:11" ht="12.75" customHeight="1">
      <c r="A138" s="136" t="s">
        <v>767</v>
      </c>
      <c r="B138" s="177">
        <v>248.44944884317837</v>
      </c>
      <c r="C138" s="178">
        <v>221.4760710592291</v>
      </c>
      <c r="D138" s="178">
        <v>286.77930655734866</v>
      </c>
      <c r="E138" s="178">
        <v>283.94031278483186</v>
      </c>
      <c r="F138" s="179">
        <v>400.0259122533011</v>
      </c>
      <c r="G138" s="147" t="s">
        <v>1066</v>
      </c>
      <c r="H138" s="148" t="s">
        <v>1066</v>
      </c>
      <c r="I138" s="148" t="s">
        <v>1066</v>
      </c>
      <c r="J138" s="148" t="s">
        <v>1066</v>
      </c>
      <c r="K138" s="148" t="s">
        <v>1066</v>
      </c>
    </row>
    <row r="139" spans="1:11" ht="25.5" customHeight="1">
      <c r="A139" s="846" t="s">
        <v>1314</v>
      </c>
      <c r="B139" s="177" t="s">
        <v>1066</v>
      </c>
      <c r="C139" s="178" t="s">
        <v>1066</v>
      </c>
      <c r="D139" s="178" t="s">
        <v>1066</v>
      </c>
      <c r="E139" s="178" t="s">
        <v>1066</v>
      </c>
      <c r="F139" s="179">
        <v>172.24549197785032</v>
      </c>
      <c r="G139" s="147" t="s">
        <v>1066</v>
      </c>
      <c r="H139" s="148" t="s">
        <v>1066</v>
      </c>
      <c r="I139" s="148" t="s">
        <v>1066</v>
      </c>
      <c r="J139" s="148" t="s">
        <v>1066</v>
      </c>
      <c r="K139" s="96">
        <v>0.74493009141299238</v>
      </c>
    </row>
    <row r="140" spans="1:11" ht="12.75" customHeight="1">
      <c r="A140" s="133" t="s">
        <v>938</v>
      </c>
      <c r="B140" s="274"/>
      <c r="C140" s="275"/>
      <c r="D140" s="275"/>
      <c r="E140" s="275"/>
      <c r="F140" s="276"/>
      <c r="G140" s="147"/>
      <c r="H140" s="148"/>
      <c r="I140" s="148"/>
      <c r="J140" s="148"/>
      <c r="K140" s="148"/>
    </row>
    <row r="141" spans="1:11" ht="12.75" customHeight="1">
      <c r="A141" s="136" t="s">
        <v>248</v>
      </c>
      <c r="B141" s="177">
        <v>159.13024563892156</v>
      </c>
      <c r="C141" s="178">
        <v>128.95926185277028</v>
      </c>
      <c r="D141" s="178">
        <v>219.41206076279528</v>
      </c>
      <c r="E141" s="178">
        <v>219.63131141222263</v>
      </c>
      <c r="F141" s="179">
        <v>252.97292782017692</v>
      </c>
      <c r="G141" s="277">
        <v>30.694721499585487</v>
      </c>
      <c r="H141" s="96">
        <v>15.596759282159194</v>
      </c>
      <c r="I141" s="96">
        <v>23.475858136446224</v>
      </c>
      <c r="J141" s="96">
        <v>17.868348846225778</v>
      </c>
      <c r="K141" s="96">
        <v>12.123005016498487</v>
      </c>
    </row>
    <row r="142" spans="1:11" ht="12.75" customHeight="1">
      <c r="A142" s="137" t="s">
        <v>249</v>
      </c>
      <c r="B142" s="177">
        <v>654.15151773609978</v>
      </c>
      <c r="C142" s="178">
        <v>382.02050631037423</v>
      </c>
      <c r="D142" s="178">
        <v>377.15879487333694</v>
      </c>
      <c r="E142" s="178">
        <v>419.75177210799785</v>
      </c>
      <c r="F142" s="179">
        <v>368.69187834605304</v>
      </c>
      <c r="G142" s="277">
        <v>9.325878318293487</v>
      </c>
      <c r="H142" s="96">
        <v>7.8313864733749359</v>
      </c>
      <c r="I142" s="96">
        <v>8.8544115345614944</v>
      </c>
      <c r="J142" s="96">
        <v>8.9769135952563133</v>
      </c>
      <c r="K142" s="96">
        <v>8.6485144341197859</v>
      </c>
    </row>
    <row r="143" spans="1:11" ht="12.75" customHeight="1">
      <c r="A143" s="134" t="s">
        <v>9</v>
      </c>
      <c r="B143" s="176"/>
      <c r="C143" s="180"/>
      <c r="D143" s="180"/>
      <c r="E143" s="180"/>
      <c r="F143" s="181"/>
      <c r="G143" s="147"/>
      <c r="H143" s="148"/>
      <c r="I143" s="148"/>
      <c r="J143" s="148"/>
      <c r="K143" s="148"/>
    </row>
    <row r="144" spans="1:11" ht="12.75" customHeight="1">
      <c r="A144" s="136" t="s">
        <v>1157</v>
      </c>
      <c r="B144" s="177">
        <v>9206.7083504361672</v>
      </c>
      <c r="C144" s="178">
        <v>5013.1972927849574</v>
      </c>
      <c r="D144" s="178">
        <v>6031.733199124852</v>
      </c>
      <c r="E144" s="178">
        <v>6117.1276794240221</v>
      </c>
      <c r="F144" s="179">
        <v>4105.9406945859337</v>
      </c>
      <c r="G144" s="277">
        <v>22.791956825908642</v>
      </c>
      <c r="H144" s="96">
        <v>14.950674015455244</v>
      </c>
      <c r="I144" s="96">
        <v>17.804233869749705</v>
      </c>
      <c r="J144" s="96">
        <v>18.561908454457011</v>
      </c>
      <c r="K144" s="96">
        <v>16.877755081894893</v>
      </c>
    </row>
    <row r="145" spans="1:11" ht="12.75" customHeight="1">
      <c r="A145" s="135" t="s">
        <v>939</v>
      </c>
      <c r="B145" s="176"/>
      <c r="C145" s="180"/>
      <c r="D145" s="180"/>
      <c r="E145" s="180"/>
      <c r="F145" s="179"/>
      <c r="G145" s="101"/>
      <c r="H145" s="97"/>
      <c r="I145" s="97"/>
      <c r="J145" s="97"/>
      <c r="K145" s="97"/>
    </row>
    <row r="146" spans="1:11" ht="12.75" customHeight="1">
      <c r="A146" s="166" t="s">
        <v>554</v>
      </c>
      <c r="B146" s="177">
        <v>3140.8105155233434</v>
      </c>
      <c r="C146" s="178">
        <v>2344.1145199452053</v>
      </c>
      <c r="D146" s="178">
        <v>3006.2304189021402</v>
      </c>
      <c r="E146" s="178">
        <v>4207.096533051249</v>
      </c>
      <c r="F146" s="179" t="s">
        <v>404</v>
      </c>
      <c r="G146" s="277">
        <v>16.13019142717576</v>
      </c>
      <c r="H146" s="96">
        <v>17.338536553036004</v>
      </c>
      <c r="I146" s="96">
        <v>21.086338324063256</v>
      </c>
      <c r="J146" s="96">
        <v>35.859464239773779</v>
      </c>
      <c r="K146" s="96" t="s">
        <v>404</v>
      </c>
    </row>
    <row r="147" spans="1:11" ht="12.75" customHeight="1">
      <c r="A147" s="166" t="s">
        <v>557</v>
      </c>
      <c r="B147" s="177">
        <v>461.16794109110845</v>
      </c>
      <c r="C147" s="178">
        <v>500.32811680523207</v>
      </c>
      <c r="D147" s="178">
        <v>1108.2591949991274</v>
      </c>
      <c r="E147" s="178">
        <v>2038.6908586204427</v>
      </c>
      <c r="F147" s="179">
        <v>1559.4128497257557</v>
      </c>
      <c r="G147" s="277">
        <v>1.8725744798582451</v>
      </c>
      <c r="H147" s="96">
        <v>1.0403224078946747</v>
      </c>
      <c r="I147" s="96">
        <v>1.7752787732395514</v>
      </c>
      <c r="J147" s="96">
        <v>1.8622139539791429</v>
      </c>
      <c r="K147" s="96">
        <v>1.5742931361431858</v>
      </c>
    </row>
    <row r="148" spans="1:11" ht="12.75" customHeight="1">
      <c r="A148" s="844" t="s">
        <v>1165</v>
      </c>
      <c r="B148" s="177" t="s">
        <v>404</v>
      </c>
      <c r="C148" s="178" t="s">
        <v>404</v>
      </c>
      <c r="D148" s="178" t="s">
        <v>404</v>
      </c>
      <c r="E148" s="178">
        <v>631.25212541179906</v>
      </c>
      <c r="F148" s="179">
        <v>5963.9736300664363</v>
      </c>
      <c r="G148" s="277" t="s">
        <v>404</v>
      </c>
      <c r="H148" s="96" t="s">
        <v>404</v>
      </c>
      <c r="I148" s="96" t="s">
        <v>404</v>
      </c>
      <c r="J148" s="96">
        <v>26.641899402628336</v>
      </c>
      <c r="K148" s="96">
        <v>34.245497919117078</v>
      </c>
    </row>
    <row r="149" spans="1:11" ht="12.75" customHeight="1">
      <c r="A149" s="135" t="s">
        <v>940</v>
      </c>
      <c r="B149" s="176"/>
      <c r="C149" s="180"/>
      <c r="D149" s="180"/>
      <c r="E149" s="180"/>
      <c r="F149" s="179"/>
      <c r="G149" s="277"/>
      <c r="H149" s="96"/>
      <c r="I149" s="96"/>
      <c r="J149" s="96"/>
      <c r="K149" s="96"/>
    </row>
    <row r="150" spans="1:11" ht="12" customHeight="1">
      <c r="A150" s="137" t="s">
        <v>1011</v>
      </c>
      <c r="B150" s="177">
        <v>523.45215466666673</v>
      </c>
      <c r="C150" s="178">
        <v>337.07698933333336</v>
      </c>
      <c r="D150" s="178">
        <v>202.7396213333333</v>
      </c>
      <c r="E150" s="178">
        <v>293.60265866666668</v>
      </c>
      <c r="F150" s="179">
        <v>514.67237333333333</v>
      </c>
      <c r="G150" s="277">
        <v>10.040142464262347</v>
      </c>
      <c r="H150" s="96">
        <v>9.2455421385319045</v>
      </c>
      <c r="I150" s="96">
        <v>10.367408116198096</v>
      </c>
      <c r="J150" s="96">
        <v>11.491636472365181</v>
      </c>
      <c r="K150" s="96">
        <v>12.223042465830245</v>
      </c>
    </row>
    <row r="151" spans="1:11" ht="12.75" customHeight="1">
      <c r="A151" s="103" t="s">
        <v>10</v>
      </c>
      <c r="B151" s="147"/>
      <c r="C151" s="148"/>
      <c r="D151" s="148"/>
      <c r="E151" s="148"/>
      <c r="F151" s="150"/>
      <c r="G151" s="147"/>
      <c r="H151" s="148"/>
      <c r="I151" s="148"/>
      <c r="J151" s="148"/>
      <c r="K151" s="148"/>
    </row>
    <row r="152" spans="1:11" ht="12" customHeight="1">
      <c r="A152" s="137" t="s">
        <v>1014</v>
      </c>
      <c r="B152" s="177">
        <v>273.22424300254454</v>
      </c>
      <c r="C152" s="178">
        <v>234.90320866277074</v>
      </c>
      <c r="D152" s="178">
        <v>299.00745434543455</v>
      </c>
      <c r="E152" s="178">
        <v>290.72204388266158</v>
      </c>
      <c r="F152" s="179">
        <v>257.30117868288391</v>
      </c>
      <c r="G152" s="277">
        <v>0.81153175006154943</v>
      </c>
      <c r="H152" s="96">
        <v>0.54986599443787765</v>
      </c>
      <c r="I152" s="96">
        <v>0.70551957583482627</v>
      </c>
      <c r="J152" s="96">
        <v>0.81215948600125509</v>
      </c>
      <c r="K152" s="96">
        <v>0.47927827639119142</v>
      </c>
    </row>
    <row r="153" spans="1:11" ht="12.75" customHeight="1">
      <c r="A153" s="103" t="s">
        <v>941</v>
      </c>
      <c r="B153" s="274"/>
      <c r="C153" s="275"/>
      <c r="D153" s="275" t="s">
        <v>404</v>
      </c>
      <c r="E153" s="275"/>
      <c r="F153" s="276"/>
      <c r="G153" s="278"/>
      <c r="H153" s="279"/>
      <c r="I153" s="275" t="s">
        <v>404</v>
      </c>
      <c r="J153" s="279"/>
      <c r="K153" s="279"/>
    </row>
    <row r="154" spans="1:11" ht="12.75" customHeight="1">
      <c r="A154" s="135" t="s">
        <v>11</v>
      </c>
      <c r="B154" s="43"/>
      <c r="C154" s="30"/>
      <c r="D154" s="30"/>
      <c r="E154" s="30"/>
      <c r="F154" s="44"/>
      <c r="G154" s="147"/>
      <c r="H154" s="148"/>
      <c r="I154" s="148"/>
      <c r="J154" s="148"/>
      <c r="K154" s="148"/>
    </row>
    <row r="155" spans="1:11" ht="12.75" customHeight="1">
      <c r="A155" s="168" t="s">
        <v>540</v>
      </c>
      <c r="B155" s="101">
        <v>522.20624786710755</v>
      </c>
      <c r="C155" s="97" t="s">
        <v>1066</v>
      </c>
      <c r="D155" s="97" t="s">
        <v>1066</v>
      </c>
      <c r="E155" s="178" t="s">
        <v>1066</v>
      </c>
      <c r="F155" s="102" t="s">
        <v>1066</v>
      </c>
      <c r="G155" s="277">
        <v>4.4179885606354272</v>
      </c>
      <c r="H155" s="96" t="s">
        <v>1066</v>
      </c>
      <c r="I155" s="96" t="s">
        <v>1066</v>
      </c>
      <c r="J155" s="96" t="s">
        <v>1066</v>
      </c>
      <c r="K155" s="96" t="s">
        <v>1066</v>
      </c>
    </row>
    <row r="156" spans="1:11" ht="12.75" customHeight="1">
      <c r="A156" s="168" t="s">
        <v>741</v>
      </c>
      <c r="B156" s="147" t="s">
        <v>1066</v>
      </c>
      <c r="C156" s="97">
        <v>358.56747489218048</v>
      </c>
      <c r="D156" s="97">
        <v>475.47615513058253</v>
      </c>
      <c r="E156" s="178">
        <v>598.92855912396442</v>
      </c>
      <c r="F156" s="102">
        <v>531.14341267344548</v>
      </c>
      <c r="G156" s="147" t="s">
        <v>1066</v>
      </c>
      <c r="H156" s="96">
        <v>3.4388034534259813</v>
      </c>
      <c r="I156" s="96">
        <v>4.3776288277915798</v>
      </c>
      <c r="J156" s="96">
        <v>5.1383713033970864</v>
      </c>
      <c r="K156" s="96">
        <v>5.0626552478548668</v>
      </c>
    </row>
    <row r="157" spans="1:11" ht="12.75" customHeight="1">
      <c r="A157" s="135" t="s">
        <v>12</v>
      </c>
      <c r="B157" s="43"/>
      <c r="C157" s="30"/>
      <c r="D157" s="30"/>
      <c r="E157" s="30"/>
      <c r="F157" s="44"/>
      <c r="G157" s="147"/>
      <c r="H157" s="148"/>
      <c r="I157" s="148"/>
      <c r="J157" s="148"/>
      <c r="K157" s="148"/>
    </row>
    <row r="158" spans="1:11" ht="12.75" customHeight="1">
      <c r="A158" s="137" t="s">
        <v>444</v>
      </c>
      <c r="B158" s="177">
        <v>1563.8780549721905</v>
      </c>
      <c r="C158" s="178">
        <v>1261.6146716748847</v>
      </c>
      <c r="D158" s="178">
        <v>1726.6175021255588</v>
      </c>
      <c r="E158" s="178">
        <v>1952.1761896069663</v>
      </c>
      <c r="F158" s="179">
        <v>2081.6269493659038</v>
      </c>
      <c r="G158" s="277">
        <v>30.785001082129732</v>
      </c>
      <c r="H158" s="96">
        <v>18.364114580420445</v>
      </c>
      <c r="I158" s="96">
        <v>20.912220700364063</v>
      </c>
      <c r="J158" s="96">
        <v>19.214332574871715</v>
      </c>
      <c r="K158" s="96">
        <v>11.372152078526184</v>
      </c>
    </row>
    <row r="159" spans="1:11" ht="14.25" customHeight="1">
      <c r="A159" s="1003" t="s">
        <v>341</v>
      </c>
      <c r="B159" s="1003"/>
      <c r="C159" s="1003"/>
      <c r="D159" s="1003"/>
      <c r="E159" s="1003"/>
      <c r="F159" s="1003"/>
      <c r="G159" s="1003"/>
      <c r="H159" s="1003"/>
      <c r="I159" s="1003"/>
      <c r="J159" s="1003"/>
      <c r="K159" s="1003"/>
    </row>
    <row r="160" spans="1:11" ht="26.25" customHeight="1">
      <c r="A160" s="1004" t="s">
        <v>896</v>
      </c>
      <c r="B160" s="1005"/>
      <c r="C160" s="1005"/>
      <c r="D160" s="1005"/>
      <c r="E160" s="1005"/>
      <c r="F160" s="1005"/>
      <c r="G160" s="1005"/>
      <c r="H160" s="1005"/>
      <c r="I160" s="1005"/>
      <c r="J160" s="1005"/>
      <c r="K160" s="1005"/>
    </row>
    <row r="161" spans="1:11" ht="12.75" customHeight="1">
      <c r="A161" s="142"/>
      <c r="B161" s="681"/>
      <c r="C161" s="681"/>
      <c r="D161" s="681"/>
      <c r="E161" s="681"/>
      <c r="F161" s="681"/>
      <c r="G161" s="96"/>
      <c r="H161" s="96"/>
      <c r="I161" s="96"/>
      <c r="J161" s="96"/>
      <c r="K161" s="96"/>
    </row>
    <row r="162" spans="1:11" ht="12.75" customHeight="1">
      <c r="A162" s="142"/>
      <c r="B162" s="681"/>
      <c r="C162" s="681"/>
      <c r="D162" s="681"/>
      <c r="E162" s="681"/>
      <c r="F162" s="681"/>
      <c r="G162" s="96"/>
      <c r="H162" s="96"/>
      <c r="I162" s="96"/>
      <c r="J162" s="96"/>
      <c r="K162" s="96"/>
    </row>
    <row r="163" spans="1:11" ht="12.75" customHeight="1">
      <c r="A163" s="142"/>
      <c r="B163" s="681"/>
      <c r="C163" s="681"/>
      <c r="D163" s="681"/>
      <c r="E163" s="681"/>
      <c r="F163" s="681"/>
      <c r="G163" s="96"/>
      <c r="H163" s="96"/>
      <c r="I163" s="96"/>
      <c r="J163" s="96"/>
      <c r="K163" s="96"/>
    </row>
    <row r="164" spans="1:11" ht="12.75" customHeight="1">
      <c r="A164" s="142"/>
      <c r="B164" s="681"/>
      <c r="C164" s="681"/>
      <c r="D164" s="681"/>
      <c r="E164" s="681"/>
      <c r="F164" s="681"/>
      <c r="G164" s="96"/>
      <c r="H164" s="96"/>
      <c r="I164" s="96"/>
      <c r="J164" s="96"/>
      <c r="K164" s="96"/>
    </row>
    <row r="165" spans="1:11" ht="12.75" customHeight="1">
      <c r="A165" s="908" t="s">
        <v>75</v>
      </c>
      <c r="B165" s="908"/>
      <c r="C165" s="908"/>
      <c r="D165" s="908"/>
      <c r="E165" s="908"/>
      <c r="F165" s="908"/>
      <c r="G165" s="908"/>
      <c r="H165" s="908"/>
      <c r="I165" s="908"/>
      <c r="J165" s="908"/>
      <c r="K165" s="908"/>
    </row>
    <row r="166" spans="1:11" ht="12.75" customHeight="1">
      <c r="A166" s="661"/>
      <c r="B166" s="661"/>
      <c r="C166" s="661"/>
      <c r="D166" s="661"/>
      <c r="E166" s="661"/>
      <c r="F166" s="661"/>
      <c r="G166" s="661"/>
      <c r="H166" s="661"/>
      <c r="I166" s="661"/>
      <c r="J166" s="661"/>
      <c r="K166" s="661"/>
    </row>
    <row r="167" spans="1:11" ht="26.25" customHeight="1">
      <c r="A167" s="955" t="s">
        <v>535</v>
      </c>
      <c r="B167" s="952" t="s">
        <v>1226</v>
      </c>
      <c r="C167" s="953"/>
      <c r="D167" s="953"/>
      <c r="E167" s="953"/>
      <c r="F167" s="953"/>
      <c r="G167" s="952" t="s">
        <v>712</v>
      </c>
      <c r="H167" s="953"/>
      <c r="I167" s="953"/>
      <c r="J167" s="953"/>
      <c r="K167" s="953"/>
    </row>
    <row r="168" spans="1:11" ht="12.75" customHeight="1">
      <c r="A168" s="956"/>
      <c r="B168" s="264">
        <v>39448</v>
      </c>
      <c r="C168" s="264">
        <v>39814</v>
      </c>
      <c r="D168" s="264">
        <v>40179</v>
      </c>
      <c r="E168" s="264">
        <v>40544</v>
      </c>
      <c r="F168" s="265">
        <v>40909</v>
      </c>
      <c r="G168" s="264">
        <v>39448</v>
      </c>
      <c r="H168" s="264">
        <v>39814</v>
      </c>
      <c r="I168" s="264">
        <v>40179</v>
      </c>
      <c r="J168" s="264">
        <v>40544</v>
      </c>
      <c r="K168" s="264">
        <v>40909</v>
      </c>
    </row>
    <row r="169" spans="1:11" ht="12.75" customHeight="1">
      <c r="A169" s="135" t="s">
        <v>942</v>
      </c>
      <c r="B169" s="352"/>
      <c r="C169" s="353"/>
      <c r="D169" s="353"/>
      <c r="E169" s="353"/>
      <c r="F169" s="354"/>
      <c r="G169" s="147"/>
      <c r="H169" s="96"/>
      <c r="I169" s="96"/>
      <c r="J169" s="96"/>
      <c r="K169" s="96"/>
    </row>
    <row r="170" spans="1:11" ht="12.75" customHeight="1">
      <c r="A170" s="137" t="s">
        <v>689</v>
      </c>
      <c r="B170" s="177">
        <v>2855.9130412251529</v>
      </c>
      <c r="C170" s="178">
        <v>2678.4773990045896</v>
      </c>
      <c r="D170" s="178">
        <v>2963.1739682751272</v>
      </c>
      <c r="E170" s="178">
        <v>3012.8876185628746</v>
      </c>
      <c r="F170" s="179">
        <v>4135.0529824267778</v>
      </c>
      <c r="G170" s="277">
        <v>28.116646930514317</v>
      </c>
      <c r="H170" s="96">
        <v>17.936204997697601</v>
      </c>
      <c r="I170" s="96">
        <v>20.221277312681693</v>
      </c>
      <c r="J170" s="96">
        <v>16.93114594940365</v>
      </c>
      <c r="K170" s="96">
        <v>26.493118668313237</v>
      </c>
    </row>
    <row r="171" spans="1:11" ht="12.75" customHeight="1">
      <c r="A171" s="135" t="s">
        <v>13</v>
      </c>
      <c r="B171" s="43"/>
      <c r="C171" s="30"/>
      <c r="D171" s="30"/>
      <c r="E171" s="30"/>
      <c r="F171" s="44"/>
      <c r="G171" s="147"/>
      <c r="H171" s="148"/>
      <c r="I171" s="148"/>
      <c r="J171" s="148"/>
      <c r="K171" s="148"/>
    </row>
    <row r="172" spans="1:11" ht="12.75" customHeight="1">
      <c r="A172" s="860" t="s">
        <v>1227</v>
      </c>
      <c r="B172" s="177">
        <v>1582.6043404673203</v>
      </c>
      <c r="C172" s="178">
        <v>919.10610493876948</v>
      </c>
      <c r="D172" s="178" t="s">
        <v>1066</v>
      </c>
      <c r="E172" s="180" t="s">
        <v>1066</v>
      </c>
      <c r="F172" s="181" t="s">
        <v>1066</v>
      </c>
      <c r="G172" s="189">
        <v>585.74233939035003</v>
      </c>
      <c r="H172" s="190">
        <v>730.48007818872145</v>
      </c>
      <c r="I172" s="190" t="s">
        <v>1066</v>
      </c>
      <c r="J172" s="190" t="s">
        <v>1066</v>
      </c>
      <c r="K172" s="183" t="s">
        <v>1066</v>
      </c>
    </row>
    <row r="173" spans="1:11" ht="12.75" customHeight="1">
      <c r="A173" s="846" t="s">
        <v>1228</v>
      </c>
      <c r="B173" s="177">
        <v>28.729978427264385</v>
      </c>
      <c r="C173" s="178">
        <v>19.615989129225834</v>
      </c>
      <c r="D173" s="178">
        <v>30.096333252235485</v>
      </c>
      <c r="E173" s="178">
        <v>37.601030654562784</v>
      </c>
      <c r="F173" s="179">
        <v>38.172904065909428</v>
      </c>
      <c r="G173" s="101">
        <v>51067.255656888185</v>
      </c>
      <c r="H173" s="97">
        <v>36478.304042863951</v>
      </c>
      <c r="I173" s="97">
        <v>41084.339979845048</v>
      </c>
      <c r="J173" s="97">
        <v>38521.620337385626</v>
      </c>
      <c r="K173" s="97">
        <v>32772.433128039222</v>
      </c>
    </row>
    <row r="174" spans="1:11" ht="12.75" customHeight="1">
      <c r="A174" s="135" t="s">
        <v>186</v>
      </c>
      <c r="B174" s="43"/>
      <c r="C174" s="30"/>
      <c r="D174" s="30"/>
      <c r="E174" s="30"/>
      <c r="F174" s="44"/>
      <c r="G174" s="147"/>
      <c r="H174" s="148"/>
      <c r="I174" s="148"/>
      <c r="J174" s="148"/>
      <c r="K174" s="148"/>
    </row>
    <row r="175" spans="1:11" ht="12.75" customHeight="1">
      <c r="A175" s="851" t="s">
        <v>1229</v>
      </c>
      <c r="B175" s="177">
        <v>315.09999999999997</v>
      </c>
      <c r="C175" s="178">
        <v>209.69</v>
      </c>
      <c r="D175" s="178">
        <v>217.45</v>
      </c>
      <c r="E175" s="178">
        <v>220.79</v>
      </c>
      <c r="F175" s="178">
        <v>185.67</v>
      </c>
      <c r="G175" s="277">
        <v>14.403254559583122</v>
      </c>
      <c r="H175" s="96">
        <v>9.0173733551217001</v>
      </c>
      <c r="I175" s="96">
        <v>10.673964264677007</v>
      </c>
      <c r="J175" s="96">
        <v>10.59808956943311</v>
      </c>
      <c r="K175" s="96">
        <v>10.755372762555753</v>
      </c>
    </row>
    <row r="176" spans="1:11" ht="12.75" customHeight="1">
      <c r="A176" s="851" t="s">
        <v>1230</v>
      </c>
      <c r="B176" s="177">
        <v>1014.5</v>
      </c>
      <c r="C176" s="178">
        <v>905.09999999999991</v>
      </c>
      <c r="D176" s="178">
        <v>1101.7</v>
      </c>
      <c r="E176" s="178">
        <v>1126.8999999999999</v>
      </c>
      <c r="F176" s="178">
        <v>1116.2</v>
      </c>
      <c r="G176" s="101">
        <v>29491.279069767443</v>
      </c>
      <c r="H176" s="97">
        <v>31536.585365853658</v>
      </c>
      <c r="I176" s="97">
        <v>32402.941176470591</v>
      </c>
      <c r="J176" s="97">
        <v>27824.691358024687</v>
      </c>
      <c r="K176" s="97">
        <v>31982.80802292264</v>
      </c>
    </row>
    <row r="177" spans="1:11" ht="12.75" customHeight="1">
      <c r="A177" s="861" t="s">
        <v>1231</v>
      </c>
      <c r="B177" s="324">
        <v>111.3</v>
      </c>
      <c r="C177" s="325">
        <v>94.8</v>
      </c>
      <c r="D177" s="325">
        <v>104.19999999999999</v>
      </c>
      <c r="E177" s="325">
        <v>97.699999999999989</v>
      </c>
      <c r="F177" s="325">
        <v>102.89999999999999</v>
      </c>
      <c r="G177" s="151">
        <v>37100</v>
      </c>
      <c r="H177" s="141">
        <v>39500</v>
      </c>
      <c r="I177" s="141">
        <v>32562.499999999993</v>
      </c>
      <c r="J177" s="141">
        <v>25051.282051282047</v>
      </c>
      <c r="K177" s="141">
        <v>24499.999999999996</v>
      </c>
    </row>
    <row r="178" spans="1:11" ht="12.75" hidden="1" customHeight="1">
      <c r="A178" s="957" t="s">
        <v>628</v>
      </c>
      <c r="B178" s="957"/>
      <c r="C178" s="957"/>
      <c r="D178" s="957"/>
      <c r="E178" s="957"/>
      <c r="F178" s="957"/>
      <c r="G178" s="957"/>
      <c r="H178" s="957"/>
      <c r="I178" s="957"/>
      <c r="J178" s="957"/>
      <c r="K178" s="957"/>
    </row>
    <row r="179" spans="1:11" ht="14.25" customHeight="1">
      <c r="A179" s="989" t="s">
        <v>341</v>
      </c>
      <c r="B179" s="989"/>
      <c r="C179" s="989"/>
      <c r="D179" s="989"/>
      <c r="E179" s="989"/>
      <c r="F179" s="989"/>
      <c r="G179" s="989"/>
      <c r="H179" s="989"/>
      <c r="I179" s="989"/>
      <c r="J179" s="989"/>
      <c r="K179" s="989"/>
    </row>
    <row r="180" spans="1:11" ht="14.25" customHeight="1">
      <c r="A180" s="1000" t="s">
        <v>1232</v>
      </c>
      <c r="B180" s="1001"/>
      <c r="C180" s="1001"/>
      <c r="D180" s="1001"/>
      <c r="E180" s="1001"/>
      <c r="F180" s="1001"/>
      <c r="G180" s="1001"/>
      <c r="H180" s="1001"/>
      <c r="I180" s="1001"/>
      <c r="J180" s="1001"/>
      <c r="K180" s="1001"/>
    </row>
    <row r="181" spans="1:11" ht="14.25" customHeight="1">
      <c r="A181" s="1002" t="s">
        <v>1233</v>
      </c>
      <c r="B181" s="898"/>
      <c r="C181" s="898"/>
      <c r="D181" s="898"/>
      <c r="E181" s="898"/>
      <c r="F181" s="898"/>
      <c r="G181" s="898"/>
      <c r="H181" s="898"/>
      <c r="I181" s="898"/>
      <c r="J181" s="898"/>
      <c r="K181" s="898"/>
    </row>
    <row r="182" spans="1:11" ht="12.75" customHeight="1">
      <c r="A182" s="72"/>
      <c r="B182" s="72"/>
      <c r="C182" s="72"/>
      <c r="D182" s="72"/>
      <c r="E182" s="72"/>
      <c r="F182" s="72"/>
      <c r="G182" s="72"/>
      <c r="H182" s="72"/>
      <c r="I182" s="72"/>
      <c r="J182" s="72"/>
      <c r="K182" s="72"/>
    </row>
    <row r="186" spans="1:11">
      <c r="A186" s="908" t="s">
        <v>75</v>
      </c>
      <c r="B186" s="908"/>
      <c r="C186" s="908"/>
      <c r="D186" s="908"/>
      <c r="E186" s="908"/>
      <c r="F186" s="908"/>
      <c r="G186" s="908"/>
      <c r="H186" s="908"/>
      <c r="I186" s="908"/>
      <c r="J186" s="908"/>
      <c r="K186" s="908"/>
    </row>
    <row r="187" spans="1:11" ht="12.75" customHeight="1">
      <c r="G187" s="132"/>
      <c r="H187" s="132"/>
      <c r="I187" s="132"/>
      <c r="J187" s="132"/>
    </row>
    <row r="188" spans="1:11" ht="38.25" customHeight="1">
      <c r="A188" s="955" t="s">
        <v>535</v>
      </c>
      <c r="B188" s="952" t="s">
        <v>719</v>
      </c>
      <c r="C188" s="953"/>
      <c r="D188" s="953"/>
      <c r="E188" s="953"/>
      <c r="F188" s="954"/>
      <c r="G188" s="952" t="s">
        <v>633</v>
      </c>
      <c r="H188" s="953"/>
      <c r="I188" s="953"/>
      <c r="J188" s="953"/>
      <c r="K188" s="953"/>
    </row>
    <row r="189" spans="1:11" ht="12.75" customHeight="1">
      <c r="A189" s="956"/>
      <c r="B189" s="264">
        <v>39448</v>
      </c>
      <c r="C189" s="264">
        <v>39814</v>
      </c>
      <c r="D189" s="264">
        <v>40179</v>
      </c>
      <c r="E189" s="264">
        <v>40544</v>
      </c>
      <c r="F189" s="265">
        <v>40909</v>
      </c>
      <c r="G189" s="264">
        <v>39448</v>
      </c>
      <c r="H189" s="264">
        <v>39814</v>
      </c>
      <c r="I189" s="264">
        <v>40179</v>
      </c>
      <c r="J189" s="264">
        <v>40544</v>
      </c>
      <c r="K189" s="264">
        <v>40909</v>
      </c>
    </row>
    <row r="190" spans="1:11" ht="12.75" customHeight="1">
      <c r="A190" s="650" t="s">
        <v>37</v>
      </c>
      <c r="B190" s="273"/>
      <c r="C190" s="273"/>
      <c r="D190" s="273"/>
      <c r="E190" s="273"/>
      <c r="F190" s="643"/>
      <c r="G190" s="273"/>
      <c r="H190" s="273"/>
      <c r="I190" s="273"/>
      <c r="J190" s="273"/>
      <c r="K190" s="273"/>
    </row>
    <row r="191" spans="1:11" ht="12.75" customHeight="1">
      <c r="A191" s="136" t="s">
        <v>114</v>
      </c>
      <c r="B191" s="779" t="s">
        <v>1066</v>
      </c>
      <c r="C191" s="780" t="s">
        <v>1066</v>
      </c>
      <c r="D191" s="780" t="s">
        <v>1066</v>
      </c>
      <c r="E191" s="780" t="s">
        <v>1066</v>
      </c>
      <c r="F191" s="794" t="s">
        <v>1066</v>
      </c>
      <c r="G191" s="779" t="s">
        <v>1066</v>
      </c>
      <c r="H191" s="780" t="s">
        <v>1066</v>
      </c>
      <c r="I191" s="780" t="s">
        <v>1066</v>
      </c>
      <c r="J191" s="780" t="s">
        <v>1066</v>
      </c>
      <c r="K191" s="780" t="s">
        <v>1066</v>
      </c>
    </row>
    <row r="192" spans="1:11" ht="12.75" customHeight="1">
      <c r="A192" s="136" t="s">
        <v>308</v>
      </c>
      <c r="B192" s="779" t="s">
        <v>1066</v>
      </c>
      <c r="C192" s="780" t="s">
        <v>1066</v>
      </c>
      <c r="D192" s="780" t="s">
        <v>1066</v>
      </c>
      <c r="E192" s="780" t="s">
        <v>1066</v>
      </c>
      <c r="F192" s="794" t="s">
        <v>1066</v>
      </c>
      <c r="G192" s="779" t="s">
        <v>1066</v>
      </c>
      <c r="H192" s="780" t="s">
        <v>1066</v>
      </c>
      <c r="I192" s="780" t="s">
        <v>1066</v>
      </c>
      <c r="J192" s="780" t="s">
        <v>1066</v>
      </c>
      <c r="K192" s="780" t="s">
        <v>1066</v>
      </c>
    </row>
    <row r="193" spans="1:11" ht="12.75" customHeight="1">
      <c r="A193" s="133" t="s">
        <v>528</v>
      </c>
      <c r="B193" s="784"/>
      <c r="C193" s="780"/>
      <c r="D193" s="785"/>
      <c r="E193" s="785"/>
      <c r="F193" s="794"/>
      <c r="G193" s="804"/>
      <c r="H193" s="805"/>
      <c r="I193" s="781"/>
      <c r="J193" s="781"/>
      <c r="K193" s="805"/>
    </row>
    <row r="194" spans="1:11" ht="12.75" customHeight="1">
      <c r="A194" s="136" t="s">
        <v>1157</v>
      </c>
      <c r="B194" s="779">
        <v>-4.927431898143297</v>
      </c>
      <c r="C194" s="780">
        <v>79.88691961647848</v>
      </c>
      <c r="D194" s="780">
        <v>48.155032109838231</v>
      </c>
      <c r="E194" s="780">
        <v>-16.606014207639035</v>
      </c>
      <c r="F194" s="794">
        <v>28.461633819879353</v>
      </c>
      <c r="G194" s="779">
        <v>107.74154889931431</v>
      </c>
      <c r="H194" s="780">
        <v>197.04110324097584</v>
      </c>
      <c r="I194" s="780">
        <v>286.07941755214483</v>
      </c>
      <c r="J194" s="780">
        <v>237.54968274300694</v>
      </c>
      <c r="K194" s="780">
        <v>307.65158387894041</v>
      </c>
    </row>
    <row r="195" spans="1:11" ht="12.75" customHeight="1">
      <c r="A195" s="133" t="s">
        <v>530</v>
      </c>
      <c r="B195" s="779"/>
      <c r="C195" s="780"/>
      <c r="D195" s="780"/>
      <c r="E195" s="780"/>
      <c r="F195" s="794"/>
      <c r="G195" s="779"/>
      <c r="H195" s="780"/>
      <c r="I195" s="780"/>
      <c r="J195" s="780"/>
      <c r="K195" s="780"/>
    </row>
    <row r="196" spans="1:11" ht="12.75" customHeight="1">
      <c r="A196" s="136" t="s">
        <v>578</v>
      </c>
      <c r="B196" s="779">
        <v>5.079079498436073</v>
      </c>
      <c r="C196" s="780">
        <v>-10.451109772877771</v>
      </c>
      <c r="D196" s="780">
        <v>29.712017476913445</v>
      </c>
      <c r="E196" s="780">
        <v>0.93123023270278793</v>
      </c>
      <c r="F196" s="794">
        <v>3.6526624098405449</v>
      </c>
      <c r="G196" s="779">
        <v>56.691269252091637</v>
      </c>
      <c r="H196" s="780">
        <v>49.56257431922662</v>
      </c>
      <c r="I196" s="780">
        <v>58.498401972369329</v>
      </c>
      <c r="J196" s="780">
        <v>57.220812848040794</v>
      </c>
      <c r="K196" s="780">
        <v>59.051839927750748</v>
      </c>
    </row>
    <row r="197" spans="1:11" ht="12.75" customHeight="1">
      <c r="A197" s="136" t="s">
        <v>1090</v>
      </c>
      <c r="B197" s="779">
        <v>-18.257144465197513</v>
      </c>
      <c r="C197" s="780">
        <v>-8.3344468268164178</v>
      </c>
      <c r="D197" s="780">
        <v>49.897809081580959</v>
      </c>
      <c r="E197" s="780">
        <v>2.6934154682520131</v>
      </c>
      <c r="F197" s="794">
        <v>-1.3649820855206656</v>
      </c>
      <c r="G197" s="779">
        <v>923.92391643963151</v>
      </c>
      <c r="H197" s="780">
        <v>826.83688144485836</v>
      </c>
      <c r="I197" s="780">
        <v>1127.7817380244742</v>
      </c>
      <c r="J197" s="780">
        <v>1122.4115051292383</v>
      </c>
      <c r="K197" s="780">
        <v>1102.2552770141399</v>
      </c>
    </row>
    <row r="198" spans="1:11" ht="12.75" customHeight="1">
      <c r="A198" s="136" t="s">
        <v>1091</v>
      </c>
      <c r="B198" s="779">
        <v>-87.782144802766538</v>
      </c>
      <c r="C198" s="780">
        <v>-78.044663939219618</v>
      </c>
      <c r="D198" s="780">
        <v>-12.157778383383601</v>
      </c>
      <c r="E198" s="780">
        <v>112.44433861975108</v>
      </c>
      <c r="F198" s="794">
        <v>-85.430929676860316</v>
      </c>
      <c r="G198" s="779">
        <v>17.815049322225455</v>
      </c>
      <c r="H198" s="780">
        <v>3.8186036690699892</v>
      </c>
      <c r="I198" s="780">
        <v>3.0522340212488577</v>
      </c>
      <c r="J198" s="780">
        <v>6.2841630475212131</v>
      </c>
      <c r="K198" s="780">
        <v>0.91154525220344529</v>
      </c>
    </row>
    <row r="199" spans="1:11" ht="12.75" customHeight="1">
      <c r="A199" s="136" t="s">
        <v>230</v>
      </c>
      <c r="B199" s="779">
        <v>51.041224264948767</v>
      </c>
      <c r="C199" s="780">
        <v>15.954997957138502</v>
      </c>
      <c r="D199" s="780">
        <v>15.246560214637356</v>
      </c>
      <c r="E199" s="780">
        <v>20.150105816277303</v>
      </c>
      <c r="F199" s="794">
        <v>-3.6754108521261202</v>
      </c>
      <c r="G199" s="779">
        <v>300.84067590461461</v>
      </c>
      <c r="H199" s="780">
        <v>340.56773085419422</v>
      </c>
      <c r="I199" s="780">
        <v>357.14238938909864</v>
      </c>
      <c r="J199" s="780">
        <v>415.86274040173174</v>
      </c>
      <c r="K199" s="780">
        <v>398.82844530324218</v>
      </c>
    </row>
    <row r="200" spans="1:11">
      <c r="A200" s="133" t="s">
        <v>529</v>
      </c>
      <c r="B200" s="779"/>
      <c r="C200" s="780"/>
      <c r="D200" s="780"/>
      <c r="E200" s="780"/>
      <c r="F200" s="794"/>
      <c r="G200" s="779"/>
      <c r="H200" s="780"/>
      <c r="I200" s="780"/>
      <c r="J200" s="780"/>
      <c r="K200" s="780"/>
    </row>
    <row r="201" spans="1:11">
      <c r="A201" s="136" t="s">
        <v>763</v>
      </c>
      <c r="B201" s="779" t="s">
        <v>1066</v>
      </c>
      <c r="C201" s="780" t="s">
        <v>1066</v>
      </c>
      <c r="D201" s="780" t="s">
        <v>1066</v>
      </c>
      <c r="E201" s="780" t="s">
        <v>1066</v>
      </c>
      <c r="F201" s="794" t="s">
        <v>1066</v>
      </c>
      <c r="G201" s="779" t="s">
        <v>1066</v>
      </c>
      <c r="H201" s="780" t="s">
        <v>1066</v>
      </c>
      <c r="I201" s="780" t="s">
        <v>1066</v>
      </c>
      <c r="J201" s="780" t="s">
        <v>1066</v>
      </c>
      <c r="K201" s="780" t="s">
        <v>1066</v>
      </c>
    </row>
    <row r="202" spans="1:11" ht="12.75" customHeight="1">
      <c r="A202" s="136" t="s">
        <v>764</v>
      </c>
      <c r="B202" s="779">
        <v>35.163541661350877</v>
      </c>
      <c r="C202" s="780">
        <v>-50.366324239773604</v>
      </c>
      <c r="D202" s="780">
        <v>15.739215168150466</v>
      </c>
      <c r="E202" s="780">
        <v>-24.210691706149589</v>
      </c>
      <c r="F202" s="794">
        <v>-43.110159244218757</v>
      </c>
      <c r="G202" s="779">
        <v>12.111987133764611</v>
      </c>
      <c r="H202" s="780">
        <v>6.0334065772816921</v>
      </c>
      <c r="I202" s="780">
        <v>6.7382761104639926</v>
      </c>
      <c r="J202" s="780">
        <v>4.9551199179941481</v>
      </c>
      <c r="K202" s="780">
        <v>2.8034785800327175</v>
      </c>
    </row>
    <row r="203" spans="1:11" ht="12.75" customHeight="1">
      <c r="A203" s="136" t="s">
        <v>375</v>
      </c>
      <c r="B203" s="779">
        <v>30.554705925167411</v>
      </c>
      <c r="C203" s="780">
        <v>-19.37401251594909</v>
      </c>
      <c r="D203" s="780">
        <v>27.230721534604797</v>
      </c>
      <c r="E203" s="780">
        <v>33.561617375016851</v>
      </c>
      <c r="F203" s="794">
        <v>7.9312808770063015</v>
      </c>
      <c r="G203" s="779">
        <v>2.269050204910394</v>
      </c>
      <c r="H203" s="780">
        <v>1.8360728310962218</v>
      </c>
      <c r="I203" s="780">
        <v>2.254174703255349</v>
      </c>
      <c r="J203" s="780">
        <v>2.9212361359411552</v>
      </c>
      <c r="K203" s="780">
        <v>3.135612234006635</v>
      </c>
    </row>
    <row r="204" spans="1:11" ht="12.75" customHeight="1">
      <c r="A204" s="162" t="s">
        <v>459</v>
      </c>
      <c r="B204" s="779"/>
      <c r="C204" s="780"/>
      <c r="D204" s="780"/>
      <c r="E204" s="780"/>
      <c r="F204" s="794"/>
      <c r="G204" s="779"/>
      <c r="H204" s="780"/>
      <c r="I204" s="780"/>
      <c r="J204" s="780"/>
      <c r="K204" s="780"/>
    </row>
    <row r="205" spans="1:11" ht="12.75" customHeight="1">
      <c r="A205" s="314" t="s">
        <v>134</v>
      </c>
      <c r="B205" s="779">
        <v>-38.13166239665604</v>
      </c>
      <c r="C205" s="780">
        <v>71.948967954321432</v>
      </c>
      <c r="D205" s="780">
        <v>-3.1049257544175504</v>
      </c>
      <c r="E205" s="780" t="s">
        <v>1066</v>
      </c>
      <c r="F205" s="794" t="s">
        <v>1066</v>
      </c>
      <c r="G205" s="779">
        <v>118.4006246071678</v>
      </c>
      <c r="H205" s="780">
        <v>183.15109364171926</v>
      </c>
      <c r="I205" s="780">
        <v>158.72661621358611</v>
      </c>
      <c r="J205" s="780" t="s">
        <v>1066</v>
      </c>
      <c r="K205" s="780" t="s">
        <v>1066</v>
      </c>
    </row>
    <row r="206" spans="1:11" ht="12.75" customHeight="1">
      <c r="A206" s="134" t="s">
        <v>166</v>
      </c>
      <c r="B206" s="779"/>
      <c r="C206" s="780"/>
      <c r="D206" s="780"/>
      <c r="E206" s="780"/>
      <c r="F206" s="794"/>
      <c r="G206" s="779"/>
      <c r="H206" s="780"/>
      <c r="I206" s="780"/>
      <c r="J206" s="780"/>
      <c r="K206" s="780"/>
    </row>
    <row r="207" spans="1:11">
      <c r="A207" s="136" t="s">
        <v>1157</v>
      </c>
      <c r="B207" s="779">
        <v>-8.9663319287675733</v>
      </c>
      <c r="C207" s="780">
        <v>-39.465066999566169</v>
      </c>
      <c r="D207" s="780">
        <v>20.498692208037951</v>
      </c>
      <c r="E207" s="780">
        <v>-0.5868005103920666</v>
      </c>
      <c r="F207" s="794">
        <v>-20.836055632928193</v>
      </c>
      <c r="G207" s="779">
        <v>480.43050354465021</v>
      </c>
      <c r="H207" s="780">
        <v>298.4500929331067</v>
      </c>
      <c r="I207" s="780">
        <v>356.24409168289253</v>
      </c>
      <c r="J207" s="780">
        <v>350.56803667432797</v>
      </c>
      <c r="K207" s="780">
        <v>279.37267902903915</v>
      </c>
    </row>
    <row r="208" spans="1:11" ht="12.75" customHeight="1">
      <c r="A208" s="133" t="s">
        <v>167</v>
      </c>
      <c r="B208" s="779"/>
      <c r="C208" s="780"/>
      <c r="D208" s="780"/>
      <c r="E208" s="780"/>
      <c r="F208" s="794"/>
      <c r="G208" s="779"/>
      <c r="H208" s="780"/>
      <c r="I208" s="780"/>
      <c r="J208" s="780"/>
      <c r="K208" s="780"/>
    </row>
    <row r="209" spans="1:11" ht="12.75" customHeight="1">
      <c r="A209" s="163" t="s">
        <v>797</v>
      </c>
      <c r="B209" s="779">
        <v>-9.2489737520452593</v>
      </c>
      <c r="C209" s="780">
        <v>-29.090700684810813</v>
      </c>
      <c r="D209" s="780">
        <v>21.346845452785473</v>
      </c>
      <c r="E209" s="780">
        <v>9.4322156034892402</v>
      </c>
      <c r="F209" s="794">
        <v>-20.882841637022295</v>
      </c>
      <c r="G209" s="779">
        <v>9842.3041070417967</v>
      </c>
      <c r="H209" s="780">
        <v>7288.8876253053668</v>
      </c>
      <c r="I209" s="780">
        <v>8513.4290180360731</v>
      </c>
      <c r="J209" s="780">
        <v>9127.363768726771</v>
      </c>
      <c r="K209" s="780">
        <v>7219.3599234923495</v>
      </c>
    </row>
    <row r="210" spans="1:11" ht="12.75" customHeight="1">
      <c r="A210" s="134" t="s">
        <v>745</v>
      </c>
      <c r="B210" s="779"/>
      <c r="C210" s="780"/>
      <c r="D210" s="780"/>
      <c r="E210" s="780"/>
      <c r="F210" s="794"/>
      <c r="G210" s="779"/>
      <c r="H210" s="780"/>
      <c r="I210" s="780"/>
      <c r="J210" s="780"/>
      <c r="K210" s="780"/>
    </row>
    <row r="211" spans="1:11" ht="12.75" customHeight="1">
      <c r="A211" s="136" t="s">
        <v>1068</v>
      </c>
      <c r="B211" s="779">
        <v>-20.866222021153362</v>
      </c>
      <c r="C211" s="780">
        <v>-14.033358314705154</v>
      </c>
      <c r="D211" s="780">
        <v>7.1956363732680586</v>
      </c>
      <c r="E211" s="780">
        <v>-5.430976244367514</v>
      </c>
      <c r="F211" s="794">
        <v>-27.422677193468076</v>
      </c>
      <c r="G211" s="779">
        <v>1988.2119230120504</v>
      </c>
      <c r="H211" s="780">
        <v>1767.6889187552169</v>
      </c>
      <c r="I211" s="780">
        <v>1812.0034917038265</v>
      </c>
      <c r="J211" s="780">
        <v>1655.9481179267625</v>
      </c>
      <c r="K211" s="780">
        <v>1186.2557512567673</v>
      </c>
    </row>
    <row r="212" spans="1:11" ht="12.75" customHeight="1">
      <c r="A212" s="134" t="s">
        <v>994</v>
      </c>
      <c r="B212" s="779"/>
      <c r="C212" s="780"/>
      <c r="D212" s="780"/>
      <c r="E212" s="780"/>
      <c r="F212" s="794"/>
      <c r="G212" s="779"/>
      <c r="H212" s="780"/>
      <c r="I212" s="780"/>
      <c r="J212" s="780"/>
      <c r="K212" s="780"/>
    </row>
    <row r="213" spans="1:11" ht="12.75" customHeight="1">
      <c r="A213" s="136" t="s">
        <v>549</v>
      </c>
      <c r="B213" s="779">
        <v>9.0608774334388613</v>
      </c>
      <c r="C213" s="780">
        <v>10.244659659213127</v>
      </c>
      <c r="D213" s="780">
        <v>-14.398908159753944</v>
      </c>
      <c r="E213" s="780">
        <v>-4.2197896264627275</v>
      </c>
      <c r="F213" s="794">
        <v>31.312917825648384</v>
      </c>
      <c r="G213" s="779">
        <v>161.32235109980118</v>
      </c>
      <c r="H213" s="780">
        <v>161.99339068487009</v>
      </c>
      <c r="I213" s="780">
        <v>120.76292244289326</v>
      </c>
      <c r="J213" s="780">
        <v>109.35167639430072</v>
      </c>
      <c r="K213" s="780">
        <v>140.63472065600732</v>
      </c>
    </row>
    <row r="214" spans="1:11" ht="12.75" customHeight="1">
      <c r="A214" s="136" t="s">
        <v>551</v>
      </c>
      <c r="B214" s="779">
        <v>-40.538704553641146</v>
      </c>
      <c r="C214" s="780">
        <v>35.028505170762401</v>
      </c>
      <c r="D214" s="780">
        <v>2.1197429245790147</v>
      </c>
      <c r="E214" s="780">
        <v>-25.361806938235048</v>
      </c>
      <c r="F214" s="794">
        <v>-8.8621615206604361</v>
      </c>
      <c r="G214" s="779">
        <v>12.499718742046047</v>
      </c>
      <c r="H214" s="780">
        <v>15.37343417785007</v>
      </c>
      <c r="I214" s="780">
        <v>13.672175360735949</v>
      </c>
      <c r="J214" s="780">
        <v>9.6474998682443474</v>
      </c>
      <c r="K214" s="780">
        <v>8.611388117701301</v>
      </c>
    </row>
    <row r="215" spans="1:11" ht="12.75" customHeight="1">
      <c r="A215" s="136" t="s">
        <v>1121</v>
      </c>
      <c r="B215" s="779">
        <v>-53.879503355326669</v>
      </c>
      <c r="C215" s="780">
        <v>28.945005701744151</v>
      </c>
      <c r="D215" s="780">
        <v>-7.3990401258859606</v>
      </c>
      <c r="E215" s="780">
        <v>-44.810379746913917</v>
      </c>
      <c r="F215" s="794">
        <v>-15.314588195277722</v>
      </c>
      <c r="G215" s="779">
        <v>4.1021822295771821</v>
      </c>
      <c r="H215" s="780">
        <v>4.8179763800422579</v>
      </c>
      <c r="I215" s="780">
        <v>3.8854128262184178</v>
      </c>
      <c r="J215" s="780">
        <v>2.0272654534895862</v>
      </c>
      <c r="K215" s="780">
        <v>1.6814303466252587</v>
      </c>
    </row>
    <row r="216" spans="1:11" ht="12.75" customHeight="1">
      <c r="A216" s="860" t="s">
        <v>1268</v>
      </c>
      <c r="B216" s="779" t="s">
        <v>1066</v>
      </c>
      <c r="C216" s="850" t="s">
        <v>1066</v>
      </c>
      <c r="D216" s="850" t="s">
        <v>1066</v>
      </c>
      <c r="E216" s="850">
        <v>164.84191332311133</v>
      </c>
      <c r="F216" s="794">
        <v>-85.350651496780841</v>
      </c>
      <c r="G216" s="779" t="s">
        <v>1066</v>
      </c>
      <c r="H216" s="850" t="s">
        <v>1066</v>
      </c>
      <c r="I216" s="850">
        <v>1.8779230701931957E-3</v>
      </c>
      <c r="J216" s="850">
        <v>4.7019776272773529E-3</v>
      </c>
      <c r="K216" s="850">
        <v>6.7461893575447433E-4</v>
      </c>
    </row>
    <row r="217" spans="1:11" ht="12.75" customHeight="1">
      <c r="A217" s="137" t="s">
        <v>1269</v>
      </c>
      <c r="B217" s="779" t="s">
        <v>1066</v>
      </c>
      <c r="C217" s="850">
        <v>269.89798442661822</v>
      </c>
      <c r="D217" s="850">
        <v>112.38429357457579</v>
      </c>
      <c r="E217" s="850">
        <v>30.007704157248128</v>
      </c>
      <c r="F217" s="794">
        <v>7.5700050794738303</v>
      </c>
      <c r="G217" s="779">
        <v>4.2956304396593783E-3</v>
      </c>
      <c r="H217" s="850">
        <v>1.4472850232029969E-2</v>
      </c>
      <c r="I217" s="850">
        <v>2.6769082040826071E-2</v>
      </c>
      <c r="J217" s="850">
        <v>3.290172075667968E-2</v>
      </c>
      <c r="K217" s="850">
        <v>3.4663264348912544E-2</v>
      </c>
    </row>
    <row r="218" spans="1:11" ht="12.75" customHeight="1">
      <c r="A218" s="135" t="s">
        <v>127</v>
      </c>
      <c r="B218" s="779"/>
      <c r="C218" s="780"/>
      <c r="D218" s="780"/>
      <c r="E218" s="780"/>
      <c r="F218" s="794"/>
      <c r="G218" s="779"/>
      <c r="H218" s="780"/>
      <c r="I218" s="780"/>
      <c r="J218" s="780"/>
      <c r="K218" s="780"/>
    </row>
    <row r="219" spans="1:11" ht="12.75" customHeight="1">
      <c r="A219" s="136" t="s">
        <v>681</v>
      </c>
      <c r="B219" s="779">
        <v>-17.078682738864003</v>
      </c>
      <c r="C219" s="780">
        <v>40.525993776083936</v>
      </c>
      <c r="D219" s="780">
        <v>32.244536895645609</v>
      </c>
      <c r="E219" s="780">
        <v>3.3798585386286106</v>
      </c>
      <c r="F219" s="794">
        <v>9.5538225354213608</v>
      </c>
      <c r="G219" s="779">
        <v>716.55296277673665</v>
      </c>
      <c r="H219" s="780">
        <v>1051.6596388314997</v>
      </c>
      <c r="I219" s="780">
        <v>1384.242240536287</v>
      </c>
      <c r="J219" s="780">
        <v>1445.9772532472898</v>
      </c>
      <c r="K219" s="780">
        <v>1650.4496461413773</v>
      </c>
    </row>
    <row r="220" spans="1:11" ht="12.75" customHeight="1">
      <c r="A220" s="136" t="s">
        <v>1157</v>
      </c>
      <c r="B220" s="779">
        <v>-4.1948462126951256</v>
      </c>
      <c r="C220" s="780">
        <v>17.431341756505645</v>
      </c>
      <c r="D220" s="780">
        <v>20.741672986221317</v>
      </c>
      <c r="E220" s="780">
        <v>4.7721324167221013</v>
      </c>
      <c r="F220" s="794">
        <v>-5.8341969700064737</v>
      </c>
      <c r="G220" s="779">
        <v>1207.6636021849431</v>
      </c>
      <c r="H220" s="780">
        <v>1481.1541022932822</v>
      </c>
      <c r="I220" s="780">
        <v>1779.9859972925838</v>
      </c>
      <c r="J220" s="780">
        <v>1884.411729372539</v>
      </c>
      <c r="K220" s="780">
        <v>1848.7674893587148</v>
      </c>
    </row>
    <row r="221" spans="1:11" ht="14.25" customHeight="1">
      <c r="A221" s="133" t="s">
        <v>8</v>
      </c>
      <c r="B221" s="779"/>
      <c r="C221" s="780"/>
      <c r="D221" s="780"/>
      <c r="E221" s="780"/>
      <c r="F221" s="794"/>
      <c r="G221" s="779"/>
      <c r="H221" s="780"/>
      <c r="I221" s="780"/>
      <c r="J221" s="780"/>
      <c r="K221" s="780"/>
    </row>
    <row r="222" spans="1:11" ht="12.75" customHeight="1">
      <c r="A222" s="136" t="s">
        <v>122</v>
      </c>
      <c r="B222" s="780">
        <v>-12.460243249607387</v>
      </c>
      <c r="C222" s="780">
        <v>-33.778245926223804</v>
      </c>
      <c r="D222" s="780">
        <v>-3.8086697779950782</v>
      </c>
      <c r="E222" s="780">
        <v>-9.3125516713030549</v>
      </c>
      <c r="F222" s="780">
        <v>-17.280773099325813</v>
      </c>
      <c r="G222" s="779">
        <v>9.2599678417778755</v>
      </c>
      <c r="H222" s="780">
        <v>6.4356456889756011</v>
      </c>
      <c r="I222" s="780">
        <v>6.0026941169739327</v>
      </c>
      <c r="J222" s="780">
        <v>5.5558052138843417</v>
      </c>
      <c r="K222" s="780">
        <v>4.5702663614880592</v>
      </c>
    </row>
    <row r="223" spans="1:11" ht="12.75" customHeight="1">
      <c r="A223" s="137" t="s">
        <v>123</v>
      </c>
      <c r="B223" s="780">
        <v>-12.260968812904309</v>
      </c>
      <c r="C223" s="780">
        <v>-29.184297813459054</v>
      </c>
      <c r="D223" s="780">
        <v>2.2891244732599887</v>
      </c>
      <c r="E223" s="780">
        <v>-14.580409749848812</v>
      </c>
      <c r="F223" s="780">
        <v>10.766286800296925</v>
      </c>
      <c r="G223" s="779">
        <v>8.1310731863913919</v>
      </c>
      <c r="H223" s="780">
        <v>6.0430947496129583</v>
      </c>
      <c r="I223" s="780">
        <v>5.9938658878686795</v>
      </c>
      <c r="J223" s="780">
        <v>5.2253829108095982</v>
      </c>
      <c r="K223" s="780">
        <v>5.7559067848769425</v>
      </c>
    </row>
    <row r="224" spans="1:11" ht="12.75" customHeight="1">
      <c r="A224" s="137" t="s">
        <v>652</v>
      </c>
      <c r="B224" s="850">
        <v>2.7352090319154883</v>
      </c>
      <c r="C224" s="780">
        <v>-9.5051173243715112</v>
      </c>
      <c r="D224" s="780">
        <v>4.4723832498995364</v>
      </c>
      <c r="E224" s="780">
        <v>-10.920324556778667</v>
      </c>
      <c r="F224" s="780">
        <v>16.981842899457433</v>
      </c>
      <c r="G224" s="779">
        <v>500.86023323988604</v>
      </c>
      <c r="H224" s="780">
        <v>475.6883774753332</v>
      </c>
      <c r="I224" s="780">
        <v>481.88365855114722</v>
      </c>
      <c r="J224" s="780">
        <v>438.10119755371619</v>
      </c>
      <c r="K224" s="780">
        <v>509.6604501018623</v>
      </c>
    </row>
    <row r="225" spans="1:11">
      <c r="A225" s="137" t="s">
        <v>766</v>
      </c>
      <c r="B225" s="780">
        <v>15.064865450493798</v>
      </c>
      <c r="C225" s="780">
        <v>-58.095102893761513</v>
      </c>
      <c r="D225" s="780">
        <v>-28.224947654587822</v>
      </c>
      <c r="E225" s="780">
        <v>-35.015954365555061</v>
      </c>
      <c r="F225" s="780">
        <v>-51.436751456853997</v>
      </c>
      <c r="G225" s="779">
        <v>8.5745017101637969E-2</v>
      </c>
      <c r="H225" s="780">
        <v>3.7709922303118447E-2</v>
      </c>
      <c r="I225" s="780">
        <v>2.6245044408567113E-2</v>
      </c>
      <c r="J225" s="780">
        <v>1.7406348422314956E-2</v>
      </c>
      <c r="K225" s="780">
        <v>8.4062719776299925E-3</v>
      </c>
    </row>
    <row r="226" spans="1:11">
      <c r="A226" s="137" t="s">
        <v>565</v>
      </c>
      <c r="B226" s="780">
        <v>92.271376035563179</v>
      </c>
      <c r="C226" s="780">
        <v>-44.677287226187509</v>
      </c>
      <c r="D226" s="780">
        <v>-5.2880031029619374</v>
      </c>
      <c r="E226" s="780">
        <v>-3.0814494752477799</v>
      </c>
      <c r="F226" s="780">
        <v>-6.5711641343992255</v>
      </c>
      <c r="G226" s="779">
        <v>1.2635334180750435</v>
      </c>
      <c r="H226" s="780">
        <v>0.73362169858296478</v>
      </c>
      <c r="I226" s="780">
        <v>0.67374463187449685</v>
      </c>
      <c r="J226" s="780">
        <v>0.66643200198255592</v>
      </c>
      <c r="K226" s="780">
        <v>0.61919125698746169</v>
      </c>
    </row>
    <row r="227" spans="1:11">
      <c r="A227" s="133" t="s">
        <v>937</v>
      </c>
      <c r="B227" s="780"/>
      <c r="C227" s="780"/>
      <c r="D227" s="780"/>
      <c r="E227" s="780"/>
      <c r="F227" s="794"/>
      <c r="G227" s="779"/>
      <c r="H227" s="780"/>
      <c r="I227" s="780"/>
      <c r="J227" s="780"/>
      <c r="K227" s="780"/>
    </row>
    <row r="228" spans="1:11">
      <c r="A228" s="136" t="s">
        <v>767</v>
      </c>
      <c r="B228" s="779">
        <v>-1.3872400860435334</v>
      </c>
      <c r="C228" s="780">
        <v>0.3849031948584809</v>
      </c>
      <c r="D228" s="780">
        <v>13.881317065161227</v>
      </c>
      <c r="E228" s="780">
        <v>-8.7625204786503872</v>
      </c>
      <c r="F228" s="794">
        <v>40.186104915037703</v>
      </c>
      <c r="G228" s="779">
        <v>26.687841009613699</v>
      </c>
      <c r="H228" s="780">
        <v>26.542932977915324</v>
      </c>
      <c r="I228" s="780">
        <v>28.262039249110394</v>
      </c>
      <c r="J228" s="780">
        <v>25.473367439548365</v>
      </c>
      <c r="K228" s="780">
        <v>35.425976229498858</v>
      </c>
    </row>
    <row r="229" spans="1:11" ht="25.5">
      <c r="A229" s="846" t="s">
        <v>1314</v>
      </c>
      <c r="B229" s="779" t="s">
        <v>1066</v>
      </c>
      <c r="C229" s="850" t="s">
        <v>1066</v>
      </c>
      <c r="D229" s="850" t="s">
        <v>1066</v>
      </c>
      <c r="E229" s="850" t="s">
        <v>1066</v>
      </c>
      <c r="F229" s="794" t="s">
        <v>1066</v>
      </c>
      <c r="G229" s="779" t="s">
        <v>1066</v>
      </c>
      <c r="H229" s="850" t="s">
        <v>1066</v>
      </c>
      <c r="I229" s="850" t="s">
        <v>1066</v>
      </c>
      <c r="J229" s="850" t="s">
        <v>1066</v>
      </c>
      <c r="K229" s="850">
        <v>15.253923602283608</v>
      </c>
    </row>
    <row r="230" spans="1:11">
      <c r="A230" s="133" t="s">
        <v>938</v>
      </c>
      <c r="B230" s="780"/>
      <c r="C230" s="780"/>
      <c r="D230" s="780"/>
      <c r="E230" s="780"/>
      <c r="F230" s="794"/>
      <c r="G230" s="779"/>
      <c r="H230" s="780"/>
      <c r="I230" s="780"/>
      <c r="J230" s="780"/>
      <c r="K230" s="780"/>
    </row>
    <row r="231" spans="1:11">
      <c r="A231" s="136" t="s">
        <v>248</v>
      </c>
      <c r="B231" s="779">
        <v>7.0813293358825433</v>
      </c>
      <c r="C231" s="780">
        <v>-6.6637050444980019</v>
      </c>
      <c r="D231" s="780">
        <v>52.794474617736682</v>
      </c>
      <c r="E231" s="780">
        <v>-4.8048844685340555</v>
      </c>
      <c r="F231" s="794">
        <v>17.232282566017034</v>
      </c>
      <c r="G231" s="779">
        <v>14.550861300385847</v>
      </c>
      <c r="H231" s="780">
        <v>14.59444300823054</v>
      </c>
      <c r="I231" s="780">
        <v>21.211175372563417</v>
      </c>
      <c r="J231" s="780">
        <v>18.959809889391583</v>
      </c>
      <c r="K231" s="780">
        <v>21.487335383202296</v>
      </c>
    </row>
    <row r="232" spans="1:11">
      <c r="A232" s="137" t="s">
        <v>249</v>
      </c>
      <c r="B232" s="779">
        <v>-69.860408871042978</v>
      </c>
      <c r="C232" s="780">
        <v>-32.739657524599124</v>
      </c>
      <c r="D232" s="780">
        <v>-11.338054814060143</v>
      </c>
      <c r="E232" s="780">
        <v>5.8398476178582541</v>
      </c>
      <c r="F232" s="794">
        <v>-10.599806006551262</v>
      </c>
      <c r="G232" s="779">
        <v>59.815580412117228</v>
      </c>
      <c r="H232" s="780">
        <v>43.23362608641019</v>
      </c>
      <c r="I232" s="780">
        <v>36.460991768413962</v>
      </c>
      <c r="J232" s="780">
        <v>36.235333426415842</v>
      </c>
      <c r="K232" s="780">
        <v>31.316418366774318</v>
      </c>
    </row>
    <row r="233" spans="1:11" ht="12.75" customHeight="1">
      <c r="A233" s="134" t="s">
        <v>9</v>
      </c>
      <c r="B233" s="779"/>
      <c r="C233" s="780"/>
      <c r="D233" s="780"/>
      <c r="E233" s="780"/>
      <c r="F233" s="794"/>
      <c r="G233" s="779"/>
      <c r="H233" s="780"/>
      <c r="I233" s="780"/>
      <c r="J233" s="780"/>
      <c r="K233" s="780"/>
    </row>
    <row r="234" spans="1:11" ht="12.75" customHeight="1">
      <c r="A234" s="136" t="s">
        <v>1157</v>
      </c>
      <c r="B234" s="779">
        <v>21.018145260714988</v>
      </c>
      <c r="C234" s="780">
        <v>-43.276267573399743</v>
      </c>
      <c r="D234" s="780">
        <v>25.328782872932237</v>
      </c>
      <c r="E234" s="780">
        <v>-5.8355180636910831</v>
      </c>
      <c r="F234" s="794">
        <v>-29.306931530037517</v>
      </c>
      <c r="G234" s="779">
        <v>1058.5330311649993</v>
      </c>
      <c r="H234" s="780">
        <v>628.76087782497575</v>
      </c>
      <c r="I234" s="780">
        <v>776.97359800541597</v>
      </c>
      <c r="J234" s="780">
        <v>734.41307209617935</v>
      </c>
      <c r="K234" s="780">
        <v>533.57251367341973</v>
      </c>
    </row>
    <row r="235" spans="1:11" ht="12.75" customHeight="1">
      <c r="A235" s="135" t="s">
        <v>939</v>
      </c>
      <c r="B235" s="779"/>
      <c r="C235" s="780"/>
      <c r="D235" s="780"/>
      <c r="E235" s="780"/>
      <c r="F235" s="794"/>
      <c r="G235" s="779"/>
      <c r="H235" s="780"/>
      <c r="I235" s="780"/>
      <c r="J235" s="780"/>
      <c r="K235" s="780"/>
    </row>
    <row r="236" spans="1:11" ht="12.75" customHeight="1">
      <c r="A236" s="166" t="s">
        <v>554</v>
      </c>
      <c r="B236" s="779">
        <v>0.64995730093744442</v>
      </c>
      <c r="C236" s="780">
        <v>-12.394819370734993</v>
      </c>
      <c r="D236" s="780">
        <v>12.965306523376128</v>
      </c>
      <c r="E236" s="780">
        <v>27.513291042946392</v>
      </c>
      <c r="F236" s="794" t="s">
        <v>1066</v>
      </c>
      <c r="G236" s="779">
        <v>188.76608435489183</v>
      </c>
      <c r="H236" s="780">
        <v>191.37110484136966</v>
      </c>
      <c r="I236" s="780">
        <v>197.10695086215276</v>
      </c>
      <c r="J236" s="780">
        <v>221.31069725410217</v>
      </c>
      <c r="K236" s="780" t="s">
        <v>404</v>
      </c>
    </row>
    <row r="237" spans="1:11" ht="12.75" customHeight="1">
      <c r="A237" s="166" t="s">
        <v>557</v>
      </c>
      <c r="B237" s="779">
        <v>34.396116887817499</v>
      </c>
      <c r="C237" s="780">
        <v>27.346936322387279</v>
      </c>
      <c r="D237" s="780">
        <v>95.113841165823544</v>
      </c>
      <c r="E237" s="780">
        <v>67.61206432079743</v>
      </c>
      <c r="F237" s="794">
        <v>-24.054223559328435</v>
      </c>
      <c r="G237" s="779">
        <v>27.716688427882001</v>
      </c>
      <c r="H237" s="780">
        <v>40.846274224886109</v>
      </c>
      <c r="I237" s="780">
        <v>72.664287247481568</v>
      </c>
      <c r="J237" s="780">
        <v>107.24358042709983</v>
      </c>
      <c r="K237" s="780">
        <v>77.39183292571299</v>
      </c>
    </row>
    <row r="238" spans="1:11" ht="12.75" customHeight="1">
      <c r="A238" s="844" t="s">
        <v>1165</v>
      </c>
      <c r="B238" s="779" t="s">
        <v>404</v>
      </c>
      <c r="C238" s="850" t="s">
        <v>404</v>
      </c>
      <c r="D238" s="850" t="s">
        <v>404</v>
      </c>
      <c r="E238" s="850" t="s">
        <v>404</v>
      </c>
      <c r="F238" s="794">
        <v>838.05165651154857</v>
      </c>
      <c r="G238" s="779" t="s">
        <v>404</v>
      </c>
      <c r="H238" s="850" t="s">
        <v>404</v>
      </c>
      <c r="I238" s="850" t="s">
        <v>404</v>
      </c>
      <c r="J238" s="850">
        <v>33.206475515953514</v>
      </c>
      <c r="K238" s="850">
        <v>295.98502464092934</v>
      </c>
    </row>
    <row r="239" spans="1:11" ht="12.75" customHeight="1">
      <c r="A239" s="135" t="s">
        <v>940</v>
      </c>
      <c r="B239" s="779"/>
      <c r="C239" s="780"/>
      <c r="D239" s="780"/>
      <c r="E239" s="780"/>
      <c r="F239" s="794"/>
      <c r="G239" s="779"/>
      <c r="H239" s="780"/>
      <c r="I239" s="780"/>
      <c r="J239" s="780"/>
      <c r="K239" s="780"/>
    </row>
    <row r="240" spans="1:11" ht="12.75" customHeight="1">
      <c r="A240" s="137" t="s">
        <v>1011</v>
      </c>
      <c r="B240" s="779">
        <v>-27.666222723409945</v>
      </c>
      <c r="C240" s="780">
        <v>-38.200580521004625</v>
      </c>
      <c r="D240" s="780">
        <v>-42.055506471286982</v>
      </c>
      <c r="E240" s="780">
        <v>39.65053266043742</v>
      </c>
      <c r="F240" s="794">
        <v>70.355240534438764</v>
      </c>
      <c r="G240" s="779">
        <v>100.70322762022903</v>
      </c>
      <c r="H240" s="780">
        <v>78.554804280857155</v>
      </c>
      <c r="I240" s="780">
        <v>38.484284067722136</v>
      </c>
      <c r="J240" s="780">
        <v>43.853582538386476</v>
      </c>
      <c r="K240" s="780">
        <v>72.38206354849693</v>
      </c>
    </row>
    <row r="241" spans="1:11" ht="12.75" customHeight="1">
      <c r="A241" s="103" t="s">
        <v>10</v>
      </c>
      <c r="B241" s="779"/>
      <c r="C241" s="780"/>
      <c r="D241" s="780"/>
      <c r="E241" s="780"/>
      <c r="F241" s="794"/>
      <c r="G241" s="779"/>
      <c r="H241" s="780"/>
      <c r="I241" s="780"/>
      <c r="J241" s="780"/>
      <c r="K241" s="780"/>
    </row>
    <row r="242" spans="1:11" ht="12.75" customHeight="1">
      <c r="A242" s="137" t="s">
        <v>1014</v>
      </c>
      <c r="B242" s="780">
        <v>-40.020547027992372</v>
      </c>
      <c r="C242" s="780">
        <v>-12.143454886307808</v>
      </c>
      <c r="D242" s="780">
        <v>16.046696342890215</v>
      </c>
      <c r="E242" s="780">
        <v>-14.771228965602432</v>
      </c>
      <c r="F242" s="780">
        <v>-15.919612555843344</v>
      </c>
      <c r="G242" s="779">
        <v>144.26377074998507</v>
      </c>
      <c r="H242" s="780">
        <v>128.12870257519904</v>
      </c>
      <c r="I242" s="780">
        <v>131.51505290322581</v>
      </c>
      <c r="J242" s="780">
        <v>109.45802424423825</v>
      </c>
      <c r="K242" s="780">
        <v>93.04088049768518</v>
      </c>
    </row>
    <row r="243" spans="1:11" ht="12.75" customHeight="1">
      <c r="A243" s="103" t="s">
        <v>941</v>
      </c>
      <c r="B243" s="780"/>
      <c r="C243" s="780"/>
      <c r="D243" s="785" t="s">
        <v>404</v>
      </c>
      <c r="E243" s="780"/>
      <c r="F243" s="780"/>
      <c r="G243" s="779"/>
      <c r="H243" s="780"/>
      <c r="I243" s="785" t="s">
        <v>404</v>
      </c>
      <c r="J243" s="780"/>
      <c r="K243" s="780"/>
    </row>
    <row r="244" spans="1:11" ht="12.75" customHeight="1">
      <c r="A244" s="135" t="s">
        <v>11</v>
      </c>
      <c r="B244" s="779"/>
      <c r="C244" s="780"/>
      <c r="D244" s="780"/>
      <c r="E244" s="780"/>
      <c r="F244" s="794"/>
      <c r="G244" s="779"/>
      <c r="H244" s="780"/>
      <c r="I244" s="780"/>
      <c r="J244" s="780"/>
      <c r="K244" s="780"/>
    </row>
    <row r="245" spans="1:11" ht="12.75" customHeight="1">
      <c r="A245" s="168" t="s">
        <v>540</v>
      </c>
      <c r="B245" s="779">
        <v>-14.629691507121564</v>
      </c>
      <c r="C245" s="780" t="s">
        <v>1066</v>
      </c>
      <c r="D245" s="780" t="s">
        <v>1066</v>
      </c>
      <c r="E245" s="780" t="s">
        <v>1066</v>
      </c>
      <c r="F245" s="794" t="s">
        <v>1066</v>
      </c>
      <c r="G245" s="779">
        <v>107.35507065461627</v>
      </c>
      <c r="H245" s="780" t="s">
        <v>1066</v>
      </c>
      <c r="I245" s="780" t="s">
        <v>1066</v>
      </c>
      <c r="J245" s="780" t="s">
        <v>1066</v>
      </c>
      <c r="K245" s="780" t="s">
        <v>1066</v>
      </c>
    </row>
    <row r="246" spans="1:11" ht="12.75" customHeight="1">
      <c r="A246" s="168" t="s">
        <v>741</v>
      </c>
      <c r="B246" s="779" t="s">
        <v>1066</v>
      </c>
      <c r="C246" s="780" t="s">
        <v>1066</v>
      </c>
      <c r="D246" s="780">
        <v>22.660039934586791</v>
      </c>
      <c r="E246" s="780">
        <v>11.984705869009076</v>
      </c>
      <c r="F246" s="794">
        <v>-8.3079211516403006</v>
      </c>
      <c r="G246" s="779" t="s">
        <v>1066</v>
      </c>
      <c r="H246" s="780">
        <v>88.257995550246477</v>
      </c>
      <c r="I246" s="780">
        <v>102.66160823674748</v>
      </c>
      <c r="J246" s="780">
        <v>111.74727621523424</v>
      </c>
      <c r="K246" s="780">
        <v>101.40769285594959</v>
      </c>
    </row>
    <row r="247" spans="1:11" ht="12.75" customHeight="1">
      <c r="A247" s="135" t="s">
        <v>12</v>
      </c>
      <c r="B247" s="779"/>
      <c r="C247" s="780"/>
      <c r="D247" s="780"/>
      <c r="E247" s="780"/>
      <c r="F247" s="794"/>
      <c r="G247" s="779"/>
      <c r="H247" s="780"/>
      <c r="I247" s="780"/>
      <c r="J247" s="780"/>
      <c r="K247" s="780"/>
    </row>
    <row r="248" spans="1:11" ht="12.75" customHeight="1">
      <c r="A248" s="137" t="s">
        <v>444</v>
      </c>
      <c r="B248" s="780">
        <v>-5.1849836445966844</v>
      </c>
      <c r="C248" s="780">
        <v>-18.779050662882241</v>
      </c>
      <c r="D248" s="780">
        <v>30.560717646413167</v>
      </c>
      <c r="E248" s="780">
        <v>-4.0565861574216768</v>
      </c>
      <c r="F248" s="780">
        <v>13.660998285749741</v>
      </c>
      <c r="G248" s="779">
        <v>298.33633139530275</v>
      </c>
      <c r="H248" s="780">
        <v>247.01139136097771</v>
      </c>
      <c r="I248" s="780">
        <v>314.34668870204558</v>
      </c>
      <c r="J248" s="780">
        <v>295.8669402304252</v>
      </c>
      <c r="K248" s="780">
        <v>330.14815694753577</v>
      </c>
    </row>
    <row r="249" spans="1:11" ht="12.75" customHeight="1">
      <c r="A249" s="135" t="s">
        <v>942</v>
      </c>
      <c r="B249" s="780"/>
      <c r="C249" s="780"/>
      <c r="D249" s="780"/>
      <c r="E249" s="780"/>
      <c r="F249" s="780"/>
      <c r="G249" s="779"/>
      <c r="H249" s="780"/>
      <c r="I249" s="780"/>
      <c r="J249" s="780"/>
      <c r="K249" s="780"/>
    </row>
    <row r="250" spans="1:11" ht="12.75" customHeight="1">
      <c r="A250" s="137" t="s">
        <v>689</v>
      </c>
      <c r="B250" s="780">
        <v>-0.58869569943941258</v>
      </c>
      <c r="C250" s="780">
        <v>5.3475718871759881</v>
      </c>
      <c r="D250" s="780">
        <v>0.83613823321701375</v>
      </c>
      <c r="E250" s="780">
        <v>2.4635688440699681</v>
      </c>
      <c r="F250" s="780">
        <v>38.764996541696775</v>
      </c>
      <c r="G250" s="779">
        <v>388.45801510736118</v>
      </c>
      <c r="H250" s="780">
        <v>435.024815654657</v>
      </c>
      <c r="I250" s="780">
        <v>404.6183310884602</v>
      </c>
      <c r="J250" s="780">
        <v>387.72316796510779</v>
      </c>
      <c r="K250" s="780">
        <v>523.52979403725124</v>
      </c>
    </row>
    <row r="251" spans="1:11" ht="12.75" customHeight="1">
      <c r="A251" s="135" t="s">
        <v>13</v>
      </c>
      <c r="B251" s="779"/>
      <c r="C251" s="780"/>
      <c r="D251" s="780"/>
      <c r="E251" s="780"/>
      <c r="F251" s="794"/>
      <c r="G251" s="779"/>
      <c r="H251" s="780"/>
      <c r="I251" s="780"/>
      <c r="J251" s="780"/>
      <c r="K251" s="780"/>
    </row>
    <row r="252" spans="1:11" ht="12.75" customHeight="1">
      <c r="A252" s="137" t="s">
        <v>787</v>
      </c>
      <c r="B252" s="779">
        <v>13.53131422250442</v>
      </c>
      <c r="C252" s="780">
        <v>-33.188973303318932</v>
      </c>
      <c r="D252" s="780" t="s">
        <v>1066</v>
      </c>
      <c r="E252" s="780" t="s">
        <v>1066</v>
      </c>
      <c r="F252" s="794" t="s">
        <v>1066</v>
      </c>
      <c r="G252" s="779">
        <v>59.00021801876791</v>
      </c>
      <c r="H252" s="780">
        <v>41.542959873186675</v>
      </c>
      <c r="I252" s="780" t="s">
        <v>1066</v>
      </c>
      <c r="J252" s="780" t="s">
        <v>1066</v>
      </c>
      <c r="K252" s="780" t="s">
        <v>1066</v>
      </c>
    </row>
    <row r="253" spans="1:11" ht="12.75" customHeight="1">
      <c r="A253" s="859" t="s">
        <v>1157</v>
      </c>
      <c r="B253" s="806">
        <v>-17.602581868571178</v>
      </c>
      <c r="C253" s="807">
        <v>-21.452971558112807</v>
      </c>
      <c r="D253" s="807">
        <v>50.205279348445885</v>
      </c>
      <c r="E253" s="807">
        <v>15.153241150963126</v>
      </c>
      <c r="F253" s="888">
        <v>-8.892367948007518E-2</v>
      </c>
      <c r="G253" s="806">
        <v>1.071066815337159</v>
      </c>
      <c r="H253" s="807">
        <v>0.88662913333883653</v>
      </c>
      <c r="I253" s="807">
        <v>1.3123239115787066</v>
      </c>
      <c r="J253" s="807">
        <v>1.5262237409861299</v>
      </c>
      <c r="K253" s="807">
        <v>1.5329312374561941</v>
      </c>
    </row>
    <row r="254" spans="1:11" hidden="1"/>
    <row r="258" spans="1:11">
      <c r="A258" s="908" t="s">
        <v>75</v>
      </c>
      <c r="B258" s="908"/>
      <c r="C258" s="908"/>
      <c r="D258" s="908"/>
      <c r="E258" s="908"/>
      <c r="F258" s="908"/>
      <c r="G258" s="908"/>
      <c r="H258" s="908"/>
      <c r="I258" s="908"/>
      <c r="J258" s="908"/>
      <c r="K258" s="908"/>
    </row>
    <row r="259" spans="1:11" ht="12.75" customHeight="1">
      <c r="G259" s="132"/>
      <c r="H259" s="132"/>
      <c r="I259" s="132"/>
      <c r="J259" s="132"/>
    </row>
    <row r="260" spans="1:11" ht="38.25" customHeight="1">
      <c r="A260" s="955" t="s">
        <v>535</v>
      </c>
      <c r="B260" s="952" t="s">
        <v>719</v>
      </c>
      <c r="C260" s="953"/>
      <c r="D260" s="953"/>
      <c r="E260" s="953"/>
      <c r="F260" s="954"/>
      <c r="G260" s="952" t="s">
        <v>633</v>
      </c>
      <c r="H260" s="953"/>
      <c r="I260" s="953"/>
      <c r="J260" s="953"/>
      <c r="K260" s="953"/>
    </row>
    <row r="261" spans="1:11" ht="12.75" customHeight="1">
      <c r="A261" s="956"/>
      <c r="B261" s="264">
        <v>39448</v>
      </c>
      <c r="C261" s="264">
        <v>39814</v>
      </c>
      <c r="D261" s="264">
        <v>40179</v>
      </c>
      <c r="E261" s="264">
        <v>40544</v>
      </c>
      <c r="F261" s="265">
        <v>40909</v>
      </c>
      <c r="G261" s="264">
        <v>39448</v>
      </c>
      <c r="H261" s="264">
        <v>39814</v>
      </c>
      <c r="I261" s="264">
        <v>40179</v>
      </c>
      <c r="J261" s="264">
        <v>40544</v>
      </c>
      <c r="K261" s="264">
        <v>40909</v>
      </c>
    </row>
    <row r="262" spans="1:11" ht="12.75" customHeight="1">
      <c r="A262" s="135" t="s">
        <v>186</v>
      </c>
      <c r="B262" s="779"/>
      <c r="C262" s="780"/>
      <c r="D262" s="780"/>
      <c r="E262" s="780"/>
      <c r="F262" s="794"/>
      <c r="G262" s="779"/>
      <c r="H262" s="780"/>
      <c r="I262" s="780"/>
      <c r="J262" s="780"/>
      <c r="K262" s="780"/>
    </row>
    <row r="263" spans="1:11" ht="12.75" customHeight="1">
      <c r="A263" s="168" t="s">
        <v>195</v>
      </c>
      <c r="B263" s="780">
        <v>7.2942375060610374</v>
      </c>
      <c r="C263" s="780">
        <v>-33.11846442622506</v>
      </c>
      <c r="D263" s="780">
        <v>2.2689359318155624</v>
      </c>
      <c r="E263" s="780">
        <v>-1.4692039942034683</v>
      </c>
      <c r="F263" s="780">
        <v>-17.425881289593278</v>
      </c>
      <c r="G263" s="779">
        <v>2.1405886448939384</v>
      </c>
      <c r="H263" s="780">
        <v>1.4543676458858574</v>
      </c>
      <c r="I263" s="780">
        <v>1.4537079748367128</v>
      </c>
      <c r="J263" s="780">
        <v>1.4213498607071984</v>
      </c>
      <c r="K263" s="780">
        <v>1.1429661902512067</v>
      </c>
    </row>
    <row r="264" spans="1:11" ht="12.75" customHeight="1">
      <c r="A264" s="168" t="s">
        <v>769</v>
      </c>
      <c r="B264" s="780">
        <v>-2.7628668593134194</v>
      </c>
      <c r="C264" s="780">
        <v>-10.335313828878256</v>
      </c>
      <c r="D264" s="780">
        <v>20.04078575558141</v>
      </c>
      <c r="E264" s="780">
        <v>-0.74005428600334255</v>
      </c>
      <c r="F264" s="780">
        <v>-2.7391079128505993</v>
      </c>
      <c r="G264" s="779">
        <v>6.8918666462865774</v>
      </c>
      <c r="H264" s="780">
        <v>6.2775914745161403</v>
      </c>
      <c r="I264" s="780">
        <v>7.3651417607615848</v>
      </c>
      <c r="J264" s="780">
        <v>7.2544914082655092</v>
      </c>
      <c r="K264" s="780">
        <v>6.8712170062928708</v>
      </c>
    </row>
    <row r="265" spans="1:11" ht="12.75" customHeight="1">
      <c r="A265" s="170" t="s">
        <v>770</v>
      </c>
      <c r="B265" s="807">
        <v>13.096768358918155</v>
      </c>
      <c r="C265" s="807">
        <v>-14.396781752427913</v>
      </c>
      <c r="D265" s="807">
        <v>8.398039264641028</v>
      </c>
      <c r="E265" s="807">
        <v>-9.0131041618355994</v>
      </c>
      <c r="F265" s="807">
        <v>3.4194968164081843</v>
      </c>
      <c r="G265" s="806">
        <v>0.75610128904060736</v>
      </c>
      <c r="H265" s="807">
        <v>0.65751372421183318</v>
      </c>
      <c r="I265" s="807">
        <v>0.69660322362835347</v>
      </c>
      <c r="J265" s="807">
        <v>0.62895004932783771</v>
      </c>
      <c r="K265" s="807">
        <v>0.63344224148677319</v>
      </c>
    </row>
    <row r="266" spans="1:11" ht="12.75" hidden="1" customHeight="1">
      <c r="A266" s="941" t="s">
        <v>628</v>
      </c>
      <c r="B266" s="941"/>
      <c r="C266" s="941"/>
      <c r="D266" s="941"/>
      <c r="E266" s="941"/>
      <c r="F266" s="941"/>
      <c r="G266" s="941"/>
      <c r="H266" s="941"/>
      <c r="I266" s="941"/>
      <c r="J266" s="941"/>
      <c r="K266" s="941"/>
    </row>
    <row r="267" spans="1:11" ht="12.75" hidden="1" customHeight="1">
      <c r="A267" s="142"/>
      <c r="D267" s="3"/>
      <c r="E267" s="3"/>
      <c r="F267" s="4"/>
      <c r="G267" s="3"/>
    </row>
    <row r="270" spans="1:11" ht="14.25" customHeight="1"/>
    <row r="272" spans="1:11" ht="13.5" customHeight="1"/>
    <row r="273" ht="14.25" customHeight="1"/>
  </sheetData>
  <mergeCells count="34">
    <mergeCell ref="A159:K159"/>
    <mergeCell ref="A160:K160"/>
    <mergeCell ref="A165:K165"/>
    <mergeCell ref="A167:A168"/>
    <mergeCell ref="B167:F167"/>
    <mergeCell ref="G167:K167"/>
    <mergeCell ref="A266:K266"/>
    <mergeCell ref="A178:K178"/>
    <mergeCell ref="A179:K179"/>
    <mergeCell ref="A188:A189"/>
    <mergeCell ref="B188:F188"/>
    <mergeCell ref="G188:K188"/>
    <mergeCell ref="A186:K186"/>
    <mergeCell ref="A180:K180"/>
    <mergeCell ref="A181:K181"/>
    <mergeCell ref="A258:K258"/>
    <mergeCell ref="A260:A261"/>
    <mergeCell ref="B260:F260"/>
    <mergeCell ref="G260:K260"/>
    <mergeCell ref="A98:A99"/>
    <mergeCell ref="B98:F98"/>
    <mergeCell ref="A6:K6"/>
    <mergeCell ref="A7:K7"/>
    <mergeCell ref="A94:K94"/>
    <mergeCell ref="A95:K95"/>
    <mergeCell ref="A10:A11"/>
    <mergeCell ref="B10:F10"/>
    <mergeCell ref="G10:K10"/>
    <mergeCell ref="A73:K73"/>
    <mergeCell ref="A80:K80"/>
    <mergeCell ref="A82:A83"/>
    <mergeCell ref="B82:F82"/>
    <mergeCell ref="G82:K82"/>
    <mergeCell ref="G98:K98"/>
  </mergeCells>
  <phoneticPr fontId="0" type="noConversion"/>
  <pageMargins left="0.94488188976377963" right="0.94488188976377963" top="0.59055118110236227" bottom="0.98425196850393704" header="0.47244094488188981" footer="0.47244094488188981"/>
  <pageSetup paperSize="9" scale="78" firstPageNumber="516" fitToHeight="0" orientation="portrait" useFirstPageNumber="1" r:id="rId1"/>
  <headerFooter alignWithMargins="0">
    <oddHeader>&amp;L&amp;"Arial,Italic"&amp;11      Comparative tables</oddHeader>
    <oddFooter>&amp;L      CPSS – Red Book statistical update&amp;C&amp;11 &amp;P&amp;RDecember 2013</oddFooter>
  </headerFooter>
  <rowBreaks count="6" manualBreakCount="6">
    <brk id="73" max="10" man="1"/>
    <brk id="90" max="10" man="1"/>
    <brk id="161" max="10" man="1"/>
    <brk id="182" max="10" man="1"/>
    <brk id="254" max="10" man="1"/>
    <brk id="267"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F101"/>
  <sheetViews>
    <sheetView view="pageBreakPreview" topLeftCell="A3" zoomScaleNormal="100" zoomScaleSheetLayoutView="100" workbookViewId="0">
      <selection activeCell="A3" sqref="A3"/>
    </sheetView>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5.570312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t="s">
        <v>1256</v>
      </c>
      <c r="B1" s="272">
        <v>39083</v>
      </c>
      <c r="C1" s="272">
        <v>39448</v>
      </c>
      <c r="D1" s="272">
        <v>39814</v>
      </c>
      <c r="E1" s="272">
        <v>40179</v>
      </c>
      <c r="F1" s="272">
        <v>40544</v>
      </c>
    </row>
    <row r="2" spans="1:6" ht="12.75" customHeight="1">
      <c r="B2" s="2">
        <v>6</v>
      </c>
      <c r="C2" s="2">
        <v>7</v>
      </c>
      <c r="D2" s="2">
        <v>8</v>
      </c>
      <c r="E2" s="2">
        <v>9</v>
      </c>
      <c r="F2" s="2">
        <v>10</v>
      </c>
    </row>
    <row r="6" spans="1:6" ht="12.75" customHeight="1">
      <c r="A6" s="987" t="s">
        <v>76</v>
      </c>
      <c r="B6" s="987"/>
      <c r="C6" s="987"/>
      <c r="D6" s="987"/>
      <c r="E6" s="987"/>
      <c r="F6" s="987"/>
    </row>
    <row r="7" spans="1:6" ht="15" customHeight="1">
      <c r="A7" s="916" t="s">
        <v>315</v>
      </c>
      <c r="B7" s="916"/>
      <c r="C7" s="916"/>
      <c r="D7" s="916"/>
      <c r="E7" s="916"/>
      <c r="F7" s="916"/>
    </row>
    <row r="8" spans="1:6" ht="12.75" customHeight="1">
      <c r="A8" s="331" t="s">
        <v>506</v>
      </c>
      <c r="B8" s="316"/>
      <c r="C8" s="316"/>
      <c r="D8" s="316"/>
      <c r="E8" s="316"/>
      <c r="F8" s="316"/>
    </row>
    <row r="9" spans="1:6" ht="12.75" customHeight="1">
      <c r="A9" s="186"/>
    </row>
    <row r="10" spans="1:6">
      <c r="A10" s="955" t="s">
        <v>535</v>
      </c>
      <c r="B10" s="952" t="s">
        <v>56</v>
      </c>
      <c r="C10" s="988"/>
      <c r="D10" s="988"/>
      <c r="E10" s="988"/>
      <c r="F10" s="988"/>
    </row>
    <row r="11" spans="1:6">
      <c r="A11" s="956"/>
      <c r="B11" s="264">
        <v>39448</v>
      </c>
      <c r="C11" s="264">
        <v>39814</v>
      </c>
      <c r="D11" s="264">
        <v>40179</v>
      </c>
      <c r="E11" s="264">
        <v>40544</v>
      </c>
      <c r="F11" s="264">
        <v>40909</v>
      </c>
    </row>
    <row r="12" spans="1:6">
      <c r="A12" s="650" t="s">
        <v>37</v>
      </c>
      <c r="B12" s="273"/>
      <c r="C12" s="273"/>
      <c r="D12" s="273"/>
      <c r="E12" s="273"/>
      <c r="F12" s="273"/>
    </row>
    <row r="13" spans="1:6">
      <c r="A13" s="136" t="s">
        <v>114</v>
      </c>
      <c r="B13" s="237">
        <v>54</v>
      </c>
      <c r="C13" s="237">
        <v>49</v>
      </c>
      <c r="D13" s="237">
        <v>44</v>
      </c>
      <c r="E13" s="237">
        <v>42</v>
      </c>
      <c r="F13" s="237">
        <v>39</v>
      </c>
    </row>
    <row r="14" spans="1:6">
      <c r="A14" s="136" t="s">
        <v>308</v>
      </c>
      <c r="B14" s="147">
        <v>15</v>
      </c>
      <c r="C14" s="148">
        <v>15</v>
      </c>
      <c r="D14" s="148">
        <v>15</v>
      </c>
      <c r="E14" s="148">
        <v>17</v>
      </c>
      <c r="F14" s="148">
        <v>17</v>
      </c>
    </row>
    <row r="15" spans="1:6" ht="12.75" customHeight="1">
      <c r="A15" s="133" t="s">
        <v>528</v>
      </c>
      <c r="B15" s="147"/>
      <c r="C15" s="148"/>
      <c r="D15" s="148"/>
      <c r="E15" s="148"/>
      <c r="F15" s="148"/>
    </row>
    <row r="16" spans="1:6" ht="12.75" customHeight="1">
      <c r="A16" s="136" t="s">
        <v>1157</v>
      </c>
      <c r="B16" s="147" t="s">
        <v>1066</v>
      </c>
      <c r="C16" s="148" t="s">
        <v>1066</v>
      </c>
      <c r="D16" s="148" t="s">
        <v>1066</v>
      </c>
      <c r="E16" s="148" t="s">
        <v>1066</v>
      </c>
      <c r="F16" s="148" t="s">
        <v>1066</v>
      </c>
    </row>
    <row r="17" spans="1:6" ht="12.75" customHeight="1">
      <c r="A17" s="133" t="s">
        <v>530</v>
      </c>
      <c r="B17" s="147"/>
      <c r="C17" s="148"/>
      <c r="D17" s="148"/>
      <c r="E17" s="148"/>
      <c r="F17" s="148"/>
    </row>
    <row r="18" spans="1:6" ht="12.75" customHeight="1">
      <c r="A18" s="136" t="s">
        <v>578</v>
      </c>
      <c r="B18" s="147">
        <v>58</v>
      </c>
      <c r="C18" s="148">
        <v>64</v>
      </c>
      <c r="D18" s="148">
        <v>91</v>
      </c>
      <c r="E18" s="148">
        <v>92</v>
      </c>
      <c r="F18" s="148">
        <v>88</v>
      </c>
    </row>
    <row r="19" spans="1:6" ht="12.75" customHeight="1">
      <c r="A19" s="136" t="s">
        <v>1090</v>
      </c>
      <c r="B19" s="147">
        <v>88</v>
      </c>
      <c r="C19" s="148">
        <v>81</v>
      </c>
      <c r="D19" s="148">
        <v>79</v>
      </c>
      <c r="E19" s="148">
        <v>82</v>
      </c>
      <c r="F19" s="148">
        <v>74</v>
      </c>
    </row>
    <row r="20" spans="1:6" ht="12.75" customHeight="1">
      <c r="A20" s="136" t="s">
        <v>1091</v>
      </c>
      <c r="B20" s="147">
        <v>76</v>
      </c>
      <c r="C20" s="148">
        <v>53</v>
      </c>
      <c r="D20" s="148">
        <v>65</v>
      </c>
      <c r="E20" s="148">
        <v>64</v>
      </c>
      <c r="F20" s="148">
        <v>62</v>
      </c>
    </row>
    <row r="21" spans="1:6" ht="12.75" customHeight="1">
      <c r="A21" s="136" t="s">
        <v>230</v>
      </c>
      <c r="B21" s="147" t="s">
        <v>1066</v>
      </c>
      <c r="C21" s="148" t="s">
        <v>1066</v>
      </c>
      <c r="D21" s="148">
        <v>556</v>
      </c>
      <c r="E21" s="148">
        <v>567</v>
      </c>
      <c r="F21" s="148">
        <v>558</v>
      </c>
    </row>
    <row r="22" spans="1:6" ht="12.75" customHeight="1">
      <c r="A22" s="133" t="s">
        <v>529</v>
      </c>
      <c r="B22" s="147"/>
      <c r="C22" s="148"/>
      <c r="D22" s="148"/>
      <c r="E22" s="148"/>
      <c r="F22" s="148"/>
    </row>
    <row r="23" spans="1:6" ht="12.75" customHeight="1">
      <c r="A23" s="136" t="s">
        <v>763</v>
      </c>
      <c r="B23" s="147">
        <v>34</v>
      </c>
      <c r="C23" s="148">
        <v>34</v>
      </c>
      <c r="D23" s="148">
        <v>37</v>
      </c>
      <c r="E23" s="148">
        <v>37</v>
      </c>
      <c r="F23" s="148">
        <v>40</v>
      </c>
    </row>
    <row r="24" spans="1:6" ht="12.75" customHeight="1">
      <c r="A24" s="136" t="s">
        <v>764</v>
      </c>
      <c r="B24" s="147">
        <v>201</v>
      </c>
      <c r="C24" s="148">
        <v>214</v>
      </c>
      <c r="D24" s="148">
        <v>229</v>
      </c>
      <c r="E24" s="148">
        <v>237</v>
      </c>
      <c r="F24" s="148">
        <v>248</v>
      </c>
    </row>
    <row r="25" spans="1:6" ht="12.75" customHeight="1">
      <c r="A25" s="136" t="s">
        <v>375</v>
      </c>
      <c r="B25" s="147">
        <v>10</v>
      </c>
      <c r="C25" s="148">
        <v>10</v>
      </c>
      <c r="D25" s="148">
        <v>10</v>
      </c>
      <c r="E25" s="148">
        <v>9</v>
      </c>
      <c r="F25" s="148">
        <v>9</v>
      </c>
    </row>
    <row r="26" spans="1:6" ht="12.75" customHeight="1">
      <c r="A26" s="162" t="s">
        <v>459</v>
      </c>
      <c r="B26" s="147"/>
      <c r="C26" s="148"/>
      <c r="D26" s="148"/>
      <c r="E26" s="148"/>
      <c r="F26" s="148"/>
    </row>
    <row r="27" spans="1:6" ht="12.75" customHeight="1">
      <c r="A27" s="314" t="s">
        <v>134</v>
      </c>
      <c r="B27" s="147">
        <v>262</v>
      </c>
      <c r="C27" s="148">
        <v>258</v>
      </c>
      <c r="D27" s="148">
        <v>220</v>
      </c>
      <c r="E27" s="148">
        <v>222</v>
      </c>
      <c r="F27" s="148">
        <v>223</v>
      </c>
    </row>
    <row r="28" spans="1:6" ht="12.75" customHeight="1">
      <c r="A28" s="134" t="s">
        <v>166</v>
      </c>
      <c r="B28" s="147"/>
      <c r="C28" s="148"/>
      <c r="D28" s="148"/>
      <c r="E28" s="148"/>
      <c r="F28" s="148"/>
    </row>
    <row r="29" spans="1:6" ht="12.75" customHeight="1">
      <c r="A29" s="136" t="s">
        <v>1157</v>
      </c>
      <c r="B29" s="147">
        <v>106</v>
      </c>
      <c r="C29" s="148">
        <v>103</v>
      </c>
      <c r="D29" s="148">
        <v>103</v>
      </c>
      <c r="E29" s="148">
        <v>114</v>
      </c>
      <c r="F29" s="148">
        <v>114</v>
      </c>
    </row>
    <row r="30" spans="1:6" ht="12.75" customHeight="1">
      <c r="A30" s="133" t="s">
        <v>167</v>
      </c>
      <c r="B30" s="147"/>
      <c r="C30" s="148"/>
      <c r="D30" s="148"/>
      <c r="E30" s="148"/>
      <c r="F30" s="148"/>
    </row>
    <row r="31" spans="1:6">
      <c r="A31" s="163" t="s">
        <v>797</v>
      </c>
      <c r="B31" s="147">
        <v>109</v>
      </c>
      <c r="C31" s="148">
        <v>117</v>
      </c>
      <c r="D31" s="148">
        <v>128</v>
      </c>
      <c r="E31" s="148">
        <v>149</v>
      </c>
      <c r="F31" s="148">
        <v>163</v>
      </c>
    </row>
    <row r="32" spans="1:6" ht="12.75" customHeight="1">
      <c r="A32" s="134" t="s">
        <v>745</v>
      </c>
      <c r="B32" s="147"/>
      <c r="C32" s="148"/>
      <c r="D32" s="148"/>
      <c r="E32" s="148"/>
      <c r="F32" s="148"/>
    </row>
    <row r="33" spans="1:6" ht="14.25" customHeight="1">
      <c r="A33" s="136" t="s">
        <v>1068</v>
      </c>
      <c r="B33" s="147">
        <v>21973</v>
      </c>
      <c r="C33" s="148">
        <v>22709</v>
      </c>
      <c r="D33" s="148">
        <v>23241</v>
      </c>
      <c r="E33" s="148">
        <v>24006</v>
      </c>
      <c r="F33" s="148">
        <v>24344</v>
      </c>
    </row>
    <row r="34" spans="1:6" ht="14.25" customHeight="1">
      <c r="A34" s="134" t="s">
        <v>994</v>
      </c>
      <c r="B34" s="147"/>
      <c r="C34" s="148"/>
      <c r="D34" s="148"/>
      <c r="E34" s="148"/>
      <c r="F34" s="148"/>
    </row>
    <row r="35" spans="1:6" ht="14.25" customHeight="1">
      <c r="A35" s="136" t="s">
        <v>549</v>
      </c>
      <c r="B35" s="147">
        <v>204</v>
      </c>
      <c r="C35" s="148">
        <v>223</v>
      </c>
      <c r="D35" s="148">
        <v>237</v>
      </c>
      <c r="E35" s="148">
        <v>245</v>
      </c>
      <c r="F35" s="148">
        <v>255</v>
      </c>
    </row>
    <row r="36" spans="1:6" ht="14.25" customHeight="1">
      <c r="A36" s="136" t="s">
        <v>551</v>
      </c>
      <c r="B36" s="147">
        <v>1191</v>
      </c>
      <c r="C36" s="148">
        <v>1263</v>
      </c>
      <c r="D36" s="148">
        <v>1328</v>
      </c>
      <c r="E36" s="148">
        <v>1382</v>
      </c>
      <c r="F36" s="148">
        <v>1393</v>
      </c>
    </row>
    <row r="37" spans="1:6" ht="14.25" customHeight="1">
      <c r="A37" s="136" t="s">
        <v>1121</v>
      </c>
      <c r="B37" s="147">
        <v>990</v>
      </c>
      <c r="C37" s="148">
        <v>1002</v>
      </c>
      <c r="D37" s="148">
        <v>1325</v>
      </c>
      <c r="E37" s="148">
        <v>1370</v>
      </c>
      <c r="F37" s="148">
        <v>1385</v>
      </c>
    </row>
    <row r="38" spans="1:6" ht="14.25" customHeight="1">
      <c r="A38" s="860" t="s">
        <v>1268</v>
      </c>
      <c r="B38" s="147" t="s">
        <v>1066</v>
      </c>
      <c r="C38" s="148" t="s">
        <v>1066</v>
      </c>
      <c r="D38" s="148">
        <v>28</v>
      </c>
      <c r="E38" s="148">
        <v>54</v>
      </c>
      <c r="F38" s="148">
        <v>52</v>
      </c>
    </row>
    <row r="39" spans="1:6" ht="14.25" customHeight="1">
      <c r="A39" s="860" t="s">
        <v>1269</v>
      </c>
      <c r="B39" s="147">
        <v>69</v>
      </c>
      <c r="C39" s="148">
        <v>91</v>
      </c>
      <c r="D39" s="148">
        <v>109</v>
      </c>
      <c r="E39" s="148">
        <v>116</v>
      </c>
      <c r="F39" s="148">
        <v>513</v>
      </c>
    </row>
    <row r="40" spans="1:6" ht="12.75" customHeight="1">
      <c r="A40" s="134" t="s">
        <v>127</v>
      </c>
      <c r="B40" s="147"/>
      <c r="C40" s="148"/>
      <c r="D40" s="148"/>
      <c r="E40" s="148"/>
      <c r="F40" s="148"/>
    </row>
    <row r="41" spans="1:6" ht="12.75" customHeight="1">
      <c r="A41" s="136" t="s">
        <v>681</v>
      </c>
      <c r="B41" s="147">
        <v>75</v>
      </c>
      <c r="C41" s="148">
        <v>70</v>
      </c>
      <c r="D41" s="148">
        <v>71</v>
      </c>
      <c r="E41" s="148">
        <v>71</v>
      </c>
      <c r="F41" s="148">
        <v>74</v>
      </c>
    </row>
    <row r="42" spans="1:6" ht="12.75" customHeight="1">
      <c r="A42" s="136" t="s">
        <v>1157</v>
      </c>
      <c r="B42" s="147" t="s">
        <v>1066</v>
      </c>
      <c r="C42" s="148" t="s">
        <v>1066</v>
      </c>
      <c r="D42" s="148" t="s">
        <v>1066</v>
      </c>
      <c r="E42" s="148" t="s">
        <v>1066</v>
      </c>
      <c r="F42" s="148" t="s">
        <v>1066</v>
      </c>
    </row>
    <row r="43" spans="1:6" ht="12.75" customHeight="1">
      <c r="A43" s="133" t="s">
        <v>8</v>
      </c>
      <c r="B43" s="147"/>
      <c r="C43" s="148"/>
      <c r="D43" s="148"/>
      <c r="E43" s="148"/>
      <c r="F43" s="148"/>
    </row>
    <row r="44" spans="1:6" ht="12.75" customHeight="1">
      <c r="A44" s="136" t="s">
        <v>122</v>
      </c>
      <c r="B44" s="147">
        <v>173</v>
      </c>
      <c r="C44" s="148">
        <v>162</v>
      </c>
      <c r="D44" s="148">
        <v>155</v>
      </c>
      <c r="E44" s="148">
        <v>142</v>
      </c>
      <c r="F44" s="148">
        <v>139</v>
      </c>
    </row>
    <row r="45" spans="1:6" ht="12.75" customHeight="1">
      <c r="A45" s="137" t="s">
        <v>123</v>
      </c>
      <c r="B45" s="147">
        <v>62</v>
      </c>
      <c r="C45" s="148">
        <v>60</v>
      </c>
      <c r="D45" s="148">
        <v>57</v>
      </c>
      <c r="E45" s="148">
        <v>56</v>
      </c>
      <c r="F45" s="148">
        <v>53</v>
      </c>
    </row>
    <row r="46" spans="1:6" ht="12.75" customHeight="1">
      <c r="A46" s="137" t="s">
        <v>652</v>
      </c>
      <c r="B46" s="147">
        <v>35</v>
      </c>
      <c r="C46" s="148">
        <v>35</v>
      </c>
      <c r="D46" s="148">
        <v>35</v>
      </c>
      <c r="E46" s="148">
        <v>35</v>
      </c>
      <c r="F46" s="148">
        <v>34</v>
      </c>
    </row>
    <row r="47" spans="1:6" ht="12.75" customHeight="1">
      <c r="A47" s="137" t="s">
        <v>766</v>
      </c>
      <c r="B47" s="147">
        <v>67</v>
      </c>
      <c r="C47" s="148">
        <v>65</v>
      </c>
      <c r="D47" s="148">
        <v>71</v>
      </c>
      <c r="E47" s="148">
        <v>70</v>
      </c>
      <c r="F47" s="148">
        <v>65</v>
      </c>
    </row>
    <row r="48" spans="1:6" ht="12.75" customHeight="1">
      <c r="A48" s="137" t="s">
        <v>565</v>
      </c>
      <c r="B48" s="147">
        <v>92</v>
      </c>
      <c r="C48" s="148">
        <v>90</v>
      </c>
      <c r="D48" s="148">
        <v>91</v>
      </c>
      <c r="E48" s="148">
        <v>92</v>
      </c>
      <c r="F48" s="148">
        <v>83</v>
      </c>
    </row>
    <row r="49" spans="1:6" ht="12.75" customHeight="1">
      <c r="A49" s="133" t="s">
        <v>937</v>
      </c>
      <c r="B49" s="147"/>
      <c r="C49" s="148"/>
      <c r="D49" s="148"/>
      <c r="E49" s="148"/>
      <c r="F49" s="148"/>
    </row>
    <row r="50" spans="1:6" ht="12.75" customHeight="1">
      <c r="A50" s="136" t="s">
        <v>767</v>
      </c>
      <c r="B50" s="147">
        <v>93</v>
      </c>
      <c r="C50" s="148">
        <v>91</v>
      </c>
      <c r="D50" s="148">
        <v>92</v>
      </c>
      <c r="E50" s="148">
        <v>92</v>
      </c>
      <c r="F50" s="148">
        <v>91</v>
      </c>
    </row>
    <row r="51" spans="1:6" ht="24.75" customHeight="1">
      <c r="A51" s="846" t="s">
        <v>1314</v>
      </c>
      <c r="B51" s="147" t="s">
        <v>1066</v>
      </c>
      <c r="C51" s="148" t="s">
        <v>1066</v>
      </c>
      <c r="D51" s="148" t="s">
        <v>1066</v>
      </c>
      <c r="E51" s="148" t="s">
        <v>1066</v>
      </c>
      <c r="F51" s="148">
        <v>91</v>
      </c>
    </row>
    <row r="52" spans="1:6" ht="12.75" customHeight="1">
      <c r="A52" s="133" t="s">
        <v>938</v>
      </c>
      <c r="B52" s="147"/>
      <c r="C52" s="148"/>
      <c r="D52" s="148"/>
      <c r="E52" s="148"/>
      <c r="F52" s="148"/>
    </row>
    <row r="53" spans="1:6" ht="12.75" customHeight="1">
      <c r="A53" s="136" t="s">
        <v>248</v>
      </c>
      <c r="B53" s="147">
        <v>25</v>
      </c>
      <c r="C53" s="148">
        <v>26</v>
      </c>
      <c r="D53" s="148">
        <v>26</v>
      </c>
      <c r="E53" s="148">
        <v>26</v>
      </c>
      <c r="F53" s="148">
        <v>27</v>
      </c>
    </row>
    <row r="54" spans="1:6" ht="12.75" customHeight="1">
      <c r="A54" s="137" t="s">
        <v>151</v>
      </c>
      <c r="B54" s="147">
        <v>9</v>
      </c>
      <c r="C54" s="148">
        <v>9</v>
      </c>
      <c r="D54" s="148">
        <v>5</v>
      </c>
      <c r="E54" s="148">
        <v>5</v>
      </c>
      <c r="F54" s="148">
        <v>6</v>
      </c>
    </row>
    <row r="55" spans="1:6" ht="12.75" customHeight="1">
      <c r="A55" s="134" t="s">
        <v>9</v>
      </c>
      <c r="B55" s="43"/>
      <c r="C55" s="30"/>
      <c r="D55" s="30"/>
      <c r="E55" s="30"/>
      <c r="F55" s="30"/>
    </row>
    <row r="56" spans="1:6">
      <c r="A56" s="136" t="s">
        <v>1157</v>
      </c>
      <c r="B56" s="147" t="s">
        <v>1066</v>
      </c>
      <c r="C56" s="148" t="s">
        <v>1066</v>
      </c>
      <c r="D56" s="148" t="s">
        <v>1066</v>
      </c>
      <c r="E56" s="148" t="s">
        <v>1066</v>
      </c>
      <c r="F56" s="148" t="s">
        <v>1066</v>
      </c>
    </row>
    <row r="57" spans="1:6">
      <c r="A57" s="135" t="s">
        <v>939</v>
      </c>
      <c r="B57" s="147"/>
      <c r="C57" s="148"/>
      <c r="D57" s="148"/>
      <c r="E57" s="148"/>
      <c r="F57" s="148"/>
    </row>
    <row r="58" spans="1:6">
      <c r="A58" s="166" t="s">
        <v>554</v>
      </c>
      <c r="B58" s="147">
        <v>1113</v>
      </c>
      <c r="C58" s="148">
        <v>1188</v>
      </c>
      <c r="D58" s="148">
        <v>786</v>
      </c>
      <c r="E58" s="148" t="s">
        <v>404</v>
      </c>
      <c r="F58" s="148" t="s">
        <v>404</v>
      </c>
    </row>
    <row r="59" spans="1:6">
      <c r="A59" s="166" t="s">
        <v>557</v>
      </c>
      <c r="B59" s="147">
        <v>390</v>
      </c>
      <c r="C59" s="148">
        <v>368</v>
      </c>
      <c r="D59" s="148">
        <v>351</v>
      </c>
      <c r="E59" s="148">
        <v>387</v>
      </c>
      <c r="F59" s="148" t="s">
        <v>404</v>
      </c>
    </row>
    <row r="60" spans="1:6">
      <c r="A60" s="844" t="s">
        <v>1165</v>
      </c>
      <c r="B60" s="147" t="s">
        <v>404</v>
      </c>
      <c r="C60" s="148" t="s">
        <v>404</v>
      </c>
      <c r="D60" s="148" t="s">
        <v>404</v>
      </c>
      <c r="E60" s="148">
        <v>715</v>
      </c>
      <c r="F60" s="148">
        <v>727</v>
      </c>
    </row>
    <row r="61" spans="1:6">
      <c r="A61" s="135" t="s">
        <v>940</v>
      </c>
      <c r="B61" s="147"/>
      <c r="C61" s="148"/>
      <c r="D61" s="148"/>
      <c r="E61" s="148"/>
      <c r="F61" s="148"/>
    </row>
    <row r="62" spans="1:6">
      <c r="A62" s="137" t="s">
        <v>1011</v>
      </c>
      <c r="B62" s="147">
        <v>20</v>
      </c>
      <c r="C62" s="148">
        <v>21</v>
      </c>
      <c r="D62" s="148">
        <v>22</v>
      </c>
      <c r="E62" s="148">
        <v>23</v>
      </c>
      <c r="F62" s="148">
        <v>22</v>
      </c>
    </row>
    <row r="63" spans="1:6">
      <c r="A63" s="103" t="s">
        <v>10</v>
      </c>
      <c r="B63" s="43"/>
      <c r="C63" s="30"/>
      <c r="D63" s="30"/>
      <c r="E63" s="30"/>
      <c r="F63" s="30"/>
    </row>
    <row r="64" spans="1:6" ht="12.75" customHeight="1">
      <c r="A64" s="137" t="s">
        <v>1014</v>
      </c>
      <c r="B64" s="147">
        <v>66</v>
      </c>
      <c r="C64" s="148">
        <v>62</v>
      </c>
      <c r="D64" s="148">
        <v>63</v>
      </c>
      <c r="E64" s="148">
        <v>63</v>
      </c>
      <c r="F64" s="148">
        <v>61</v>
      </c>
    </row>
    <row r="65" spans="1:6" ht="12.75" customHeight="1">
      <c r="A65" s="103" t="s">
        <v>941</v>
      </c>
      <c r="B65" s="147"/>
      <c r="C65" s="148"/>
      <c r="D65" s="148" t="s">
        <v>1008</v>
      </c>
      <c r="E65" s="148"/>
      <c r="F65" s="148"/>
    </row>
    <row r="66" spans="1:6" ht="12.75" customHeight="1">
      <c r="A66" s="135" t="s">
        <v>11</v>
      </c>
      <c r="B66" s="43"/>
      <c r="C66" s="30"/>
      <c r="D66" s="30"/>
      <c r="E66" s="30"/>
      <c r="F66" s="30"/>
    </row>
    <row r="67" spans="1:6" ht="12" customHeight="1">
      <c r="A67" s="137" t="s">
        <v>540</v>
      </c>
      <c r="B67" s="43">
        <v>50</v>
      </c>
      <c r="C67" s="30" t="s">
        <v>1066</v>
      </c>
      <c r="D67" s="30" t="s">
        <v>1066</v>
      </c>
      <c r="E67" s="30" t="s">
        <v>1066</v>
      </c>
      <c r="F67" s="93" t="s">
        <v>1066</v>
      </c>
    </row>
    <row r="68" spans="1:6" ht="12.75" customHeight="1">
      <c r="A68" s="137" t="s">
        <v>741</v>
      </c>
      <c r="B68" s="43" t="s">
        <v>1066</v>
      </c>
      <c r="C68" s="30">
        <v>62</v>
      </c>
      <c r="D68" s="30">
        <v>54</v>
      </c>
      <c r="E68" s="30">
        <v>54</v>
      </c>
      <c r="F68" s="93">
        <v>47</v>
      </c>
    </row>
    <row r="69" spans="1:6" ht="12.75" customHeight="1">
      <c r="A69" s="135" t="s">
        <v>12</v>
      </c>
      <c r="B69" s="43"/>
      <c r="C69" s="30"/>
      <c r="D69" s="30"/>
      <c r="E69" s="30"/>
      <c r="F69" s="30"/>
    </row>
    <row r="70" spans="1:6" ht="12.75" customHeight="1">
      <c r="A70" s="137" t="s">
        <v>444</v>
      </c>
      <c r="B70" s="147">
        <v>75</v>
      </c>
      <c r="C70" s="148">
        <v>74</v>
      </c>
      <c r="D70" s="148">
        <v>71</v>
      </c>
      <c r="E70" s="148">
        <v>71</v>
      </c>
      <c r="F70" s="148">
        <v>70</v>
      </c>
    </row>
    <row r="71" spans="1:6" ht="12.75" customHeight="1">
      <c r="A71" s="135" t="s">
        <v>942</v>
      </c>
      <c r="B71" s="147"/>
      <c r="C71" s="148"/>
      <c r="D71" s="148"/>
      <c r="E71" s="148"/>
      <c r="F71" s="148"/>
    </row>
    <row r="72" spans="1:6" ht="12.75" customHeight="1">
      <c r="A72" s="137" t="s">
        <v>689</v>
      </c>
      <c r="B72" s="147">
        <v>132</v>
      </c>
      <c r="C72" s="148">
        <v>130</v>
      </c>
      <c r="D72" s="148">
        <v>131</v>
      </c>
      <c r="E72" s="148">
        <v>127</v>
      </c>
      <c r="F72" s="148">
        <v>125</v>
      </c>
    </row>
    <row r="73" spans="1:6" ht="14.25" customHeight="1">
      <c r="A73" s="1006" t="s">
        <v>150</v>
      </c>
      <c r="B73" s="1006"/>
      <c r="C73" s="1006"/>
      <c r="D73" s="1006"/>
      <c r="E73" s="1006"/>
      <c r="F73" s="1006"/>
    </row>
    <row r="75" spans="1:6" ht="12.75" hidden="1" customHeight="1"/>
    <row r="76" spans="1:6" ht="12.75" hidden="1" customHeight="1"/>
    <row r="80" spans="1:6" ht="12.75" customHeight="1">
      <c r="A80" s="987" t="s">
        <v>1234</v>
      </c>
      <c r="B80" s="987"/>
      <c r="C80" s="987"/>
      <c r="D80" s="987"/>
      <c r="E80" s="987"/>
      <c r="F80" s="987"/>
    </row>
    <row r="81" spans="1:6" ht="12.75" customHeight="1">
      <c r="A81" s="186"/>
    </row>
    <row r="82" spans="1:6" ht="12.75" customHeight="1">
      <c r="A82" s="955" t="s">
        <v>535</v>
      </c>
      <c r="B82" s="952" t="s">
        <v>56</v>
      </c>
      <c r="C82" s="953"/>
      <c r="D82" s="953"/>
      <c r="E82" s="953"/>
      <c r="F82" s="953"/>
    </row>
    <row r="83" spans="1:6">
      <c r="A83" s="956"/>
      <c r="B83" s="264">
        <v>39448</v>
      </c>
      <c r="C83" s="264">
        <v>39814</v>
      </c>
      <c r="D83" s="264">
        <v>40179</v>
      </c>
      <c r="E83" s="264">
        <v>40544</v>
      </c>
      <c r="F83" s="264">
        <v>40909</v>
      </c>
    </row>
    <row r="84" spans="1:6" ht="12.75" customHeight="1">
      <c r="A84" s="135" t="s">
        <v>13</v>
      </c>
      <c r="B84" s="43"/>
      <c r="C84" s="30"/>
      <c r="D84" s="30"/>
      <c r="E84" s="30"/>
      <c r="F84" s="30"/>
    </row>
    <row r="85" spans="1:6" ht="12" customHeight="1">
      <c r="A85" s="137" t="s">
        <v>787</v>
      </c>
      <c r="B85" s="147">
        <v>111</v>
      </c>
      <c r="C85" s="148">
        <v>118</v>
      </c>
      <c r="D85" s="148">
        <v>148</v>
      </c>
      <c r="E85" s="148">
        <v>159</v>
      </c>
      <c r="F85" s="148">
        <v>171</v>
      </c>
    </row>
    <row r="86" spans="1:6" ht="12.75" customHeight="1">
      <c r="A86" s="136" t="s">
        <v>1157</v>
      </c>
      <c r="B86" s="147" t="s">
        <v>1066</v>
      </c>
      <c r="C86" s="148" t="s">
        <v>1066</v>
      </c>
      <c r="D86" s="148" t="s">
        <v>1066</v>
      </c>
      <c r="E86" s="148" t="s">
        <v>1066</v>
      </c>
      <c r="F86" s="148" t="s">
        <v>1066</v>
      </c>
    </row>
    <row r="87" spans="1:6" ht="12.75" customHeight="1">
      <c r="A87" s="135" t="s">
        <v>186</v>
      </c>
      <c r="B87" s="43"/>
      <c r="C87" s="30"/>
      <c r="D87" s="30"/>
      <c r="E87" s="30"/>
      <c r="F87" s="30"/>
    </row>
    <row r="88" spans="1:6" ht="12" customHeight="1">
      <c r="A88" s="168" t="s">
        <v>195</v>
      </c>
      <c r="B88" s="147">
        <v>221</v>
      </c>
      <c r="C88" s="148">
        <v>203</v>
      </c>
      <c r="D88" s="148">
        <v>191</v>
      </c>
      <c r="E88" s="148">
        <v>187</v>
      </c>
      <c r="F88" s="148">
        <v>181</v>
      </c>
    </row>
    <row r="89" spans="1:6" ht="12.75" customHeight="1">
      <c r="A89" s="168" t="s">
        <v>769</v>
      </c>
      <c r="B89" s="147">
        <v>97</v>
      </c>
      <c r="C89" s="148">
        <v>98</v>
      </c>
      <c r="D89" s="148">
        <v>106</v>
      </c>
      <c r="E89" s="148">
        <v>101</v>
      </c>
      <c r="F89" s="148">
        <v>104</v>
      </c>
    </row>
    <row r="90" spans="1:6" ht="12.75" customHeight="1">
      <c r="A90" s="170" t="s">
        <v>770</v>
      </c>
      <c r="B90" s="330">
        <v>103</v>
      </c>
      <c r="C90" s="158">
        <v>67</v>
      </c>
      <c r="D90" s="158">
        <v>73</v>
      </c>
      <c r="E90" s="158">
        <v>73</v>
      </c>
      <c r="F90" s="158">
        <v>74</v>
      </c>
    </row>
    <row r="91" spans="1:6" ht="12.75" customHeight="1">
      <c r="A91" s="3"/>
      <c r="E91" s="1"/>
      <c r="F91" s="1"/>
    </row>
    <row r="92" spans="1:6" ht="12.75" customHeight="1">
      <c r="A92" s="3"/>
      <c r="E92" s="1"/>
      <c r="F92" s="1"/>
    </row>
    <row r="93" spans="1:6" ht="12.75" customHeight="1">
      <c r="A93" s="3"/>
      <c r="E93" s="1"/>
      <c r="F93" s="1"/>
    </row>
    <row r="94" spans="1:6" ht="12.75" customHeight="1">
      <c r="A94" s="3"/>
      <c r="E94" s="1"/>
      <c r="F94" s="1"/>
    </row>
    <row r="101" ht="13.5" customHeight="1"/>
  </sheetData>
  <mergeCells count="8">
    <mergeCell ref="A80:F80"/>
    <mergeCell ref="A82:A83"/>
    <mergeCell ref="B82:F82"/>
    <mergeCell ref="A73:F73"/>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22" fitToHeight="0" orientation="portrait" useFirstPageNumber="1" r:id="rId1"/>
  <headerFooter alignWithMargins="0">
    <oddHeader>&amp;L&amp;"Arial,Italic"&amp;11      Comparative tables</oddHeader>
    <oddFooter>&amp;L      CPSS – Red Book statistical update&amp;C&amp;11 &amp;P&amp;RDecember 2013</oddFooter>
  </headerFooter>
  <rowBreaks count="2" manualBreakCount="2">
    <brk id="90" max="5" man="1"/>
    <brk id="95"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Q181"/>
  <sheetViews>
    <sheetView view="pageBreakPreview" zoomScaleNormal="100" zoomScaleSheetLayoutView="100" workbookViewId="0"/>
  </sheetViews>
  <sheetFormatPr defaultRowHeight="12.75" customHeight="1"/>
  <cols>
    <col min="1" max="1" width="27.140625" style="174" customWidth="1"/>
    <col min="2" max="2" width="15.7109375" style="185" customWidth="1"/>
    <col min="3" max="3" width="14.7109375" style="185" customWidth="1"/>
    <col min="4" max="5" width="15.7109375" style="185" customWidth="1"/>
    <col min="6" max="6" width="17" style="185" customWidth="1"/>
    <col min="7" max="9" width="15" style="185" customWidth="1"/>
    <col min="10" max="10" width="8.140625" style="185" hidden="1"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47" t="s">
        <v>236</v>
      </c>
      <c r="B4" s="947"/>
      <c r="C4" s="947"/>
      <c r="D4" s="947"/>
      <c r="E4" s="947"/>
      <c r="F4" s="947"/>
    </row>
    <row r="5" spans="1:17" s="332" customFormat="1" ht="15" customHeight="1">
      <c r="A5" s="977" t="s">
        <v>140</v>
      </c>
      <c r="B5" s="977"/>
      <c r="C5" s="977"/>
      <c r="D5" s="977"/>
      <c r="E5" s="977"/>
      <c r="F5" s="977"/>
    </row>
    <row r="6" spans="1:17" s="332" customFormat="1" ht="12.75" customHeight="1">
      <c r="A6" s="707" t="s">
        <v>1257</v>
      </c>
      <c r="B6" s="185"/>
      <c r="C6" s="185"/>
      <c r="D6" s="185"/>
      <c r="E6" s="185"/>
    </row>
    <row r="7" spans="1:17" s="332" customFormat="1" ht="12.75" customHeight="1">
      <c r="A7" s="174"/>
      <c r="B7" s="185"/>
      <c r="C7" s="185"/>
      <c r="D7" s="185"/>
      <c r="E7" s="185"/>
    </row>
    <row r="8" spans="1:17" s="332" customFormat="1" ht="39" customHeight="1">
      <c r="A8" s="708" t="s">
        <v>535</v>
      </c>
      <c r="B8" s="692" t="s">
        <v>953</v>
      </c>
      <c r="C8" s="692" t="s">
        <v>1054</v>
      </c>
      <c r="D8" s="692" t="s">
        <v>214</v>
      </c>
      <c r="E8" s="692" t="s">
        <v>135</v>
      </c>
      <c r="F8" s="692" t="s">
        <v>136</v>
      </c>
    </row>
    <row r="9" spans="1:17" s="332" customFormat="1">
      <c r="A9" s="710" t="s">
        <v>201</v>
      </c>
      <c r="B9" s="697"/>
      <c r="C9" s="697"/>
      <c r="D9" s="697"/>
      <c r="E9" s="697"/>
      <c r="F9" s="697"/>
    </row>
    <row r="10" spans="1:17" s="332" customFormat="1" ht="25.5">
      <c r="A10" s="166" t="s">
        <v>288</v>
      </c>
      <c r="B10" s="287" t="s">
        <v>495</v>
      </c>
      <c r="C10" s="287" t="s">
        <v>427</v>
      </c>
      <c r="D10" s="287" t="s">
        <v>288</v>
      </c>
      <c r="E10" s="348" t="s">
        <v>227</v>
      </c>
      <c r="F10" s="287" t="s">
        <v>431</v>
      </c>
    </row>
    <row r="11" spans="1:17" s="332" customFormat="1" ht="14.25">
      <c r="A11" s="166" t="s">
        <v>494</v>
      </c>
      <c r="B11" s="287" t="s">
        <v>430</v>
      </c>
      <c r="C11" s="287" t="s">
        <v>427</v>
      </c>
      <c r="D11" s="287" t="s">
        <v>494</v>
      </c>
      <c r="E11" s="348" t="s">
        <v>263</v>
      </c>
      <c r="F11" s="287" t="s">
        <v>431</v>
      </c>
    </row>
    <row r="12" spans="1:17" s="332" customFormat="1" ht="12.75" customHeight="1">
      <c r="A12" s="167" t="s">
        <v>528</v>
      </c>
      <c r="B12" s="641"/>
      <c r="C12" s="641"/>
      <c r="D12" s="641"/>
      <c r="E12" s="641"/>
      <c r="F12" s="641"/>
    </row>
    <row r="13" spans="1:17" s="332" customFormat="1" ht="14.25">
      <c r="A13" s="166" t="s">
        <v>515</v>
      </c>
      <c r="B13" s="287" t="s">
        <v>717</v>
      </c>
      <c r="C13" s="287" t="s">
        <v>997</v>
      </c>
      <c r="D13" s="287" t="s">
        <v>515</v>
      </c>
      <c r="E13" s="293" t="s">
        <v>672</v>
      </c>
      <c r="F13" s="287" t="s">
        <v>671</v>
      </c>
    </row>
    <row r="14" spans="1:17" s="332" customFormat="1" ht="26.25" customHeight="1">
      <c r="A14" s="166" t="s">
        <v>205</v>
      </c>
      <c r="B14" s="287" t="s">
        <v>307</v>
      </c>
      <c r="C14" s="287" t="s">
        <v>1149</v>
      </c>
      <c r="D14" s="287" t="s">
        <v>205</v>
      </c>
      <c r="E14" s="293" t="s">
        <v>332</v>
      </c>
      <c r="F14" s="287" t="s">
        <v>463</v>
      </c>
      <c r="G14" s="658"/>
    </row>
    <row r="15" spans="1:17" s="332" customFormat="1" ht="26.25" customHeight="1">
      <c r="A15" s="166" t="s">
        <v>514</v>
      </c>
      <c r="B15" s="287" t="s">
        <v>889</v>
      </c>
      <c r="C15" s="287" t="s">
        <v>890</v>
      </c>
      <c r="D15" s="287" t="s">
        <v>514</v>
      </c>
      <c r="E15" s="293" t="s">
        <v>616</v>
      </c>
      <c r="F15" s="346" t="s">
        <v>464</v>
      </c>
      <c r="G15" s="658"/>
    </row>
    <row r="16" spans="1:17" s="332" customFormat="1">
      <c r="A16" s="167" t="s">
        <v>982</v>
      </c>
      <c r="B16" s="287"/>
      <c r="C16" s="287"/>
      <c r="D16" s="287"/>
      <c r="E16" s="293"/>
      <c r="F16" s="287"/>
    </row>
    <row r="17" spans="1:7" s="332" customFormat="1">
      <c r="A17" s="166" t="s">
        <v>228</v>
      </c>
      <c r="B17" s="287" t="s">
        <v>983</v>
      </c>
      <c r="C17" s="287" t="s">
        <v>997</v>
      </c>
      <c r="D17" s="287" t="s">
        <v>228</v>
      </c>
      <c r="E17" s="293" t="s">
        <v>616</v>
      </c>
      <c r="F17" s="287" t="s">
        <v>715</v>
      </c>
    </row>
    <row r="18" spans="1:7" s="332" customFormat="1" ht="25.5">
      <c r="A18" s="166" t="s">
        <v>229</v>
      </c>
      <c r="B18" s="287" t="s">
        <v>984</v>
      </c>
      <c r="C18" s="287" t="s">
        <v>796</v>
      </c>
      <c r="D18" s="287" t="s">
        <v>229</v>
      </c>
      <c r="E18" s="293" t="s">
        <v>332</v>
      </c>
      <c r="F18" s="287" t="s">
        <v>715</v>
      </c>
    </row>
    <row r="19" spans="1:7" s="332" customFormat="1">
      <c r="A19" s="166" t="s">
        <v>230</v>
      </c>
      <c r="B19" s="287" t="s">
        <v>458</v>
      </c>
      <c r="C19" s="287" t="s">
        <v>663</v>
      </c>
      <c r="D19" s="287" t="s">
        <v>230</v>
      </c>
      <c r="E19" s="293" t="s">
        <v>969</v>
      </c>
      <c r="F19" s="287" t="s">
        <v>715</v>
      </c>
    </row>
    <row r="20" spans="1:7" s="332" customFormat="1">
      <c r="A20" s="167" t="s">
        <v>529</v>
      </c>
      <c r="B20" s="306"/>
      <c r="C20" s="306"/>
      <c r="D20" s="306"/>
      <c r="E20" s="306"/>
      <c r="F20" s="306"/>
    </row>
    <row r="21" spans="1:7" s="332" customFormat="1" ht="63.75">
      <c r="A21" s="166" t="s">
        <v>837</v>
      </c>
      <c r="B21" s="287" t="s">
        <v>685</v>
      </c>
      <c r="C21" s="287" t="s">
        <v>1012</v>
      </c>
      <c r="D21" s="287" t="s">
        <v>386</v>
      </c>
      <c r="E21" s="293" t="s">
        <v>566</v>
      </c>
      <c r="F21" s="287" t="s">
        <v>591</v>
      </c>
    </row>
    <row r="22" spans="1:7" s="332" customFormat="1">
      <c r="A22" s="167" t="s">
        <v>459</v>
      </c>
      <c r="B22" s="287"/>
      <c r="C22" s="287"/>
      <c r="D22" s="287"/>
      <c r="E22" s="293"/>
      <c r="F22" s="287"/>
    </row>
    <row r="23" spans="1:7" s="332" customFormat="1" ht="14.25">
      <c r="A23" s="166" t="s">
        <v>134</v>
      </c>
      <c r="B23" s="287" t="s">
        <v>679</v>
      </c>
      <c r="C23" s="287" t="s">
        <v>42</v>
      </c>
      <c r="D23" s="287" t="s">
        <v>1112</v>
      </c>
      <c r="E23" s="293" t="s">
        <v>175</v>
      </c>
      <c r="F23" s="287" t="s">
        <v>1113</v>
      </c>
    </row>
    <row r="24" spans="1:7" s="332" customFormat="1" ht="63.75">
      <c r="A24" s="166" t="s">
        <v>678</v>
      </c>
      <c r="B24" s="287" t="s">
        <v>680</v>
      </c>
      <c r="C24" s="287" t="s">
        <v>1149</v>
      </c>
      <c r="D24" s="287" t="s">
        <v>678</v>
      </c>
      <c r="E24" s="293" t="s">
        <v>332</v>
      </c>
      <c r="F24" s="287" t="s">
        <v>980</v>
      </c>
    </row>
    <row r="25" spans="1:7" s="332" customFormat="1" ht="12.75" customHeight="1">
      <c r="A25" s="169" t="s">
        <v>166</v>
      </c>
      <c r="B25" s="291"/>
      <c r="C25" s="291"/>
      <c r="D25" s="291"/>
      <c r="E25" s="290"/>
      <c r="F25" s="291"/>
    </row>
    <row r="26" spans="1:7" s="332" customFormat="1" ht="14.25" customHeight="1">
      <c r="A26" s="166" t="s">
        <v>1070</v>
      </c>
      <c r="B26" s="297" t="s">
        <v>309</v>
      </c>
      <c r="C26" s="291" t="s">
        <v>34</v>
      </c>
      <c r="D26" s="293" t="s">
        <v>733</v>
      </c>
      <c r="E26" s="293" t="s">
        <v>332</v>
      </c>
      <c r="F26" s="287" t="s">
        <v>734</v>
      </c>
      <c r="G26" s="290"/>
    </row>
    <row r="27" spans="1:7" s="332" customFormat="1" ht="12.75" customHeight="1">
      <c r="A27" s="167" t="s">
        <v>167</v>
      </c>
      <c r="B27" s="288"/>
      <c r="C27" s="289"/>
      <c r="D27" s="290"/>
      <c r="E27" s="290"/>
      <c r="F27" s="289"/>
      <c r="G27" s="290"/>
    </row>
    <row r="28" spans="1:7" s="332" customFormat="1" ht="63.75">
      <c r="A28" s="166" t="s">
        <v>923</v>
      </c>
      <c r="B28" s="297" t="s">
        <v>488</v>
      </c>
      <c r="C28" s="297" t="s">
        <v>460</v>
      </c>
      <c r="D28" s="297" t="s">
        <v>732</v>
      </c>
      <c r="E28" s="348" t="s">
        <v>1160</v>
      </c>
      <c r="F28" s="287" t="s">
        <v>586</v>
      </c>
    </row>
    <row r="29" spans="1:7" s="332" customFormat="1" ht="12.75" customHeight="1">
      <c r="A29" s="169" t="s">
        <v>745</v>
      </c>
      <c r="B29" s="289"/>
      <c r="C29" s="289"/>
      <c r="D29" s="289"/>
      <c r="E29" s="290"/>
      <c r="F29" s="290"/>
    </row>
    <row r="30" spans="1:7" s="332" customFormat="1" ht="14.25" customHeight="1">
      <c r="A30" s="166" t="s">
        <v>1068</v>
      </c>
      <c r="B30" s="333" t="s">
        <v>867</v>
      </c>
      <c r="C30" s="333" t="s">
        <v>796</v>
      </c>
      <c r="D30" s="333" t="s">
        <v>868</v>
      </c>
      <c r="E30" s="295" t="s">
        <v>934</v>
      </c>
      <c r="F30" s="333" t="s">
        <v>1066</v>
      </c>
    </row>
    <row r="31" spans="1:7" s="332" customFormat="1" ht="35.25" customHeight="1">
      <c r="A31" s="166" t="s">
        <v>387</v>
      </c>
      <c r="B31" s="287" t="s">
        <v>742</v>
      </c>
      <c r="C31" s="287" t="s">
        <v>26</v>
      </c>
      <c r="D31" s="333" t="s">
        <v>1078</v>
      </c>
      <c r="E31" s="293" t="s">
        <v>564</v>
      </c>
      <c r="F31" s="338" t="s">
        <v>1035</v>
      </c>
    </row>
    <row r="32" spans="1:7" s="332" customFormat="1">
      <c r="A32" s="167" t="s">
        <v>87</v>
      </c>
      <c r="B32" s="287"/>
      <c r="C32" s="287"/>
      <c r="D32" s="333"/>
      <c r="E32" s="293"/>
      <c r="F32" s="338"/>
    </row>
    <row r="33" spans="1:6" s="332" customFormat="1">
      <c r="A33" s="166" t="s">
        <v>861</v>
      </c>
      <c r="B33" s="287" t="s">
        <v>1069</v>
      </c>
      <c r="C33" s="287" t="s">
        <v>997</v>
      </c>
      <c r="D33" s="333" t="s">
        <v>864</v>
      </c>
      <c r="E33" s="293" t="s">
        <v>524</v>
      </c>
      <c r="F33" s="338" t="s">
        <v>404</v>
      </c>
    </row>
    <row r="34" spans="1:6" s="332" customFormat="1">
      <c r="A34" s="166" t="s">
        <v>862</v>
      </c>
      <c r="B34" s="287" t="s">
        <v>865</v>
      </c>
      <c r="C34" s="287" t="s">
        <v>481</v>
      </c>
      <c r="D34" s="333" t="s">
        <v>862</v>
      </c>
      <c r="E34" s="293" t="s">
        <v>328</v>
      </c>
      <c r="F34" s="338" t="s">
        <v>366</v>
      </c>
    </row>
    <row r="35" spans="1:6" s="332" customFormat="1">
      <c r="A35" s="166" t="s">
        <v>863</v>
      </c>
      <c r="B35" s="287" t="s">
        <v>865</v>
      </c>
      <c r="C35" s="287" t="s">
        <v>481</v>
      </c>
      <c r="D35" s="333" t="s">
        <v>863</v>
      </c>
      <c r="E35" s="293" t="s">
        <v>328</v>
      </c>
      <c r="F35" s="338" t="s">
        <v>366</v>
      </c>
    </row>
    <row r="36" spans="1:6" s="332" customFormat="1" ht="12.75" customHeight="1">
      <c r="A36" s="169" t="s">
        <v>127</v>
      </c>
      <c r="B36" s="291"/>
      <c r="C36" s="291"/>
      <c r="D36" s="291"/>
      <c r="E36" s="290"/>
      <c r="F36" s="291"/>
    </row>
    <row r="37" spans="1:6" s="332" customFormat="1" ht="64.5" customHeight="1">
      <c r="A37" s="166" t="s">
        <v>241</v>
      </c>
      <c r="B37" s="287" t="s">
        <v>289</v>
      </c>
      <c r="C37" s="287" t="s">
        <v>508</v>
      </c>
      <c r="D37" s="287" t="s">
        <v>290</v>
      </c>
      <c r="E37" s="845" t="s">
        <v>1258</v>
      </c>
      <c r="F37" s="845" t="s">
        <v>1264</v>
      </c>
    </row>
    <row r="38" spans="1:6" s="332" customFormat="1" ht="12.75" customHeight="1">
      <c r="A38" s="167" t="s">
        <v>8</v>
      </c>
      <c r="B38" s="291"/>
      <c r="C38" s="291"/>
      <c r="D38" s="291"/>
      <c r="E38" s="290"/>
      <c r="F38" s="291"/>
    </row>
    <row r="39" spans="1:6" s="332" customFormat="1" ht="12.75" customHeight="1">
      <c r="A39" s="166" t="s">
        <v>169</v>
      </c>
      <c r="B39" s="294" t="s">
        <v>802</v>
      </c>
      <c r="C39" s="294" t="s">
        <v>1149</v>
      </c>
      <c r="D39" s="294" t="s">
        <v>1150</v>
      </c>
      <c r="E39" s="295" t="s">
        <v>1151</v>
      </c>
      <c r="F39" s="295" t="s">
        <v>671</v>
      </c>
    </row>
    <row r="40" spans="1:6" s="332" customFormat="1" ht="12.75" customHeight="1">
      <c r="A40" s="1007" t="s">
        <v>170</v>
      </c>
      <c r="B40" s="294" t="s">
        <v>296</v>
      </c>
      <c r="C40" s="294" t="s">
        <v>297</v>
      </c>
      <c r="D40" s="294" t="s">
        <v>1152</v>
      </c>
      <c r="E40" s="295" t="s">
        <v>1153</v>
      </c>
      <c r="F40" s="295" t="s">
        <v>671</v>
      </c>
    </row>
    <row r="41" spans="1:6" s="332" customFormat="1" ht="26.25" customHeight="1">
      <c r="A41" s="1007"/>
      <c r="B41" s="294" t="s">
        <v>803</v>
      </c>
      <c r="C41" s="294" t="s">
        <v>297</v>
      </c>
      <c r="D41" s="294" t="s">
        <v>1154</v>
      </c>
      <c r="E41" s="295" t="s">
        <v>390</v>
      </c>
      <c r="F41" s="1008" t="s">
        <v>1221</v>
      </c>
    </row>
    <row r="42" spans="1:6" s="332" customFormat="1" ht="12.75" customHeight="1">
      <c r="A42" s="1007"/>
      <c r="B42" s="294" t="s">
        <v>804</v>
      </c>
      <c r="C42" s="294" t="s">
        <v>297</v>
      </c>
      <c r="D42" s="294" t="s">
        <v>1108</v>
      </c>
      <c r="E42" s="295" t="s">
        <v>211</v>
      </c>
      <c r="F42" s="1009"/>
    </row>
    <row r="43" spans="1:6" s="332" customFormat="1" ht="12.75" customHeight="1">
      <c r="A43" s="981" t="s">
        <v>698</v>
      </c>
      <c r="B43" s="981"/>
      <c r="C43" s="981"/>
      <c r="D43" s="981"/>
      <c r="E43" s="981"/>
      <c r="F43" s="981"/>
    </row>
    <row r="44" spans="1:6" s="332" customFormat="1">
      <c r="A44" s="709"/>
      <c r="B44" s="709"/>
      <c r="C44" s="709"/>
      <c r="D44" s="709"/>
      <c r="E44" s="709"/>
      <c r="F44" s="709"/>
    </row>
    <row r="45" spans="1:6" s="332" customFormat="1">
      <c r="A45" s="709"/>
      <c r="B45" s="709"/>
      <c r="C45" s="709"/>
      <c r="D45" s="709"/>
      <c r="E45" s="709"/>
      <c r="F45" s="709"/>
    </row>
    <row r="46" spans="1:6" s="332" customFormat="1">
      <c r="A46" s="709"/>
      <c r="B46" s="709"/>
      <c r="C46" s="709"/>
      <c r="D46" s="709"/>
      <c r="E46" s="709"/>
      <c r="F46" s="709"/>
    </row>
    <row r="47" spans="1:6" s="332" customFormat="1">
      <c r="A47" s="947" t="s">
        <v>121</v>
      </c>
      <c r="B47" s="947"/>
      <c r="C47" s="947"/>
      <c r="D47" s="947"/>
      <c r="E47" s="947"/>
      <c r="F47" s="947"/>
    </row>
    <row r="48" spans="1:6" s="332" customFormat="1">
      <c r="A48" s="709"/>
      <c r="B48" s="709"/>
      <c r="C48" s="709"/>
      <c r="D48" s="709"/>
      <c r="E48" s="709"/>
      <c r="F48" s="709"/>
    </row>
    <row r="49" spans="1:6" s="332" customFormat="1" ht="38.25">
      <c r="A49" s="708" t="s">
        <v>535</v>
      </c>
      <c r="B49" s="692" t="s">
        <v>953</v>
      </c>
      <c r="C49" s="692" t="s">
        <v>1054</v>
      </c>
      <c r="D49" s="692" t="s">
        <v>214</v>
      </c>
      <c r="E49" s="692" t="s">
        <v>135</v>
      </c>
      <c r="F49" s="692" t="s">
        <v>136</v>
      </c>
    </row>
    <row r="50" spans="1:6" s="332" customFormat="1" ht="12.75" customHeight="1">
      <c r="A50" s="167" t="s">
        <v>937</v>
      </c>
      <c r="B50" s="294"/>
      <c r="C50" s="294"/>
      <c r="D50" s="294"/>
      <c r="E50" s="295"/>
      <c r="F50" s="295"/>
    </row>
    <row r="51" spans="1:6" s="332" customFormat="1" ht="52.5" customHeight="1">
      <c r="A51" s="166" t="s">
        <v>929</v>
      </c>
      <c r="B51" s="287" t="s">
        <v>889</v>
      </c>
      <c r="C51" s="287" t="s">
        <v>297</v>
      </c>
      <c r="D51" s="287" t="s">
        <v>930</v>
      </c>
      <c r="E51" s="870" t="s">
        <v>1319</v>
      </c>
      <c r="F51" s="338" t="s">
        <v>1316</v>
      </c>
    </row>
    <row r="52" spans="1:6" s="332" customFormat="1">
      <c r="A52" s="169" t="s">
        <v>938</v>
      </c>
      <c r="B52" s="287"/>
      <c r="C52" s="287"/>
      <c r="D52" s="287"/>
      <c r="E52" s="293"/>
      <c r="F52" s="338"/>
    </row>
    <row r="53" spans="1:6" s="332" customFormat="1" ht="38.25">
      <c r="A53" s="166" t="s">
        <v>6</v>
      </c>
      <c r="B53" s="297" t="s">
        <v>889</v>
      </c>
      <c r="C53" s="297" t="s">
        <v>7</v>
      </c>
      <c r="D53" s="297" t="s">
        <v>1063</v>
      </c>
      <c r="E53" s="293" t="s">
        <v>329</v>
      </c>
      <c r="F53" s="297" t="s">
        <v>70</v>
      </c>
    </row>
    <row r="54" spans="1:6" s="332" customFormat="1">
      <c r="A54" s="169" t="s">
        <v>9</v>
      </c>
      <c r="B54" s="289"/>
      <c r="C54" s="290"/>
      <c r="D54" s="290"/>
      <c r="E54" s="290"/>
      <c r="F54" s="289"/>
    </row>
    <row r="55" spans="1:6" s="332" customFormat="1" ht="14.25">
      <c r="A55" s="166" t="s">
        <v>1013</v>
      </c>
      <c r="B55" s="297" t="s">
        <v>1066</v>
      </c>
      <c r="C55" s="297" t="s">
        <v>508</v>
      </c>
      <c r="D55" s="297" t="s">
        <v>1066</v>
      </c>
      <c r="E55" s="293" t="s">
        <v>1066</v>
      </c>
      <c r="F55" s="297" t="s">
        <v>1066</v>
      </c>
    </row>
    <row r="56" spans="1:6" s="332" customFormat="1">
      <c r="A56" s="169" t="s">
        <v>939</v>
      </c>
      <c r="B56" s="297"/>
      <c r="C56" s="297"/>
      <c r="D56" s="297"/>
      <c r="E56" s="293"/>
      <c r="F56" s="297"/>
    </row>
    <row r="57" spans="1:6" s="332" customFormat="1" ht="27">
      <c r="A57" s="166" t="s">
        <v>474</v>
      </c>
      <c r="B57" s="297" t="s">
        <v>462</v>
      </c>
      <c r="C57" s="297" t="s">
        <v>643</v>
      </c>
      <c r="D57" s="317" t="s">
        <v>474</v>
      </c>
      <c r="E57" s="845" t="s">
        <v>1274</v>
      </c>
      <c r="F57" s="317" t="s">
        <v>1275</v>
      </c>
    </row>
    <row r="58" spans="1:6" s="332" customFormat="1" ht="41.25" customHeight="1">
      <c r="A58" s="166" t="s">
        <v>559</v>
      </c>
      <c r="B58" s="317" t="s">
        <v>1276</v>
      </c>
      <c r="C58" s="297" t="s">
        <v>470</v>
      </c>
      <c r="D58" s="317" t="s">
        <v>1273</v>
      </c>
      <c r="E58" s="845" t="s">
        <v>1175</v>
      </c>
      <c r="F58" s="317" t="s">
        <v>1277</v>
      </c>
    </row>
    <row r="59" spans="1:6" s="332" customFormat="1">
      <c r="A59" s="169" t="s">
        <v>651</v>
      </c>
      <c r="B59" s="297"/>
      <c r="C59" s="297"/>
      <c r="D59" s="297"/>
      <c r="E59" s="293"/>
      <c r="F59" s="297"/>
    </row>
    <row r="60" spans="1:6" s="332" customFormat="1" ht="14.25">
      <c r="A60" s="166" t="s">
        <v>758</v>
      </c>
      <c r="B60" s="297" t="s">
        <v>96</v>
      </c>
      <c r="C60" s="297" t="s">
        <v>460</v>
      </c>
      <c r="D60" s="297" t="s">
        <v>759</v>
      </c>
      <c r="E60" s="293" t="s">
        <v>328</v>
      </c>
      <c r="F60" s="297" t="s">
        <v>671</v>
      </c>
    </row>
    <row r="61" spans="1:6" s="332" customFormat="1">
      <c r="A61" s="167" t="s">
        <v>10</v>
      </c>
      <c r="B61" s="289"/>
      <c r="C61" s="289"/>
      <c r="D61" s="289"/>
      <c r="E61" s="290"/>
      <c r="F61" s="289"/>
    </row>
    <row r="62" spans="1:6" s="332" customFormat="1">
      <c r="A62" s="166" t="s">
        <v>894</v>
      </c>
      <c r="B62" s="365" t="s">
        <v>1069</v>
      </c>
      <c r="C62" s="365" t="s">
        <v>1109</v>
      </c>
      <c r="D62" s="365" t="s">
        <v>968</v>
      </c>
      <c r="E62" s="366" t="s">
        <v>969</v>
      </c>
      <c r="F62" s="365" t="s">
        <v>1066</v>
      </c>
    </row>
    <row r="63" spans="1:6" s="332" customFormat="1" ht="12.75" customHeight="1">
      <c r="A63" s="166" t="s">
        <v>592</v>
      </c>
      <c r="B63" s="365" t="s">
        <v>327</v>
      </c>
      <c r="C63" s="365" t="s">
        <v>796</v>
      </c>
      <c r="D63" s="365" t="s">
        <v>279</v>
      </c>
      <c r="E63" s="366" t="s">
        <v>223</v>
      </c>
      <c r="F63" s="365" t="s">
        <v>1066</v>
      </c>
    </row>
    <row r="64" spans="1:6" s="332" customFormat="1" ht="25.5">
      <c r="A64" s="166" t="s">
        <v>1014</v>
      </c>
      <c r="B64" s="297" t="s">
        <v>746</v>
      </c>
      <c r="C64" s="297" t="s">
        <v>34</v>
      </c>
      <c r="D64" s="297" t="s">
        <v>1014</v>
      </c>
      <c r="E64" s="293" t="s">
        <v>224</v>
      </c>
      <c r="F64" s="297" t="s">
        <v>1066</v>
      </c>
    </row>
    <row r="65" spans="1:17" s="332" customFormat="1">
      <c r="A65" s="169" t="s">
        <v>220</v>
      </c>
      <c r="B65" s="297"/>
      <c r="C65" s="297"/>
      <c r="D65" s="297"/>
      <c r="E65" s="293"/>
      <c r="F65" s="297"/>
    </row>
    <row r="66" spans="1:17" s="332" customFormat="1" ht="14.25">
      <c r="A66" s="166" t="s">
        <v>688</v>
      </c>
      <c r="B66" s="297" t="s">
        <v>690</v>
      </c>
      <c r="C66" s="297" t="s">
        <v>1012</v>
      </c>
      <c r="D66" s="297" t="s">
        <v>688</v>
      </c>
      <c r="E66" s="293" t="s">
        <v>973</v>
      </c>
      <c r="F66" s="297" t="s">
        <v>671</v>
      </c>
    </row>
    <row r="67" spans="1:17" s="332" customFormat="1">
      <c r="A67" s="169" t="s">
        <v>11</v>
      </c>
      <c r="B67" s="289"/>
      <c r="C67" s="289"/>
      <c r="D67" s="289"/>
      <c r="E67" s="290"/>
      <c r="F67" s="289"/>
    </row>
    <row r="68" spans="1:17" s="332" customFormat="1" ht="89.25" customHeight="1">
      <c r="A68" s="166" t="s">
        <v>805</v>
      </c>
      <c r="B68" s="297" t="s">
        <v>141</v>
      </c>
      <c r="C68" s="297" t="s">
        <v>303</v>
      </c>
      <c r="D68" s="297" t="s">
        <v>593</v>
      </c>
      <c r="E68" s="297" t="s">
        <v>332</v>
      </c>
      <c r="F68" s="293" t="s">
        <v>469</v>
      </c>
    </row>
    <row r="69" spans="1:17" s="332" customFormat="1">
      <c r="A69" s="169" t="s">
        <v>12</v>
      </c>
      <c r="B69" s="289"/>
      <c r="C69" s="289"/>
      <c r="D69" s="289"/>
      <c r="E69" s="289"/>
      <c r="F69" s="290"/>
    </row>
    <row r="70" spans="1:17" s="332" customFormat="1" ht="51">
      <c r="A70" s="166" t="s">
        <v>594</v>
      </c>
      <c r="B70" s="297" t="s">
        <v>965</v>
      </c>
      <c r="C70" s="297" t="s">
        <v>959</v>
      </c>
      <c r="D70" s="297" t="s">
        <v>594</v>
      </c>
      <c r="E70" s="317" t="s">
        <v>1252</v>
      </c>
      <c r="F70" s="293" t="s">
        <v>693</v>
      </c>
    </row>
    <row r="71" spans="1:17" s="332" customFormat="1">
      <c r="A71" s="169" t="s">
        <v>905</v>
      </c>
      <c r="B71" s="297"/>
      <c r="C71" s="297"/>
      <c r="D71" s="297"/>
      <c r="E71" s="293"/>
      <c r="F71" s="297"/>
    </row>
    <row r="72" spans="1:17" s="332" customFormat="1" ht="38.25">
      <c r="A72" s="166" t="s">
        <v>689</v>
      </c>
      <c r="B72" s="297" t="s">
        <v>807</v>
      </c>
      <c r="C72" s="297" t="s">
        <v>164</v>
      </c>
      <c r="D72" s="297" t="s">
        <v>689</v>
      </c>
      <c r="E72" s="293" t="s">
        <v>511</v>
      </c>
      <c r="F72" s="297" t="s">
        <v>512</v>
      </c>
    </row>
    <row r="73" spans="1:17" s="332" customFormat="1" ht="39.75">
      <c r="A73" s="844" t="s">
        <v>1304</v>
      </c>
      <c r="B73" s="297" t="s">
        <v>163</v>
      </c>
      <c r="C73" s="297" t="s">
        <v>218</v>
      </c>
      <c r="D73" s="297" t="s">
        <v>1043</v>
      </c>
      <c r="E73" s="293" t="s">
        <v>219</v>
      </c>
      <c r="F73" s="297" t="s">
        <v>671</v>
      </c>
    </row>
    <row r="74" spans="1:17" s="332" customFormat="1">
      <c r="A74" s="166" t="s">
        <v>1262</v>
      </c>
      <c r="B74" s="297" t="s">
        <v>1069</v>
      </c>
      <c r="C74" s="297" t="s">
        <v>997</v>
      </c>
      <c r="D74" s="297" t="s">
        <v>1262</v>
      </c>
      <c r="E74" s="293" t="s">
        <v>223</v>
      </c>
      <c r="F74" s="297" t="s">
        <v>671</v>
      </c>
    </row>
    <row r="75" spans="1:17" s="332" customFormat="1" ht="12.75" customHeight="1">
      <c r="A75" s="169" t="s">
        <v>13</v>
      </c>
      <c r="B75" s="289"/>
      <c r="C75" s="289"/>
      <c r="D75" s="289"/>
      <c r="E75" s="290"/>
      <c r="F75" s="289"/>
    </row>
    <row r="76" spans="1:17" s="332" customFormat="1" ht="89.25">
      <c r="A76" s="166" t="s">
        <v>659</v>
      </c>
      <c r="B76" s="297" t="s">
        <v>993</v>
      </c>
      <c r="C76" s="297" t="s">
        <v>298</v>
      </c>
      <c r="D76" s="297" t="s">
        <v>538</v>
      </c>
      <c r="E76" s="297" t="s">
        <v>299</v>
      </c>
      <c r="F76" s="297" t="s">
        <v>992</v>
      </c>
    </row>
    <row r="77" spans="1:17" ht="12.75" customHeight="1">
      <c r="A77" s="169" t="s">
        <v>186</v>
      </c>
      <c r="B77" s="289"/>
      <c r="C77" s="289"/>
      <c r="D77" s="289"/>
      <c r="E77" s="290"/>
      <c r="F77" s="289"/>
      <c r="G77" s="332"/>
      <c r="H77" s="332"/>
      <c r="I77" s="332"/>
      <c r="J77" s="332"/>
      <c r="K77" s="332"/>
      <c r="L77" s="332"/>
      <c r="M77" s="332"/>
      <c r="N77" s="174"/>
      <c r="O77" s="174"/>
      <c r="P77" s="174"/>
      <c r="Q77" s="174"/>
    </row>
    <row r="78" spans="1:17" ht="26.25" customHeight="1">
      <c r="A78" s="166" t="s">
        <v>839</v>
      </c>
      <c r="B78" s="297" t="s">
        <v>305</v>
      </c>
      <c r="C78" s="297" t="s">
        <v>498</v>
      </c>
      <c r="D78" s="297" t="s">
        <v>306</v>
      </c>
      <c r="E78" s="293" t="s">
        <v>840</v>
      </c>
      <c r="F78" s="297" t="s">
        <v>671</v>
      </c>
      <c r="G78" s="290"/>
      <c r="H78" s="332"/>
      <c r="I78" s="332"/>
      <c r="J78" s="332"/>
      <c r="K78" s="332"/>
      <c r="L78" s="332"/>
      <c r="M78" s="332"/>
      <c r="N78" s="174"/>
      <c r="O78" s="174"/>
      <c r="P78" s="174"/>
      <c r="Q78" s="174"/>
    </row>
    <row r="79" spans="1:17" ht="51">
      <c r="A79" s="309" t="s">
        <v>596</v>
      </c>
      <c r="B79" s="297" t="s">
        <v>307</v>
      </c>
      <c r="C79" s="297" t="s">
        <v>303</v>
      </c>
      <c r="D79" s="297" t="s">
        <v>16</v>
      </c>
      <c r="E79" s="293" t="s">
        <v>841</v>
      </c>
      <c r="F79" s="297" t="s">
        <v>365</v>
      </c>
      <c r="G79" s="290"/>
      <c r="H79" s="290"/>
      <c r="N79" s="174"/>
      <c r="O79" s="174"/>
      <c r="P79" s="174"/>
      <c r="Q79" s="174"/>
    </row>
    <row r="80" spans="1:17">
      <c r="A80" s="981" t="s">
        <v>698</v>
      </c>
      <c r="B80" s="981"/>
      <c r="C80" s="981"/>
      <c r="D80" s="981"/>
      <c r="E80" s="981"/>
      <c r="F80" s="981"/>
      <c r="G80" s="290"/>
      <c r="H80" s="290"/>
      <c r="N80" s="174"/>
      <c r="O80" s="174"/>
      <c r="P80" s="174"/>
      <c r="Q80" s="174"/>
    </row>
    <row r="81" spans="1:17" ht="14.25" customHeight="1">
      <c r="B81" s="174"/>
      <c r="C81" s="174"/>
      <c r="D81" s="174"/>
      <c r="E81" s="174"/>
      <c r="F81" s="174"/>
      <c r="G81" s="290"/>
      <c r="H81" s="290"/>
      <c r="N81" s="174"/>
      <c r="O81" s="174"/>
      <c r="P81" s="174"/>
      <c r="Q81" s="174"/>
    </row>
    <row r="82" spans="1:17" ht="12.75" customHeight="1">
      <c r="A82" s="332"/>
      <c r="B82" s="641"/>
      <c r="C82" s="641"/>
      <c r="D82" s="641"/>
      <c r="E82" s="641"/>
      <c r="F82" s="641"/>
      <c r="G82" s="715"/>
      <c r="H82" s="715"/>
      <c r="I82" s="715"/>
      <c r="J82" s="291"/>
      <c r="K82" s="290"/>
      <c r="L82" s="715"/>
      <c r="M82" s="715"/>
      <c r="N82" s="715"/>
      <c r="O82" s="715"/>
      <c r="P82" s="174"/>
      <c r="Q82" s="174"/>
    </row>
    <row r="83" spans="1:17" ht="12.75" customHeight="1">
      <c r="B83" s="174"/>
      <c r="C83" s="174"/>
      <c r="D83" s="174"/>
      <c r="E83" s="174"/>
      <c r="F83" s="174"/>
      <c r="G83" s="174"/>
      <c r="H83" s="715"/>
      <c r="I83" s="715"/>
      <c r="J83" s="291"/>
      <c r="K83" s="290"/>
      <c r="L83" s="715"/>
      <c r="M83" s="715"/>
      <c r="N83" s="715"/>
      <c r="O83" s="715"/>
      <c r="P83" s="174"/>
      <c r="Q83" s="174"/>
    </row>
    <row r="84" spans="1:17" ht="12.75" customHeight="1">
      <c r="H84" s="174"/>
      <c r="I84" s="174"/>
      <c r="J84" s="174"/>
      <c r="K84" s="291"/>
      <c r="L84" s="290"/>
      <c r="M84" s="173"/>
      <c r="N84" s="174"/>
      <c r="O84" s="174"/>
      <c r="P84" s="174"/>
      <c r="Q84" s="174"/>
    </row>
    <row r="85" spans="1:17" ht="12.75" customHeight="1">
      <c r="A85" s="947" t="s">
        <v>121</v>
      </c>
      <c r="B85" s="947"/>
      <c r="C85" s="947"/>
      <c r="D85" s="947"/>
      <c r="E85" s="947"/>
      <c r="F85" s="947"/>
      <c r="G85" s="171"/>
      <c r="H85" s="291"/>
      <c r="I85" s="290"/>
      <c r="J85" s="290"/>
      <c r="N85" s="174"/>
      <c r="O85" s="174"/>
      <c r="P85" s="174"/>
      <c r="Q85" s="174"/>
    </row>
    <row r="86" spans="1:17" ht="12.75" customHeight="1">
      <c r="A86" s="646"/>
      <c r="H86" s="171"/>
      <c r="I86" s="171"/>
      <c r="J86" s="171"/>
      <c r="K86" s="171"/>
      <c r="L86" s="171"/>
      <c r="M86" s="172"/>
      <c r="N86" s="174"/>
      <c r="O86" s="174"/>
      <c r="P86" s="174"/>
      <c r="Q86" s="174"/>
    </row>
    <row r="87" spans="1:17" ht="40.5" customHeight="1">
      <c r="A87" s="708" t="s">
        <v>535</v>
      </c>
      <c r="B87" s="692" t="s">
        <v>300</v>
      </c>
      <c r="C87" s="692" t="s">
        <v>137</v>
      </c>
      <c r="D87" s="692" t="s">
        <v>138</v>
      </c>
      <c r="E87" s="692" t="s">
        <v>372</v>
      </c>
      <c r="F87" s="692" t="s">
        <v>200</v>
      </c>
      <c r="G87" s="174"/>
      <c r="M87" s="290"/>
      <c r="N87" s="174"/>
      <c r="O87" s="174"/>
      <c r="P87" s="174"/>
      <c r="Q87" s="174"/>
    </row>
    <row r="88" spans="1:17">
      <c r="A88" s="710" t="s">
        <v>37</v>
      </c>
      <c r="B88" s="685"/>
      <c r="C88" s="685"/>
      <c r="D88" s="685"/>
      <c r="E88" s="685"/>
      <c r="F88" s="685"/>
      <c r="G88" s="174"/>
      <c r="M88" s="290"/>
      <c r="N88" s="174"/>
      <c r="O88" s="174"/>
      <c r="P88" s="174"/>
      <c r="Q88" s="174"/>
    </row>
    <row r="89" spans="1:17">
      <c r="A89" s="168" t="s">
        <v>288</v>
      </c>
      <c r="B89" s="301" t="s">
        <v>836</v>
      </c>
      <c r="C89" s="291" t="s">
        <v>676</v>
      </c>
      <c r="D89" s="291" t="s">
        <v>310</v>
      </c>
      <c r="E89" s="290" t="s">
        <v>677</v>
      </c>
      <c r="F89" s="291" t="s">
        <v>997</v>
      </c>
      <c r="G89" s="174"/>
      <c r="M89" s="290"/>
      <c r="N89" s="174"/>
      <c r="O89" s="174"/>
      <c r="P89" s="174"/>
      <c r="Q89" s="174"/>
    </row>
    <row r="90" spans="1:17" ht="14.25">
      <c r="A90" s="168" t="s">
        <v>494</v>
      </c>
      <c r="B90" s="301" t="s">
        <v>836</v>
      </c>
      <c r="C90" s="291" t="s">
        <v>739</v>
      </c>
      <c r="D90" s="291" t="s">
        <v>727</v>
      </c>
      <c r="E90" s="290" t="s">
        <v>677</v>
      </c>
      <c r="F90" s="291" t="s">
        <v>997</v>
      </c>
      <c r="G90" s="174"/>
      <c r="M90" s="290"/>
      <c r="N90" s="174"/>
      <c r="O90" s="174"/>
      <c r="P90" s="174"/>
      <c r="Q90" s="174"/>
    </row>
    <row r="91" spans="1:17">
      <c r="A91" s="167" t="s">
        <v>528</v>
      </c>
      <c r="B91" s="712"/>
      <c r="C91" s="641"/>
      <c r="D91" s="641"/>
      <c r="E91" s="641"/>
      <c r="F91" s="641"/>
      <c r="G91" s="174"/>
      <c r="H91" s="174"/>
      <c r="I91" s="173"/>
      <c r="J91" s="174"/>
      <c r="K91" s="174"/>
      <c r="L91" s="174"/>
      <c r="M91" s="174"/>
      <c r="N91" s="174"/>
      <c r="O91" s="174"/>
      <c r="P91" s="174"/>
      <c r="Q91" s="174"/>
    </row>
    <row r="92" spans="1:17" ht="12.75" customHeight="1">
      <c r="A92" s="168" t="s">
        <v>515</v>
      </c>
      <c r="B92" s="301" t="s">
        <v>836</v>
      </c>
      <c r="C92" s="291" t="s">
        <v>739</v>
      </c>
      <c r="D92" s="291" t="s">
        <v>782</v>
      </c>
      <c r="E92" s="290" t="s">
        <v>292</v>
      </c>
      <c r="F92" s="291" t="s">
        <v>997</v>
      </c>
      <c r="G92" s="174"/>
      <c r="H92" s="174"/>
      <c r="I92" s="173"/>
      <c r="J92" s="174"/>
      <c r="K92" s="174"/>
      <c r="L92" s="174"/>
      <c r="M92" s="174"/>
      <c r="N92" s="174"/>
      <c r="O92" s="174"/>
      <c r="P92" s="174"/>
      <c r="Q92" s="174"/>
    </row>
    <row r="93" spans="1:17" ht="12.75" customHeight="1">
      <c r="A93" s="168" t="s">
        <v>205</v>
      </c>
      <c r="B93" s="307" t="s">
        <v>836</v>
      </c>
      <c r="C93" s="287" t="s">
        <v>739</v>
      </c>
      <c r="D93" s="287" t="s">
        <v>310</v>
      </c>
      <c r="E93" s="293" t="s">
        <v>292</v>
      </c>
      <c r="F93" s="287" t="s">
        <v>997</v>
      </c>
      <c r="G93" s="174"/>
      <c r="H93" s="174"/>
      <c r="I93" s="174"/>
      <c r="J93" s="174"/>
      <c r="K93" s="174"/>
      <c r="L93" s="174"/>
      <c r="M93" s="174"/>
      <c r="N93" s="174"/>
      <c r="O93" s="174"/>
      <c r="P93" s="174"/>
      <c r="Q93" s="174"/>
    </row>
    <row r="94" spans="1:17" ht="12.75" customHeight="1">
      <c r="A94" s="168" t="s">
        <v>514</v>
      </c>
      <c r="B94" s="307" t="s">
        <v>836</v>
      </c>
      <c r="C94" s="287" t="s">
        <v>739</v>
      </c>
      <c r="D94" s="287" t="s">
        <v>618</v>
      </c>
      <c r="E94" s="293" t="s">
        <v>783</v>
      </c>
      <c r="F94" s="287" t="s">
        <v>327</v>
      </c>
      <c r="G94" s="174"/>
      <c r="H94" s="174"/>
      <c r="I94" s="174"/>
      <c r="J94" s="174"/>
      <c r="K94" s="174"/>
      <c r="L94" s="174"/>
      <c r="M94" s="174"/>
      <c r="N94" s="174"/>
      <c r="O94" s="174"/>
      <c r="P94" s="174"/>
      <c r="Q94" s="174"/>
    </row>
    <row r="95" spans="1:17" ht="12.75" customHeight="1">
      <c r="A95" s="167" t="s">
        <v>530</v>
      </c>
      <c r="B95" s="307"/>
      <c r="C95" s="287"/>
      <c r="D95" s="287"/>
      <c r="E95" s="293"/>
      <c r="F95" s="287"/>
      <c r="G95" s="174"/>
      <c r="H95" s="174"/>
      <c r="I95" s="174"/>
      <c r="J95" s="174"/>
      <c r="K95" s="174"/>
      <c r="L95" s="174"/>
      <c r="M95" s="174"/>
      <c r="N95" s="174"/>
      <c r="O95" s="174"/>
      <c r="P95" s="174"/>
      <c r="Q95" s="174"/>
    </row>
    <row r="96" spans="1:17" ht="12.75" customHeight="1">
      <c r="A96" s="168" t="s">
        <v>228</v>
      </c>
      <c r="B96" s="307" t="s">
        <v>836</v>
      </c>
      <c r="C96" s="287" t="s">
        <v>739</v>
      </c>
      <c r="D96" s="287" t="s">
        <v>699</v>
      </c>
      <c r="E96" s="293" t="s">
        <v>700</v>
      </c>
      <c r="F96" s="287" t="s">
        <v>498</v>
      </c>
      <c r="G96" s="174"/>
      <c r="H96" s="174"/>
      <c r="I96" s="174"/>
      <c r="J96" s="174"/>
      <c r="K96" s="174"/>
      <c r="L96" s="174"/>
      <c r="M96" s="174"/>
      <c r="N96" s="174"/>
      <c r="O96" s="174"/>
      <c r="P96" s="174"/>
      <c r="Q96" s="174"/>
    </row>
    <row r="97" spans="1:17" ht="14.25" customHeight="1">
      <c r="A97" s="168" t="s">
        <v>229</v>
      </c>
      <c r="B97" s="307" t="s">
        <v>1029</v>
      </c>
      <c r="C97" s="287" t="s">
        <v>676</v>
      </c>
      <c r="D97" s="287" t="s">
        <v>743</v>
      </c>
      <c r="E97" s="293" t="s">
        <v>700</v>
      </c>
      <c r="F97" s="287" t="s">
        <v>498</v>
      </c>
      <c r="G97" s="174"/>
      <c r="H97" s="174"/>
      <c r="I97" s="174"/>
      <c r="J97" s="174"/>
      <c r="K97" s="174"/>
      <c r="L97" s="174"/>
      <c r="M97" s="174"/>
      <c r="N97" s="174"/>
      <c r="O97" s="174"/>
      <c r="P97" s="174"/>
      <c r="Q97" s="174"/>
    </row>
    <row r="98" spans="1:17" ht="12.75" customHeight="1">
      <c r="A98" s="168" t="s">
        <v>230</v>
      </c>
      <c r="B98" s="307" t="s">
        <v>1029</v>
      </c>
      <c r="C98" s="287" t="s">
        <v>676</v>
      </c>
      <c r="D98" s="287" t="s">
        <v>1005</v>
      </c>
      <c r="E98" s="293" t="s">
        <v>700</v>
      </c>
      <c r="F98" s="287" t="s">
        <v>498</v>
      </c>
      <c r="G98" s="174"/>
      <c r="H98" s="174"/>
      <c r="I98" s="174"/>
      <c r="J98" s="174"/>
      <c r="K98" s="174"/>
      <c r="L98" s="174"/>
      <c r="M98" s="174"/>
      <c r="N98" s="174"/>
      <c r="O98" s="174"/>
      <c r="P98" s="174"/>
      <c r="Q98" s="174"/>
    </row>
    <row r="99" spans="1:17">
      <c r="A99" s="167" t="s">
        <v>529</v>
      </c>
      <c r="B99" s="301"/>
      <c r="C99" s="291"/>
      <c r="D99" s="291"/>
      <c r="E99" s="290"/>
      <c r="F99" s="291"/>
      <c r="G99" s="174"/>
      <c r="H99" s="174"/>
      <c r="I99" s="174"/>
      <c r="J99" s="174"/>
      <c r="K99" s="174"/>
      <c r="L99" s="174"/>
      <c r="M99" s="174"/>
      <c r="N99" s="174"/>
      <c r="O99" s="174"/>
      <c r="P99" s="174"/>
      <c r="Q99" s="174"/>
    </row>
    <row r="100" spans="1:17" ht="27.75" customHeight="1">
      <c r="A100" s="166" t="s">
        <v>837</v>
      </c>
      <c r="B100" s="307" t="s">
        <v>836</v>
      </c>
      <c r="C100" s="287" t="s">
        <v>193</v>
      </c>
      <c r="D100" s="297" t="s">
        <v>269</v>
      </c>
      <c r="E100" s="293" t="s">
        <v>819</v>
      </c>
      <c r="F100" s="287" t="s">
        <v>600</v>
      </c>
      <c r="G100" s="174"/>
      <c r="H100" s="174"/>
      <c r="I100" s="174"/>
      <c r="J100" s="174"/>
      <c r="K100" s="174"/>
      <c r="L100" s="174"/>
      <c r="M100" s="174"/>
      <c r="N100" s="174"/>
      <c r="O100" s="174"/>
      <c r="P100" s="174"/>
      <c r="Q100" s="174"/>
    </row>
    <row r="101" spans="1:17">
      <c r="A101" s="167" t="s">
        <v>531</v>
      </c>
      <c r="B101" s="307"/>
      <c r="C101" s="287"/>
      <c r="D101" s="297"/>
      <c r="E101" s="293"/>
      <c r="F101" s="287"/>
      <c r="G101" s="174"/>
      <c r="H101" s="174"/>
      <c r="I101" s="174"/>
      <c r="J101" s="174"/>
      <c r="K101" s="174"/>
      <c r="L101" s="174"/>
      <c r="M101" s="174"/>
      <c r="N101" s="174"/>
      <c r="O101" s="174"/>
      <c r="P101" s="174"/>
      <c r="Q101" s="174"/>
    </row>
    <row r="102" spans="1:17" ht="27.75" customHeight="1">
      <c r="A102" s="166" t="s">
        <v>28</v>
      </c>
      <c r="B102" s="307" t="s">
        <v>838</v>
      </c>
      <c r="C102" s="287" t="s">
        <v>1134</v>
      </c>
      <c r="D102" s="297" t="s">
        <v>1030</v>
      </c>
      <c r="E102" s="293" t="s">
        <v>117</v>
      </c>
      <c r="F102" s="287" t="s">
        <v>29</v>
      </c>
      <c r="G102" s="174"/>
      <c r="H102" s="174"/>
      <c r="I102" s="174"/>
      <c r="J102" s="174"/>
      <c r="K102" s="174"/>
      <c r="L102" s="174"/>
      <c r="M102" s="174"/>
      <c r="N102" s="174"/>
      <c r="O102" s="174"/>
      <c r="P102" s="174"/>
      <c r="Q102" s="174"/>
    </row>
    <row r="103" spans="1:17" ht="27.75" customHeight="1">
      <c r="A103" s="166" t="s">
        <v>678</v>
      </c>
      <c r="B103" s="307" t="s">
        <v>836</v>
      </c>
      <c r="C103" s="287" t="s">
        <v>739</v>
      </c>
      <c r="D103" s="297" t="s">
        <v>699</v>
      </c>
      <c r="E103" s="293" t="s">
        <v>1031</v>
      </c>
      <c r="F103" s="287" t="s">
        <v>144</v>
      </c>
      <c r="G103" s="174"/>
      <c r="H103" s="174"/>
      <c r="I103" s="174"/>
      <c r="J103" s="174"/>
      <c r="K103" s="174"/>
      <c r="L103" s="174"/>
      <c r="M103" s="174"/>
      <c r="N103" s="174"/>
      <c r="O103" s="174"/>
      <c r="P103" s="174"/>
      <c r="Q103" s="174"/>
    </row>
    <row r="104" spans="1:17" ht="14.25" customHeight="1">
      <c r="A104" s="169" t="s">
        <v>166</v>
      </c>
      <c r="B104" s="301"/>
      <c r="C104" s="291"/>
      <c r="D104" s="291"/>
      <c r="E104" s="290"/>
      <c r="F104" s="291"/>
      <c r="G104" s="174"/>
      <c r="H104" s="174"/>
      <c r="I104" s="174"/>
      <c r="J104" s="174"/>
      <c r="K104" s="174"/>
      <c r="L104" s="174"/>
      <c r="M104" s="174"/>
      <c r="N104" s="174"/>
      <c r="O104" s="174"/>
      <c r="P104" s="174"/>
      <c r="Q104" s="174"/>
    </row>
    <row r="105" spans="1:17">
      <c r="A105" s="168" t="s">
        <v>1070</v>
      </c>
      <c r="B105" s="303" t="s">
        <v>836</v>
      </c>
      <c r="C105" s="297" t="s">
        <v>739</v>
      </c>
      <c r="D105" s="293" t="s">
        <v>310</v>
      </c>
      <c r="E105" s="293" t="s">
        <v>292</v>
      </c>
      <c r="F105" s="297" t="s">
        <v>498</v>
      </c>
      <c r="G105" s="174"/>
      <c r="H105" s="174"/>
      <c r="I105" s="174"/>
      <c r="J105" s="174"/>
      <c r="K105" s="174"/>
      <c r="L105" s="174"/>
      <c r="M105" s="174"/>
      <c r="N105" s="174"/>
      <c r="O105" s="174"/>
      <c r="P105" s="174"/>
      <c r="Q105" s="174"/>
    </row>
    <row r="106" spans="1:17">
      <c r="A106" s="167" t="s">
        <v>167</v>
      </c>
      <c r="B106" s="302"/>
      <c r="C106" s="289"/>
      <c r="D106" s="290"/>
      <c r="E106" s="290"/>
      <c r="F106" s="289"/>
      <c r="G106" s="174"/>
      <c r="H106" s="174"/>
      <c r="I106" s="174"/>
      <c r="J106" s="174"/>
      <c r="K106" s="174"/>
      <c r="L106" s="174"/>
      <c r="M106" s="174"/>
      <c r="N106" s="174"/>
      <c r="O106" s="174"/>
      <c r="P106" s="174"/>
      <c r="Q106" s="174"/>
    </row>
    <row r="107" spans="1:17" ht="14.25" customHeight="1">
      <c r="A107" s="166" t="s">
        <v>923</v>
      </c>
      <c r="B107" s="303" t="s">
        <v>836</v>
      </c>
      <c r="C107" s="297" t="s">
        <v>739</v>
      </c>
      <c r="D107" s="297" t="s">
        <v>46</v>
      </c>
      <c r="E107" s="293" t="s">
        <v>1059</v>
      </c>
      <c r="F107" s="293" t="s">
        <v>48</v>
      </c>
      <c r="G107" s="174"/>
      <c r="H107" s="174"/>
      <c r="I107" s="174"/>
      <c r="J107" s="174"/>
      <c r="K107" s="174"/>
      <c r="L107" s="174"/>
      <c r="M107" s="174"/>
      <c r="N107" s="174"/>
      <c r="O107" s="174"/>
      <c r="P107" s="174"/>
      <c r="Q107" s="174"/>
    </row>
    <row r="108" spans="1:17">
      <c r="A108" s="169" t="s">
        <v>745</v>
      </c>
      <c r="B108" s="304"/>
      <c r="C108" s="289"/>
      <c r="D108" s="289"/>
      <c r="E108" s="290"/>
      <c r="F108" s="290"/>
      <c r="G108" s="174"/>
      <c r="H108" s="174"/>
      <c r="I108" s="174"/>
      <c r="J108" s="174"/>
      <c r="K108" s="174"/>
      <c r="L108" s="174"/>
      <c r="M108" s="174"/>
      <c r="N108" s="174"/>
      <c r="O108" s="174"/>
      <c r="P108" s="174"/>
      <c r="Q108" s="174"/>
    </row>
    <row r="109" spans="1:17" ht="14.25" customHeight="1">
      <c r="A109" s="168" t="s">
        <v>1068</v>
      </c>
      <c r="B109" s="301" t="s">
        <v>836</v>
      </c>
      <c r="C109" s="345" t="s">
        <v>1248</v>
      </c>
      <c r="D109" s="291" t="s">
        <v>45</v>
      </c>
      <c r="E109" s="862" t="s">
        <v>1246</v>
      </c>
      <c r="F109" s="346" t="s">
        <v>327</v>
      </c>
      <c r="G109" s="174"/>
      <c r="H109" s="174"/>
      <c r="I109" s="174"/>
      <c r="J109" s="174"/>
      <c r="K109" s="174"/>
      <c r="L109" s="174"/>
      <c r="M109" s="174"/>
      <c r="N109" s="174"/>
      <c r="O109" s="174"/>
      <c r="P109" s="174"/>
      <c r="Q109" s="174"/>
    </row>
    <row r="110" spans="1:17" ht="27" customHeight="1">
      <c r="A110" s="166" t="s">
        <v>1047</v>
      </c>
      <c r="B110" s="307" t="s">
        <v>836</v>
      </c>
      <c r="C110" s="287" t="s">
        <v>291</v>
      </c>
      <c r="D110" s="346" t="s">
        <v>931</v>
      </c>
      <c r="E110" s="290" t="s">
        <v>806</v>
      </c>
      <c r="F110" s="346" t="s">
        <v>26</v>
      </c>
      <c r="G110" s="174"/>
      <c r="H110" s="174"/>
      <c r="I110" s="174"/>
      <c r="J110" s="174"/>
      <c r="K110" s="174"/>
      <c r="L110" s="174"/>
      <c r="M110" s="174"/>
      <c r="N110" s="174"/>
      <c r="O110" s="174"/>
      <c r="P110" s="174"/>
      <c r="Q110" s="174"/>
    </row>
    <row r="111" spans="1:17">
      <c r="A111" s="169" t="s">
        <v>994</v>
      </c>
      <c r="B111" s="307"/>
      <c r="C111" s="287"/>
      <c r="D111" s="346"/>
      <c r="E111" s="290"/>
      <c r="F111" s="346"/>
      <c r="G111" s="174"/>
      <c r="H111" s="174"/>
      <c r="I111" s="174"/>
      <c r="J111" s="174"/>
      <c r="K111" s="174"/>
      <c r="L111" s="174"/>
      <c r="M111" s="174"/>
      <c r="N111" s="174"/>
      <c r="O111" s="174"/>
      <c r="P111" s="174"/>
      <c r="Q111" s="174"/>
    </row>
    <row r="112" spans="1:17">
      <c r="A112" s="168" t="s">
        <v>861</v>
      </c>
      <c r="B112" s="307" t="s">
        <v>836</v>
      </c>
      <c r="C112" s="287" t="s">
        <v>676</v>
      </c>
      <c r="D112" s="346" t="s">
        <v>30</v>
      </c>
      <c r="E112" s="290" t="s">
        <v>581</v>
      </c>
      <c r="F112" s="346" t="s">
        <v>498</v>
      </c>
      <c r="G112" s="174"/>
      <c r="H112" s="174"/>
      <c r="I112" s="174"/>
      <c r="J112" s="174"/>
      <c r="K112" s="174"/>
      <c r="L112" s="174"/>
      <c r="M112" s="174"/>
      <c r="N112" s="174"/>
      <c r="O112" s="174"/>
      <c r="P112" s="174"/>
      <c r="Q112" s="174"/>
    </row>
    <row r="113" spans="1:17">
      <c r="A113" s="168" t="s">
        <v>862</v>
      </c>
      <c r="B113" s="307" t="s">
        <v>836</v>
      </c>
      <c r="C113" s="287" t="s">
        <v>676</v>
      </c>
      <c r="D113" s="346" t="s">
        <v>45</v>
      </c>
      <c r="E113" s="290" t="s">
        <v>581</v>
      </c>
      <c r="F113" s="346" t="s">
        <v>327</v>
      </c>
      <c r="G113" s="174"/>
      <c r="H113" s="174"/>
      <c r="I113" s="174"/>
      <c r="J113" s="174"/>
      <c r="K113" s="174"/>
      <c r="L113" s="174"/>
      <c r="M113" s="174"/>
      <c r="N113" s="174"/>
      <c r="O113" s="174"/>
      <c r="P113" s="174"/>
      <c r="Q113" s="174"/>
    </row>
    <row r="114" spans="1:17">
      <c r="A114" s="168" t="s">
        <v>863</v>
      </c>
      <c r="B114" s="307" t="s">
        <v>836</v>
      </c>
      <c r="C114" s="287" t="s">
        <v>676</v>
      </c>
      <c r="D114" s="346" t="s">
        <v>45</v>
      </c>
      <c r="E114" s="290" t="s">
        <v>581</v>
      </c>
      <c r="F114" s="346" t="s">
        <v>327</v>
      </c>
      <c r="G114" s="174"/>
      <c r="H114" s="174"/>
      <c r="I114" s="174"/>
      <c r="J114" s="174"/>
      <c r="K114" s="174"/>
      <c r="L114" s="174"/>
      <c r="M114" s="174"/>
      <c r="N114" s="174"/>
      <c r="O114" s="174"/>
      <c r="P114" s="174"/>
      <c r="Q114" s="174"/>
    </row>
    <row r="115" spans="1:17" ht="12.75" customHeight="1">
      <c r="A115" s="169" t="s">
        <v>127</v>
      </c>
      <c r="B115" s="301"/>
      <c r="C115" s="291"/>
      <c r="D115" s="291"/>
      <c r="E115" s="290"/>
      <c r="F115" s="291"/>
      <c r="G115" s="174"/>
      <c r="H115" s="174"/>
      <c r="I115" s="174"/>
      <c r="J115" s="174"/>
      <c r="K115" s="174"/>
      <c r="L115" s="174"/>
      <c r="M115" s="174"/>
      <c r="N115" s="174"/>
      <c r="O115" s="174"/>
      <c r="P115" s="174"/>
      <c r="Q115" s="174"/>
    </row>
    <row r="116" spans="1:17" ht="14.25">
      <c r="A116" s="168" t="s">
        <v>241</v>
      </c>
      <c r="B116" s="301" t="s">
        <v>836</v>
      </c>
      <c r="C116" s="291" t="s">
        <v>291</v>
      </c>
      <c r="D116" s="848" t="s">
        <v>1259</v>
      </c>
      <c r="E116" s="290" t="s">
        <v>292</v>
      </c>
      <c r="F116" s="291" t="s">
        <v>498</v>
      </c>
      <c r="G116" s="174"/>
      <c r="H116" s="174"/>
      <c r="I116" s="174"/>
      <c r="J116" s="174"/>
      <c r="K116" s="174"/>
      <c r="L116" s="174"/>
      <c r="M116" s="174"/>
      <c r="N116" s="174"/>
      <c r="O116" s="174"/>
      <c r="P116" s="174"/>
      <c r="Q116" s="174"/>
    </row>
    <row r="117" spans="1:17" ht="12.75" customHeight="1">
      <c r="A117" s="167" t="s">
        <v>8</v>
      </c>
      <c r="B117" s="301"/>
      <c r="C117" s="291"/>
      <c r="D117" s="291"/>
      <c r="E117" s="290"/>
      <c r="F117" s="291"/>
      <c r="G117" s="174"/>
      <c r="H117" s="174"/>
      <c r="I117" s="174"/>
      <c r="J117" s="174"/>
      <c r="K117" s="174"/>
      <c r="L117" s="174"/>
      <c r="M117" s="174"/>
      <c r="N117" s="174"/>
      <c r="O117" s="174"/>
      <c r="P117" s="174"/>
      <c r="Q117" s="174"/>
    </row>
    <row r="118" spans="1:17" ht="12.75" customHeight="1">
      <c r="A118" s="168" t="s">
        <v>169</v>
      </c>
      <c r="B118" s="308" t="s">
        <v>25</v>
      </c>
      <c r="C118" s="294" t="s">
        <v>875</v>
      </c>
      <c r="D118" s="294" t="s">
        <v>821</v>
      </c>
      <c r="E118" s="295" t="s">
        <v>906</v>
      </c>
      <c r="F118" s="294" t="s">
        <v>26</v>
      </c>
      <c r="G118" s="174"/>
      <c r="H118" s="174"/>
      <c r="I118" s="174"/>
      <c r="J118" s="174"/>
      <c r="K118" s="174"/>
      <c r="L118" s="174"/>
      <c r="M118" s="174"/>
      <c r="N118" s="174"/>
      <c r="O118" s="174"/>
      <c r="P118" s="174"/>
      <c r="Q118" s="174"/>
    </row>
    <row r="119" spans="1:17" ht="12.75" customHeight="1">
      <c r="A119" s="1007" t="s">
        <v>1152</v>
      </c>
      <c r="B119" s="308" t="s">
        <v>25</v>
      </c>
      <c r="C119" s="294" t="s">
        <v>875</v>
      </c>
      <c r="D119" s="294" t="s">
        <v>821</v>
      </c>
      <c r="E119" s="295" t="s">
        <v>906</v>
      </c>
      <c r="F119" s="295" t="s">
        <v>1109</v>
      </c>
      <c r="G119" s="174"/>
      <c r="H119" s="174"/>
      <c r="I119" s="174"/>
      <c r="J119" s="174"/>
      <c r="K119" s="174"/>
      <c r="L119" s="174"/>
      <c r="M119" s="174"/>
      <c r="N119" s="174"/>
      <c r="O119" s="174"/>
      <c r="P119" s="174"/>
      <c r="Q119" s="174"/>
    </row>
    <row r="120" spans="1:17" ht="12.75" customHeight="1">
      <c r="A120" s="1007"/>
      <c r="B120" s="294" t="s">
        <v>1104</v>
      </c>
      <c r="C120" s="294" t="s">
        <v>1103</v>
      </c>
      <c r="D120" s="294" t="s">
        <v>821</v>
      </c>
      <c r="E120" s="295" t="s">
        <v>906</v>
      </c>
      <c r="F120" s="295" t="s">
        <v>1110</v>
      </c>
      <c r="G120" s="174"/>
      <c r="H120" s="174"/>
      <c r="I120" s="174"/>
      <c r="J120" s="174"/>
      <c r="K120" s="174"/>
      <c r="L120" s="174"/>
      <c r="M120" s="174"/>
      <c r="N120" s="174"/>
      <c r="O120" s="174"/>
      <c r="P120" s="174"/>
      <c r="Q120" s="174"/>
    </row>
    <row r="121" spans="1:17" ht="12.75" customHeight="1">
      <c r="A121" s="1007"/>
      <c r="B121" s="294" t="s">
        <v>1104</v>
      </c>
      <c r="C121" s="294" t="s">
        <v>721</v>
      </c>
      <c r="D121" s="294" t="s">
        <v>601</v>
      </c>
      <c r="E121" s="295" t="s">
        <v>906</v>
      </c>
      <c r="F121" s="295" t="s">
        <v>48</v>
      </c>
      <c r="G121" s="174"/>
      <c r="H121" s="174"/>
      <c r="I121" s="174"/>
      <c r="J121" s="174"/>
      <c r="K121" s="174"/>
      <c r="L121" s="174"/>
      <c r="M121" s="174"/>
      <c r="N121" s="174"/>
      <c r="O121" s="174"/>
      <c r="P121" s="174"/>
      <c r="Q121" s="174"/>
    </row>
    <row r="122" spans="1:17" ht="12.75" customHeight="1">
      <c r="A122" s="167" t="s">
        <v>937</v>
      </c>
      <c r="B122" s="294"/>
      <c r="C122" s="294"/>
      <c r="D122" s="294"/>
      <c r="E122" s="295"/>
      <c r="F122" s="295"/>
      <c r="G122" s="174"/>
      <c r="H122" s="174"/>
      <c r="I122" s="174"/>
      <c r="J122" s="174"/>
      <c r="K122" s="174"/>
      <c r="L122" s="174"/>
      <c r="M122" s="174"/>
      <c r="N122" s="174"/>
      <c r="O122" s="174"/>
      <c r="P122" s="174"/>
      <c r="Q122" s="174"/>
    </row>
    <row r="123" spans="1:17" ht="26.25" customHeight="1">
      <c r="A123" s="889" t="s">
        <v>583</v>
      </c>
      <c r="B123" s="294" t="s">
        <v>836</v>
      </c>
      <c r="C123" s="887" t="s">
        <v>1317</v>
      </c>
      <c r="D123" s="887" t="s">
        <v>1318</v>
      </c>
      <c r="E123" s="295" t="s">
        <v>582</v>
      </c>
      <c r="F123" s="295" t="s">
        <v>48</v>
      </c>
      <c r="G123" s="174"/>
      <c r="H123" s="174"/>
      <c r="I123" s="174"/>
      <c r="J123" s="174"/>
      <c r="K123" s="174"/>
      <c r="L123" s="174"/>
      <c r="M123" s="174"/>
      <c r="N123" s="174"/>
      <c r="O123" s="174"/>
      <c r="P123" s="174"/>
      <c r="Q123" s="174"/>
    </row>
    <row r="124" spans="1:17" ht="12.75" customHeight="1">
      <c r="A124" s="167" t="s">
        <v>938</v>
      </c>
      <c r="B124" s="294"/>
      <c r="C124" s="294"/>
      <c r="D124" s="294"/>
      <c r="E124" s="295"/>
      <c r="F124" s="295"/>
      <c r="G124" s="174"/>
      <c r="H124" s="174"/>
      <c r="I124" s="174"/>
      <c r="J124" s="174"/>
      <c r="K124" s="174"/>
      <c r="L124" s="174"/>
      <c r="M124" s="174"/>
      <c r="N124" s="174"/>
      <c r="O124" s="174"/>
      <c r="P124" s="174"/>
      <c r="Q124" s="174"/>
    </row>
    <row r="125" spans="1:17" ht="14.25" customHeight="1">
      <c r="A125" s="168" t="s">
        <v>954</v>
      </c>
      <c r="B125" s="294" t="s">
        <v>836</v>
      </c>
      <c r="C125" s="294" t="s">
        <v>955</v>
      </c>
      <c r="D125" s="294" t="s">
        <v>699</v>
      </c>
      <c r="E125" s="295" t="s">
        <v>584</v>
      </c>
      <c r="F125" s="295" t="s">
        <v>498</v>
      </c>
      <c r="G125" s="174"/>
      <c r="H125" s="174"/>
      <c r="I125" s="174"/>
      <c r="J125" s="174"/>
      <c r="K125" s="174"/>
      <c r="L125" s="174"/>
      <c r="M125" s="174"/>
      <c r="N125" s="174"/>
      <c r="O125" s="174"/>
      <c r="P125" s="174"/>
      <c r="Q125" s="174"/>
    </row>
    <row r="126" spans="1:17" ht="12.75" customHeight="1">
      <c r="A126" s="169" t="s">
        <v>9</v>
      </c>
      <c r="B126" s="304"/>
      <c r="C126" s="290"/>
      <c r="D126" s="290"/>
      <c r="E126" s="290"/>
      <c r="F126" s="289"/>
      <c r="G126" s="174"/>
      <c r="H126" s="174"/>
      <c r="I126" s="174"/>
      <c r="J126" s="174"/>
      <c r="K126" s="174"/>
      <c r="L126" s="174"/>
      <c r="M126" s="174"/>
      <c r="N126" s="174"/>
      <c r="O126" s="174"/>
      <c r="P126" s="174"/>
      <c r="Q126" s="174"/>
    </row>
    <row r="127" spans="1:17" ht="12.75" customHeight="1">
      <c r="A127" s="166" t="s">
        <v>1013</v>
      </c>
      <c r="B127" s="303" t="s">
        <v>836</v>
      </c>
      <c r="C127" s="297" t="s">
        <v>739</v>
      </c>
      <c r="D127" s="297" t="s">
        <v>310</v>
      </c>
      <c r="E127" s="293" t="s">
        <v>1105</v>
      </c>
      <c r="F127" s="297" t="s">
        <v>48</v>
      </c>
      <c r="G127" s="174"/>
      <c r="H127" s="174"/>
      <c r="I127" s="174"/>
      <c r="J127" s="174"/>
      <c r="K127" s="174"/>
      <c r="L127" s="174"/>
      <c r="M127" s="174"/>
      <c r="N127" s="174"/>
      <c r="O127" s="174"/>
      <c r="P127" s="174"/>
      <c r="Q127" s="174"/>
    </row>
    <row r="128" spans="1:17" ht="12.75" customHeight="1">
      <c r="A128" s="169" t="s">
        <v>939</v>
      </c>
      <c r="B128" s="303"/>
      <c r="C128" s="297"/>
      <c r="D128" s="297"/>
      <c r="E128" s="293"/>
      <c r="F128" s="297"/>
      <c r="G128" s="174"/>
      <c r="H128" s="174"/>
      <c r="I128" s="174"/>
      <c r="J128" s="174"/>
      <c r="K128" s="174"/>
      <c r="L128" s="174"/>
      <c r="M128" s="174"/>
      <c r="N128" s="174"/>
      <c r="O128" s="174"/>
      <c r="P128" s="174"/>
      <c r="Q128" s="174"/>
    </row>
    <row r="129" spans="1:17" ht="38.25">
      <c r="A129" s="166" t="s">
        <v>474</v>
      </c>
      <c r="B129" s="303" t="s">
        <v>836</v>
      </c>
      <c r="C129" s="869" t="s">
        <v>1278</v>
      </c>
      <c r="D129" s="317" t="s">
        <v>1279</v>
      </c>
      <c r="E129" s="870" t="s">
        <v>1280</v>
      </c>
      <c r="F129" s="297" t="s">
        <v>474</v>
      </c>
      <c r="G129" s="174"/>
      <c r="H129" s="174"/>
      <c r="I129" s="174"/>
      <c r="J129" s="174"/>
      <c r="K129" s="174"/>
      <c r="L129" s="174"/>
      <c r="M129" s="174"/>
      <c r="N129" s="174"/>
      <c r="O129" s="174"/>
      <c r="P129" s="174"/>
      <c r="Q129" s="174"/>
    </row>
    <row r="130" spans="1:17">
      <c r="A130" s="166" t="s">
        <v>559</v>
      </c>
      <c r="B130" s="303" t="s">
        <v>836</v>
      </c>
      <c r="C130" s="297" t="s">
        <v>193</v>
      </c>
      <c r="D130" s="297" t="s">
        <v>956</v>
      </c>
      <c r="E130" s="293" t="s">
        <v>417</v>
      </c>
      <c r="F130" s="297" t="s">
        <v>560</v>
      </c>
      <c r="G130" s="174"/>
      <c r="H130" s="174"/>
      <c r="I130" s="174"/>
      <c r="J130" s="174"/>
      <c r="K130" s="174"/>
      <c r="L130" s="174"/>
      <c r="M130" s="174"/>
      <c r="N130" s="174"/>
      <c r="O130" s="174"/>
      <c r="P130" s="174"/>
      <c r="Q130" s="174"/>
    </row>
    <row r="131" spans="1:17">
      <c r="A131" s="169" t="s">
        <v>940</v>
      </c>
      <c r="B131" s="303"/>
      <c r="C131" s="297"/>
      <c r="D131" s="297"/>
      <c r="E131" s="293"/>
      <c r="F131" s="297"/>
      <c r="G131" s="174"/>
      <c r="H131" s="174"/>
      <c r="I131" s="174"/>
      <c r="J131" s="174"/>
      <c r="K131" s="174"/>
      <c r="L131" s="174"/>
      <c r="M131" s="174"/>
      <c r="N131" s="174"/>
      <c r="O131" s="174"/>
      <c r="P131" s="174"/>
      <c r="Q131" s="174"/>
    </row>
    <row r="132" spans="1:17" ht="14.25">
      <c r="A132" s="166" t="s">
        <v>758</v>
      </c>
      <c r="B132" s="303" t="s">
        <v>836</v>
      </c>
      <c r="C132" s="297" t="s">
        <v>1048</v>
      </c>
      <c r="D132" s="297" t="s">
        <v>264</v>
      </c>
      <c r="E132" s="293" t="s">
        <v>418</v>
      </c>
      <c r="F132" s="297" t="s">
        <v>421</v>
      </c>
      <c r="G132" s="174"/>
      <c r="H132" s="174"/>
      <c r="I132" s="174"/>
      <c r="J132" s="174"/>
      <c r="K132" s="174"/>
      <c r="L132" s="174"/>
      <c r="M132" s="174"/>
      <c r="N132" s="174"/>
      <c r="O132" s="174"/>
      <c r="P132" s="174"/>
      <c r="Q132" s="174"/>
    </row>
    <row r="133" spans="1:17" ht="12.75" customHeight="1">
      <c r="A133" s="167" t="s">
        <v>10</v>
      </c>
      <c r="B133" s="304"/>
      <c r="C133" s="289"/>
      <c r="D133" s="289"/>
      <c r="E133" s="290"/>
      <c r="F133" s="289"/>
      <c r="G133" s="174"/>
      <c r="H133" s="174"/>
      <c r="I133" s="174"/>
      <c r="J133" s="174"/>
      <c r="K133" s="174"/>
      <c r="L133" s="174"/>
      <c r="M133" s="174"/>
      <c r="N133" s="174"/>
      <c r="O133" s="174"/>
      <c r="P133" s="174"/>
      <c r="Q133" s="174"/>
    </row>
    <row r="134" spans="1:17" ht="12.75" customHeight="1">
      <c r="A134" s="166" t="s">
        <v>894</v>
      </c>
      <c r="B134" s="367" t="s">
        <v>836</v>
      </c>
      <c r="C134" s="365" t="s">
        <v>739</v>
      </c>
      <c r="D134" s="644" t="s">
        <v>1005</v>
      </c>
      <c r="E134" s="366" t="s">
        <v>738</v>
      </c>
      <c r="F134" s="365" t="s">
        <v>1109</v>
      </c>
      <c r="G134" s="174"/>
      <c r="H134" s="174"/>
      <c r="I134" s="174"/>
      <c r="J134" s="174"/>
      <c r="K134" s="174"/>
      <c r="L134" s="174"/>
      <c r="M134" s="174"/>
      <c r="N134" s="174"/>
      <c r="O134" s="174"/>
      <c r="P134" s="174"/>
      <c r="Q134" s="174"/>
    </row>
    <row r="135" spans="1:17" ht="12.75" customHeight="1">
      <c r="A135" s="166" t="s">
        <v>592</v>
      </c>
      <c r="B135" s="367" t="s">
        <v>836</v>
      </c>
      <c r="C135" s="365" t="s">
        <v>739</v>
      </c>
      <c r="D135" s="365" t="s">
        <v>747</v>
      </c>
      <c r="E135" s="366" t="s">
        <v>738</v>
      </c>
      <c r="F135" s="365" t="s">
        <v>222</v>
      </c>
      <c r="G135" s="174"/>
      <c r="H135" s="174"/>
      <c r="I135" s="174"/>
      <c r="J135" s="174"/>
      <c r="K135" s="174"/>
      <c r="L135" s="174"/>
      <c r="M135" s="174"/>
      <c r="N135" s="174"/>
      <c r="O135" s="174"/>
      <c r="P135" s="174"/>
      <c r="Q135" s="174"/>
    </row>
    <row r="136" spans="1:17" ht="25.5" customHeight="1">
      <c r="A136" s="166" t="s">
        <v>1014</v>
      </c>
      <c r="B136" s="303" t="s">
        <v>836</v>
      </c>
      <c r="C136" s="297" t="s">
        <v>193</v>
      </c>
      <c r="D136" s="293" t="s">
        <v>310</v>
      </c>
      <c r="E136" s="290" t="s">
        <v>697</v>
      </c>
      <c r="F136" s="297" t="s">
        <v>327</v>
      </c>
      <c r="G136" s="174"/>
      <c r="H136" s="174"/>
      <c r="I136" s="174"/>
      <c r="J136" s="174"/>
      <c r="K136" s="174"/>
      <c r="L136" s="174"/>
      <c r="M136" s="174"/>
      <c r="N136" s="174"/>
      <c r="O136" s="174"/>
      <c r="P136" s="174"/>
      <c r="Q136" s="174"/>
    </row>
    <row r="137" spans="1:17">
      <c r="A137" s="167" t="s">
        <v>941</v>
      </c>
      <c r="B137" s="303"/>
      <c r="C137" s="297"/>
      <c r="D137" s="293"/>
      <c r="E137" s="290"/>
      <c r="F137" s="297"/>
      <c r="G137" s="174"/>
      <c r="H137" s="174"/>
      <c r="I137" s="174"/>
      <c r="J137" s="174"/>
      <c r="K137" s="174"/>
      <c r="L137" s="174"/>
      <c r="M137" s="174"/>
      <c r="N137" s="174"/>
      <c r="O137" s="174"/>
      <c r="P137" s="174"/>
      <c r="Q137" s="174"/>
    </row>
    <row r="138" spans="1:17" ht="14.25">
      <c r="A138" s="166" t="s">
        <v>688</v>
      </c>
      <c r="B138" s="303" t="s">
        <v>836</v>
      </c>
      <c r="C138" s="297" t="s">
        <v>739</v>
      </c>
      <c r="D138" s="293" t="s">
        <v>567</v>
      </c>
      <c r="E138" s="290" t="s">
        <v>422</v>
      </c>
      <c r="F138" s="297" t="s">
        <v>498</v>
      </c>
      <c r="G138" s="174"/>
      <c r="H138" s="174"/>
      <c r="I138" s="174"/>
      <c r="J138" s="174"/>
      <c r="K138" s="174"/>
      <c r="L138" s="174"/>
      <c r="M138" s="174"/>
      <c r="N138" s="174"/>
      <c r="O138" s="174"/>
      <c r="P138" s="174"/>
      <c r="Q138" s="174"/>
    </row>
    <row r="139" spans="1:17" ht="12.75" customHeight="1">
      <c r="A139" s="169" t="s">
        <v>11</v>
      </c>
      <c r="B139" s="304"/>
      <c r="C139" s="289"/>
      <c r="D139" s="289"/>
      <c r="E139" s="290"/>
      <c r="F139" s="289"/>
      <c r="H139" s="174"/>
      <c r="I139" s="174"/>
      <c r="J139" s="174"/>
      <c r="K139" s="174"/>
      <c r="L139" s="174"/>
      <c r="M139" s="174"/>
      <c r="N139" s="174"/>
      <c r="O139" s="174"/>
      <c r="P139" s="174"/>
      <c r="Q139" s="174"/>
    </row>
    <row r="140" spans="1:17" ht="12.75" customHeight="1">
      <c r="A140" s="168" t="s">
        <v>805</v>
      </c>
      <c r="B140" s="304" t="s">
        <v>836</v>
      </c>
      <c r="C140" s="289" t="s">
        <v>836</v>
      </c>
      <c r="D140" s="289" t="s">
        <v>782</v>
      </c>
      <c r="E140" s="289" t="s">
        <v>142</v>
      </c>
      <c r="F140" s="290" t="s">
        <v>498</v>
      </c>
      <c r="H140" s="174"/>
      <c r="I140" s="174"/>
      <c r="J140" s="174"/>
      <c r="K140" s="174"/>
      <c r="L140" s="174"/>
      <c r="M140" s="174"/>
      <c r="N140" s="174"/>
      <c r="O140" s="174"/>
      <c r="P140" s="174"/>
      <c r="Q140" s="174"/>
    </row>
    <row r="141" spans="1:17" ht="12.75" customHeight="1">
      <c r="A141" s="981" t="s">
        <v>698</v>
      </c>
      <c r="B141" s="981"/>
      <c r="C141" s="981"/>
      <c r="D141" s="981"/>
      <c r="E141" s="981"/>
      <c r="F141" s="981"/>
      <c r="H141" s="174"/>
      <c r="I141" s="174"/>
      <c r="J141" s="174"/>
      <c r="K141" s="174"/>
      <c r="L141" s="174"/>
      <c r="M141" s="174"/>
      <c r="N141" s="174"/>
      <c r="O141" s="174"/>
      <c r="P141" s="174"/>
      <c r="Q141" s="174"/>
    </row>
    <row r="142" spans="1:17" ht="12.75" customHeight="1">
      <c r="A142" s="642"/>
      <c r="B142" s="289"/>
      <c r="C142" s="289"/>
      <c r="D142" s="289"/>
      <c r="E142" s="289"/>
      <c r="F142" s="290"/>
      <c r="H142" s="174"/>
      <c r="I142" s="174"/>
      <c r="J142" s="174"/>
      <c r="K142" s="174"/>
      <c r="L142" s="174"/>
      <c r="M142" s="174"/>
      <c r="N142" s="174"/>
      <c r="O142" s="174"/>
      <c r="P142" s="174"/>
      <c r="Q142" s="174"/>
    </row>
    <row r="143" spans="1:17" ht="12.75" customHeight="1">
      <c r="A143" s="642"/>
      <c r="B143" s="289"/>
      <c r="C143" s="289"/>
      <c r="D143" s="289"/>
      <c r="E143" s="289"/>
      <c r="F143" s="290"/>
      <c r="H143" s="174"/>
      <c r="I143" s="174"/>
      <c r="J143" s="174"/>
      <c r="K143" s="174"/>
      <c r="L143" s="174"/>
      <c r="M143" s="174"/>
      <c r="N143" s="174"/>
      <c r="O143" s="174"/>
      <c r="P143" s="174"/>
      <c r="Q143" s="174"/>
    </row>
    <row r="144" spans="1:17" ht="12.75" customHeight="1">
      <c r="B144" s="174"/>
      <c r="C144" s="174"/>
      <c r="D144" s="174"/>
      <c r="E144" s="174"/>
      <c r="F144" s="174"/>
      <c r="H144" s="174"/>
      <c r="I144" s="174"/>
      <c r="J144" s="174"/>
      <c r="K144" s="174"/>
      <c r="L144" s="174"/>
      <c r="M144" s="174"/>
      <c r="N144" s="174"/>
      <c r="O144" s="174"/>
      <c r="P144" s="174"/>
      <c r="Q144" s="174"/>
    </row>
    <row r="145" spans="1:17" ht="12.75" customHeight="1">
      <c r="H145" s="174"/>
      <c r="I145" s="174"/>
      <c r="J145" s="174"/>
      <c r="K145" s="174"/>
      <c r="L145" s="174"/>
      <c r="M145" s="174"/>
      <c r="N145" s="174"/>
      <c r="O145" s="174"/>
      <c r="P145" s="174"/>
      <c r="Q145" s="174"/>
    </row>
    <row r="146" spans="1:17" ht="12.75" customHeight="1">
      <c r="A146" s="947" t="s">
        <v>121</v>
      </c>
      <c r="B146" s="947"/>
      <c r="C146" s="947"/>
      <c r="D146" s="947"/>
      <c r="E146" s="947"/>
      <c r="F146" s="947"/>
      <c r="H146" s="174"/>
      <c r="I146" s="174"/>
      <c r="J146" s="174"/>
      <c r="K146" s="174"/>
      <c r="L146" s="174"/>
      <c r="M146" s="174"/>
      <c r="N146" s="174"/>
      <c r="O146" s="174"/>
      <c r="P146" s="174"/>
      <c r="Q146" s="174"/>
    </row>
    <row r="147" spans="1:17" ht="12.75" customHeight="1">
      <c r="A147" s="646"/>
      <c r="H147" s="174"/>
      <c r="I147" s="174"/>
      <c r="J147" s="174"/>
      <c r="K147" s="174"/>
      <c r="L147" s="174"/>
      <c r="M147" s="174"/>
      <c r="N147" s="174"/>
      <c r="O147" s="174"/>
      <c r="P147" s="174"/>
      <c r="Q147" s="174"/>
    </row>
    <row r="148" spans="1:17" ht="40.5" customHeight="1">
      <c r="A148" s="708" t="s">
        <v>535</v>
      </c>
      <c r="B148" s="692" t="s">
        <v>300</v>
      </c>
      <c r="C148" s="692" t="s">
        <v>137</v>
      </c>
      <c r="D148" s="692" t="s">
        <v>138</v>
      </c>
      <c r="E148" s="692" t="s">
        <v>372</v>
      </c>
      <c r="F148" s="692" t="s">
        <v>200</v>
      </c>
      <c r="H148" s="174"/>
      <c r="I148" s="174"/>
      <c r="J148" s="174"/>
      <c r="K148" s="174"/>
      <c r="L148" s="174"/>
      <c r="M148" s="174"/>
      <c r="N148" s="174"/>
      <c r="O148" s="174"/>
      <c r="P148" s="174"/>
      <c r="Q148" s="174"/>
    </row>
    <row r="149" spans="1:17" ht="12.75" customHeight="1">
      <c r="A149" s="169" t="s">
        <v>12</v>
      </c>
      <c r="B149" s="304"/>
      <c r="C149" s="289"/>
      <c r="D149" s="289"/>
      <c r="E149" s="289"/>
      <c r="F149" s="290"/>
      <c r="N149" s="174"/>
      <c r="O149" s="174"/>
      <c r="P149" s="174"/>
      <c r="Q149" s="174"/>
    </row>
    <row r="150" spans="1:17" ht="51">
      <c r="A150" s="166" t="s">
        <v>594</v>
      </c>
      <c r="B150" s="303" t="s">
        <v>836</v>
      </c>
      <c r="C150" s="297" t="s">
        <v>739</v>
      </c>
      <c r="D150" s="297" t="s">
        <v>129</v>
      </c>
      <c r="E150" s="297" t="s">
        <v>139</v>
      </c>
      <c r="F150" s="293" t="s">
        <v>694</v>
      </c>
      <c r="N150" s="174"/>
      <c r="O150" s="174"/>
      <c r="P150" s="174"/>
      <c r="Q150" s="174"/>
    </row>
    <row r="151" spans="1:17">
      <c r="A151" s="169" t="s">
        <v>942</v>
      </c>
      <c r="B151" s="303"/>
      <c r="C151" s="297"/>
      <c r="D151" s="297"/>
      <c r="E151" s="297"/>
      <c r="F151" s="293"/>
      <c r="N151" s="174"/>
      <c r="O151" s="174"/>
      <c r="P151" s="174"/>
      <c r="Q151" s="174"/>
    </row>
    <row r="152" spans="1:17" ht="14.25">
      <c r="A152" s="168" t="s">
        <v>689</v>
      </c>
      <c r="B152" s="303" t="s">
        <v>836</v>
      </c>
      <c r="C152" s="297" t="s">
        <v>676</v>
      </c>
      <c r="D152" s="297" t="s">
        <v>1020</v>
      </c>
      <c r="E152" s="297" t="s">
        <v>423</v>
      </c>
      <c r="F152" s="293" t="s">
        <v>689</v>
      </c>
      <c r="N152" s="174"/>
      <c r="O152" s="174"/>
      <c r="P152" s="174"/>
      <c r="Q152" s="174"/>
    </row>
    <row r="153" spans="1:17" ht="25.5">
      <c r="A153" s="844" t="s">
        <v>1304</v>
      </c>
      <c r="B153" s="303" t="s">
        <v>836</v>
      </c>
      <c r="C153" s="297" t="s">
        <v>1021</v>
      </c>
      <c r="D153" s="297" t="s">
        <v>424</v>
      </c>
      <c r="E153" s="297" t="s">
        <v>425</v>
      </c>
      <c r="F153" s="293" t="s">
        <v>689</v>
      </c>
      <c r="N153" s="174"/>
      <c r="O153" s="174"/>
      <c r="P153" s="174"/>
      <c r="Q153" s="174"/>
    </row>
    <row r="154" spans="1:17">
      <c r="A154" s="166" t="s">
        <v>1262</v>
      </c>
      <c r="B154" s="303" t="s">
        <v>836</v>
      </c>
      <c r="C154" s="297" t="s">
        <v>426</v>
      </c>
      <c r="D154" s="297" t="s">
        <v>497</v>
      </c>
      <c r="E154" s="297" t="s">
        <v>425</v>
      </c>
      <c r="F154" s="293" t="s">
        <v>498</v>
      </c>
      <c r="N154" s="174"/>
      <c r="O154" s="174"/>
      <c r="P154" s="174"/>
      <c r="Q154" s="174"/>
    </row>
    <row r="155" spans="1:17" ht="12.75" customHeight="1">
      <c r="A155" s="169" t="s">
        <v>13</v>
      </c>
      <c r="B155" s="304"/>
      <c r="C155" s="289"/>
      <c r="D155" s="289"/>
      <c r="E155" s="290"/>
      <c r="F155" s="289"/>
      <c r="N155" s="174"/>
      <c r="O155" s="174"/>
      <c r="P155" s="174"/>
      <c r="Q155" s="174"/>
    </row>
    <row r="156" spans="1:17" ht="14.25" customHeight="1">
      <c r="A156" s="168" t="s">
        <v>595</v>
      </c>
      <c r="B156" s="303" t="s">
        <v>836</v>
      </c>
      <c r="C156" s="289" t="s">
        <v>97</v>
      </c>
      <c r="D156" s="289" t="s">
        <v>727</v>
      </c>
      <c r="E156" s="290" t="s">
        <v>133</v>
      </c>
      <c r="F156" s="289" t="s">
        <v>48</v>
      </c>
      <c r="N156" s="174"/>
      <c r="O156" s="174"/>
      <c r="P156" s="174"/>
      <c r="Q156" s="174"/>
    </row>
    <row r="157" spans="1:17">
      <c r="A157" s="169" t="s">
        <v>186</v>
      </c>
      <c r="B157" s="304"/>
      <c r="C157" s="289"/>
      <c r="D157" s="289"/>
      <c r="E157" s="290"/>
      <c r="F157" s="289"/>
      <c r="N157" s="174"/>
      <c r="O157" s="174"/>
      <c r="P157" s="174"/>
      <c r="Q157" s="174"/>
    </row>
    <row r="158" spans="1:17" ht="14.25">
      <c r="A158" s="168" t="s">
        <v>839</v>
      </c>
      <c r="B158" s="304" t="s">
        <v>836</v>
      </c>
      <c r="C158" s="289" t="s">
        <v>739</v>
      </c>
      <c r="D158" s="289" t="s">
        <v>579</v>
      </c>
      <c r="E158" s="290" t="s">
        <v>1033</v>
      </c>
      <c r="F158" s="289" t="s">
        <v>498</v>
      </c>
    </row>
    <row r="159" spans="1:17">
      <c r="A159" s="170" t="s">
        <v>596</v>
      </c>
      <c r="B159" s="298" t="s">
        <v>838</v>
      </c>
      <c r="C159" s="299" t="s">
        <v>193</v>
      </c>
      <c r="D159" s="299" t="s">
        <v>129</v>
      </c>
      <c r="E159" s="300" t="s">
        <v>1033</v>
      </c>
      <c r="F159" s="299" t="s">
        <v>498</v>
      </c>
    </row>
    <row r="160" spans="1:17" ht="29.25" customHeight="1">
      <c r="A160" s="976" t="s">
        <v>602</v>
      </c>
      <c r="B160" s="976"/>
      <c r="C160" s="976"/>
      <c r="D160" s="976"/>
      <c r="E160" s="976"/>
      <c r="F160" s="976"/>
    </row>
    <row r="161" spans="1:6" ht="14.25" customHeight="1">
      <c r="A161" s="978" t="s">
        <v>603</v>
      </c>
      <c r="B161" s="979"/>
      <c r="C161" s="979"/>
      <c r="D161" s="979"/>
      <c r="E161" s="979"/>
      <c r="F161" s="979"/>
    </row>
    <row r="162" spans="1:6" ht="14.25" customHeight="1">
      <c r="A162" s="978" t="s">
        <v>790</v>
      </c>
      <c r="B162" s="979"/>
      <c r="C162" s="979"/>
      <c r="D162" s="979"/>
      <c r="E162" s="979"/>
      <c r="F162" s="979"/>
    </row>
    <row r="163" spans="1:6" ht="51.75" customHeight="1">
      <c r="A163" s="976" t="s">
        <v>924</v>
      </c>
      <c r="B163" s="976"/>
      <c r="C163" s="976"/>
      <c r="D163" s="976"/>
      <c r="E163" s="976"/>
      <c r="F163" s="976"/>
    </row>
    <row r="164" spans="1:6" ht="26.25" customHeight="1">
      <c r="A164" s="976" t="s">
        <v>1129</v>
      </c>
      <c r="B164" s="976"/>
      <c r="C164" s="976"/>
      <c r="D164" s="976"/>
      <c r="E164" s="976"/>
      <c r="F164" s="976"/>
    </row>
    <row r="165" spans="1:6" ht="14.25" customHeight="1">
      <c r="A165" s="978" t="s">
        <v>1130</v>
      </c>
      <c r="B165" s="979"/>
      <c r="C165" s="979"/>
      <c r="D165" s="979"/>
      <c r="E165" s="979"/>
      <c r="F165" s="979"/>
    </row>
    <row r="166" spans="1:6" ht="14.25" customHeight="1">
      <c r="A166" s="976" t="s">
        <v>44</v>
      </c>
      <c r="B166" s="976"/>
      <c r="C166" s="976"/>
      <c r="D166" s="976"/>
      <c r="E166" s="976"/>
      <c r="F166" s="976"/>
    </row>
    <row r="167" spans="1:6" ht="98.25" customHeight="1">
      <c r="A167" s="976" t="s">
        <v>1332</v>
      </c>
      <c r="B167" s="976"/>
      <c r="C167" s="976"/>
      <c r="D167" s="976"/>
      <c r="E167" s="976"/>
      <c r="F167" s="976"/>
    </row>
    <row r="168" spans="1:6" ht="36" customHeight="1">
      <c r="A168" s="1010" t="s">
        <v>1331</v>
      </c>
      <c r="B168" s="1010"/>
      <c r="C168" s="1010"/>
      <c r="D168" s="1010"/>
      <c r="E168" s="1010"/>
      <c r="F168" s="1010"/>
    </row>
    <row r="169" spans="1:6" ht="26.25" customHeight="1">
      <c r="A169" s="1011" t="s">
        <v>1265</v>
      </c>
      <c r="B169" s="1011"/>
      <c r="C169" s="1011"/>
      <c r="D169" s="1011"/>
      <c r="E169" s="1011"/>
      <c r="F169" s="1011"/>
    </row>
    <row r="170" spans="1:6" ht="26.25" customHeight="1">
      <c r="A170" s="1011" t="s">
        <v>886</v>
      </c>
      <c r="B170" s="1011"/>
      <c r="C170" s="1011"/>
      <c r="D170" s="1011"/>
      <c r="E170" s="1011"/>
      <c r="F170" s="1011"/>
    </row>
    <row r="171" spans="1:6" ht="49.5" customHeight="1">
      <c r="A171" s="1015" t="s">
        <v>1321</v>
      </c>
      <c r="B171" s="1015"/>
      <c r="C171" s="1015"/>
      <c r="D171" s="1015"/>
      <c r="E171" s="1015"/>
      <c r="F171" s="1015"/>
    </row>
    <row r="172" spans="1:6" ht="14.25" customHeight="1">
      <c r="A172" s="1015" t="s">
        <v>818</v>
      </c>
      <c r="B172" s="1015"/>
      <c r="C172" s="1015"/>
      <c r="D172" s="1015"/>
      <c r="E172" s="1015"/>
      <c r="F172" s="1015"/>
    </row>
    <row r="173" spans="1:6" ht="14.25" customHeight="1">
      <c r="A173" s="1015" t="s">
        <v>569</v>
      </c>
      <c r="B173" s="1015"/>
      <c r="C173" s="1015"/>
      <c r="D173" s="1015"/>
      <c r="E173" s="1015"/>
      <c r="F173" s="1015"/>
    </row>
    <row r="174" spans="1:6" ht="26.25" customHeight="1">
      <c r="A174" s="1011" t="s">
        <v>1281</v>
      </c>
      <c r="B174" s="1011"/>
      <c r="C174" s="1011"/>
      <c r="D174" s="1011"/>
      <c r="E174" s="1011"/>
      <c r="F174" s="1011"/>
    </row>
    <row r="175" spans="1:6" ht="14.25" customHeight="1">
      <c r="A175" s="1011" t="s">
        <v>115</v>
      </c>
      <c r="B175" s="1011"/>
      <c r="C175" s="1011"/>
      <c r="D175" s="1011"/>
      <c r="E175" s="1011"/>
      <c r="F175" s="1011"/>
    </row>
    <row r="176" spans="1:6" ht="14.25" customHeight="1">
      <c r="A176" s="1011" t="s">
        <v>119</v>
      </c>
      <c r="B176" s="1011"/>
      <c r="C176" s="1011"/>
      <c r="D176" s="1011"/>
      <c r="E176" s="1011"/>
      <c r="F176" s="1011"/>
    </row>
    <row r="177" spans="1:6" ht="14.25" customHeight="1">
      <c r="A177" s="1011" t="s">
        <v>277</v>
      </c>
      <c r="B177" s="1011"/>
      <c r="C177" s="1011"/>
      <c r="D177" s="1011"/>
      <c r="E177" s="1011"/>
      <c r="F177" s="1011"/>
    </row>
    <row r="178" spans="1:6" ht="26.25" customHeight="1">
      <c r="A178" s="1013" t="s">
        <v>352</v>
      </c>
      <c r="B178" s="1014"/>
      <c r="C178" s="1014"/>
      <c r="D178" s="1014"/>
      <c r="E178" s="1014"/>
      <c r="F178" s="1014"/>
    </row>
    <row r="179" spans="1:6" ht="54.75" customHeight="1">
      <c r="A179" s="1011" t="s">
        <v>1238</v>
      </c>
      <c r="B179" s="1011"/>
      <c r="C179" s="1011"/>
      <c r="D179" s="1011"/>
      <c r="E179" s="1011"/>
      <c r="F179" s="1011"/>
    </row>
    <row r="180" spans="1:6" ht="26.25" customHeight="1">
      <c r="A180" s="1012" t="s">
        <v>716</v>
      </c>
      <c r="B180" s="1012"/>
      <c r="C180" s="1012"/>
      <c r="D180" s="1012"/>
      <c r="E180" s="1012"/>
      <c r="F180" s="1012"/>
    </row>
    <row r="181" spans="1:6" ht="14.25" customHeight="1">
      <c r="A181" s="983" t="s">
        <v>771</v>
      </c>
      <c r="B181" s="983"/>
      <c r="C181" s="983"/>
      <c r="D181" s="983"/>
      <c r="E181" s="983"/>
      <c r="F181" s="983"/>
    </row>
  </sheetData>
  <mergeCells count="33">
    <mergeCell ref="A181:F181"/>
    <mergeCell ref="A174:F174"/>
    <mergeCell ref="A180:F180"/>
    <mergeCell ref="A166:F166"/>
    <mergeCell ref="A167:F167"/>
    <mergeCell ref="A178:F178"/>
    <mergeCell ref="A171:F171"/>
    <mergeCell ref="A177:F177"/>
    <mergeCell ref="A179:F179"/>
    <mergeCell ref="A172:F172"/>
    <mergeCell ref="A175:F175"/>
    <mergeCell ref="A176:F176"/>
    <mergeCell ref="A173:F173"/>
    <mergeCell ref="A170:F170"/>
    <mergeCell ref="A169:F169"/>
    <mergeCell ref="A160:F160"/>
    <mergeCell ref="A168:F168"/>
    <mergeCell ref="A165:F165"/>
    <mergeCell ref="A162:F162"/>
    <mergeCell ref="A161:F161"/>
    <mergeCell ref="A163:F163"/>
    <mergeCell ref="A164:F164"/>
    <mergeCell ref="A4:F4"/>
    <mergeCell ref="A85:F85"/>
    <mergeCell ref="A146:F146"/>
    <mergeCell ref="A5:F5"/>
    <mergeCell ref="A40:A42"/>
    <mergeCell ref="F41:F42"/>
    <mergeCell ref="A43:F43"/>
    <mergeCell ref="A47:F47"/>
    <mergeCell ref="A80:F80"/>
    <mergeCell ref="A141:F141"/>
    <mergeCell ref="A119:A121"/>
  </mergeCells>
  <phoneticPr fontId="0" type="noConversion"/>
  <pageMargins left="0.94488188976377963" right="0.94488188976377963" top="0.59055118110236227" bottom="0.98425196850393704" header="0.47244094488188981" footer="0.47244094488188981"/>
  <pageSetup paperSize="9" scale="78" firstPageNumber="524" fitToHeight="8" orientation="portrait" useFirstPageNumber="1" r:id="rId1"/>
  <headerFooter alignWithMargins="0">
    <oddHeader>&amp;L&amp;"Arial,Italic"&amp;11      Comparative tables</oddHeader>
    <oddFooter>&amp;L      CPSS – Red Book statistical update&amp;C&amp;11 &amp;P&amp;RDecember 2013</oddFooter>
  </headerFooter>
  <rowBreaks count="3" manualBreakCount="3">
    <brk id="43" max="5" man="1"/>
    <brk id="81" max="5" man="1"/>
    <brk id="143"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K253"/>
  <sheetViews>
    <sheetView view="pageBreakPreview" topLeftCell="A3" zoomScaleNormal="100" zoomScaleSheetLayoutView="100" workbookViewId="0">
      <selection activeCell="A3" sqref="A3"/>
    </sheetView>
  </sheetViews>
  <sheetFormatPr defaultRowHeight="12.75" customHeight="1"/>
  <cols>
    <col min="1" max="1" width="27.140625" style="1" customWidth="1"/>
    <col min="2" max="11" width="7.85546875" style="2" customWidth="1"/>
    <col min="12" max="12" width="8.140625" bestFit="1" customWidth="1"/>
    <col min="13" max="18" width="7.42578125" customWidth="1"/>
    <col min="19" max="26" width="7.28515625" customWidth="1"/>
    <col min="27" max="27" width="9.42578125" bestFit="1" customWidth="1"/>
    <col min="28" max="28" width="17" bestFit="1" customWidth="1"/>
    <col min="29" max="29" width="11.7109375" bestFit="1" customWidth="1"/>
    <col min="30" max="30" width="21.85546875" bestFit="1" customWidth="1"/>
    <col min="31" max="31" width="17.42578125" bestFit="1" customWidth="1"/>
    <col min="32" max="32" width="26.42578125" bestFit="1" customWidth="1"/>
    <col min="33" max="33" width="11.28515625" bestFit="1" customWidth="1"/>
    <col min="34" max="39" width="8.140625" bestFit="1" customWidth="1"/>
    <col min="42" max="42" width="13.5703125" bestFit="1" customWidth="1"/>
    <col min="44" max="44" width="14.28515625" bestFit="1" customWidth="1"/>
  </cols>
  <sheetData>
    <row r="1" spans="1:11" ht="12.75" customHeight="1">
      <c r="A1" s="234" t="s">
        <v>1256</v>
      </c>
      <c r="B1" s="272">
        <v>39083</v>
      </c>
      <c r="C1" s="272">
        <v>39448</v>
      </c>
      <c r="D1" s="272">
        <v>39814</v>
      </c>
      <c r="E1" s="272">
        <v>40179</v>
      </c>
      <c r="F1" s="272">
        <v>40544</v>
      </c>
      <c r="G1" s="272">
        <v>40909</v>
      </c>
    </row>
    <row r="2" spans="1:11" ht="12.75" customHeight="1">
      <c r="B2" s="2">
        <v>6</v>
      </c>
      <c r="C2" s="2">
        <v>7</v>
      </c>
      <c r="D2" s="2">
        <v>8</v>
      </c>
      <c r="E2" s="2">
        <v>9</v>
      </c>
      <c r="F2" s="2">
        <v>10</v>
      </c>
    </row>
    <row r="6" spans="1:11" ht="12.75" customHeight="1">
      <c r="A6" s="908" t="s">
        <v>784</v>
      </c>
      <c r="B6" s="908"/>
      <c r="C6" s="908"/>
      <c r="D6" s="908"/>
      <c r="E6" s="908"/>
      <c r="F6" s="908"/>
      <c r="G6" s="908"/>
      <c r="H6" s="908"/>
      <c r="I6" s="908"/>
      <c r="J6" s="908"/>
      <c r="K6" s="908"/>
    </row>
    <row r="7" spans="1:11" ht="15" customHeight="1">
      <c r="A7" s="986" t="s">
        <v>933</v>
      </c>
      <c r="B7" s="986"/>
      <c r="C7" s="986"/>
      <c r="D7" s="986"/>
      <c r="E7" s="986"/>
      <c r="F7" s="986"/>
      <c r="G7" s="986"/>
      <c r="H7" s="986"/>
      <c r="I7" s="986"/>
      <c r="J7" s="986"/>
      <c r="K7" s="986"/>
    </row>
    <row r="8" spans="1:11" ht="12.75" customHeight="1">
      <c r="A8" s="131" t="s">
        <v>254</v>
      </c>
    </row>
    <row r="10" spans="1:11" ht="25.5" customHeight="1">
      <c r="A10" s="955" t="s">
        <v>535</v>
      </c>
      <c r="B10" s="952" t="s">
        <v>278</v>
      </c>
      <c r="C10" s="953"/>
      <c r="D10" s="953"/>
      <c r="E10" s="953"/>
      <c r="F10" s="954"/>
      <c r="G10" s="952" t="s">
        <v>242</v>
      </c>
      <c r="H10" s="953"/>
      <c r="I10" s="953"/>
      <c r="J10" s="953"/>
      <c r="K10" s="953"/>
    </row>
    <row r="11" spans="1:11" ht="13.5" customHeight="1">
      <c r="A11" s="956"/>
      <c r="B11" s="264">
        <v>39448</v>
      </c>
      <c r="C11" s="264">
        <v>39814</v>
      </c>
      <c r="D11" s="264">
        <v>40179</v>
      </c>
      <c r="E11" s="264">
        <v>40544</v>
      </c>
      <c r="F11" s="265">
        <v>40909</v>
      </c>
      <c r="G11" s="264">
        <v>39448</v>
      </c>
      <c r="H11" s="264">
        <v>39814</v>
      </c>
      <c r="I11" s="264">
        <v>40179</v>
      </c>
      <c r="J11" s="264">
        <v>40544</v>
      </c>
      <c r="K11" s="264">
        <v>40909</v>
      </c>
    </row>
    <row r="12" spans="1:11" ht="12.75" customHeight="1">
      <c r="A12" s="133" t="s">
        <v>686</v>
      </c>
      <c r="B12" s="273"/>
      <c r="C12" s="273"/>
      <c r="D12" s="273"/>
      <c r="E12" s="273"/>
      <c r="F12" s="643"/>
      <c r="G12" s="273"/>
      <c r="H12" s="273"/>
      <c r="I12" s="273"/>
      <c r="J12" s="273"/>
      <c r="K12" s="273"/>
    </row>
    <row r="13" spans="1:11">
      <c r="A13" s="163" t="s">
        <v>288</v>
      </c>
      <c r="B13" s="777" t="s">
        <v>1066</v>
      </c>
      <c r="C13" s="777" t="s">
        <v>1066</v>
      </c>
      <c r="D13" s="777" t="s">
        <v>1066</v>
      </c>
      <c r="E13" s="777" t="s">
        <v>1066</v>
      </c>
      <c r="F13" s="778" t="s">
        <v>1066</v>
      </c>
      <c r="G13" s="779" t="s">
        <v>1066</v>
      </c>
      <c r="H13" s="780" t="s">
        <v>1066</v>
      </c>
      <c r="I13" s="780" t="s">
        <v>1066</v>
      </c>
      <c r="J13" s="780" t="s">
        <v>1066</v>
      </c>
      <c r="K13" s="780" t="s">
        <v>1066</v>
      </c>
    </row>
    <row r="14" spans="1:11" ht="12" customHeight="1">
      <c r="A14" s="163" t="s">
        <v>494</v>
      </c>
      <c r="B14" s="781" t="s">
        <v>1066</v>
      </c>
      <c r="C14" s="782">
        <v>0.236904</v>
      </c>
      <c r="D14" s="782">
        <v>0.291215</v>
      </c>
      <c r="E14" s="782">
        <v>0.33039200000000002</v>
      </c>
      <c r="F14" s="783">
        <v>0.33888699999999999</v>
      </c>
      <c r="G14" s="779" t="s">
        <v>1066</v>
      </c>
      <c r="H14" s="780" t="s">
        <v>1066</v>
      </c>
      <c r="I14" s="780">
        <v>22.925319960828006</v>
      </c>
      <c r="J14" s="780">
        <v>13.452947135278066</v>
      </c>
      <c r="K14" s="780">
        <v>2.5711881643623258</v>
      </c>
    </row>
    <row r="15" spans="1:11" ht="12.75" customHeight="1">
      <c r="A15" s="133" t="s">
        <v>528</v>
      </c>
      <c r="B15" s="784"/>
      <c r="C15" s="785"/>
      <c r="D15" s="785"/>
      <c r="E15" s="785"/>
      <c r="F15" s="786"/>
      <c r="G15" s="784"/>
      <c r="H15" s="780"/>
      <c r="I15" s="785"/>
      <c r="J15" s="785"/>
      <c r="K15" s="780"/>
    </row>
    <row r="16" spans="1:11">
      <c r="A16" s="163" t="s">
        <v>515</v>
      </c>
      <c r="B16" s="782">
        <v>0.32800000000000001</v>
      </c>
      <c r="C16" s="782">
        <v>0.33700000000000002</v>
      </c>
      <c r="D16" s="782">
        <v>0.40800000000000003</v>
      </c>
      <c r="E16" s="782">
        <v>0.51900000000000002</v>
      </c>
      <c r="F16" s="783">
        <v>0.58299999999999996</v>
      </c>
      <c r="G16" s="779">
        <v>8.6092715231788048</v>
      </c>
      <c r="H16" s="780">
        <v>2.7439024390243816</v>
      </c>
      <c r="I16" s="780">
        <v>21.06824925816025</v>
      </c>
      <c r="J16" s="780">
        <v>27.205882352941174</v>
      </c>
      <c r="K16" s="780">
        <v>12.331406551059715</v>
      </c>
    </row>
    <row r="17" spans="1:11" ht="12.75" customHeight="1">
      <c r="A17" s="163" t="s">
        <v>205</v>
      </c>
      <c r="B17" s="782">
        <v>1.2610000000000001</v>
      </c>
      <c r="C17" s="782">
        <v>1.8009999999999999</v>
      </c>
      <c r="D17" s="782">
        <v>1.716</v>
      </c>
      <c r="E17" s="782">
        <v>1.8029999999999999</v>
      </c>
      <c r="F17" s="782">
        <v>1.8009999999999999</v>
      </c>
      <c r="G17" s="779">
        <v>-6.7062037045257483</v>
      </c>
      <c r="H17" s="780">
        <v>42.823156225218071</v>
      </c>
      <c r="I17" s="780">
        <v>-4.7196002220988333</v>
      </c>
      <c r="J17" s="780">
        <v>5.0699300699300665</v>
      </c>
      <c r="K17" s="780">
        <v>-0.11092623405434665</v>
      </c>
    </row>
    <row r="18" spans="1:11" ht="12" customHeight="1">
      <c r="A18" s="163" t="s">
        <v>514</v>
      </c>
      <c r="B18" s="784">
        <v>36.993568000000003</v>
      </c>
      <c r="C18" s="785">
        <v>38.375677000000003</v>
      </c>
      <c r="D18" s="785">
        <v>48.218000000000004</v>
      </c>
      <c r="E18" s="785">
        <v>60.761000000000003</v>
      </c>
      <c r="F18" s="786">
        <v>64.858000000000004</v>
      </c>
      <c r="G18" s="779">
        <v>-9.0287946875382659</v>
      </c>
      <c r="H18" s="780">
        <v>3.7360792016601465</v>
      </c>
      <c r="I18" s="780">
        <v>25.647294769548949</v>
      </c>
      <c r="J18" s="780">
        <v>26.013107138413034</v>
      </c>
      <c r="K18" s="780">
        <v>6.7428120011191481</v>
      </c>
    </row>
    <row r="19" spans="1:11" ht="12.75" customHeight="1">
      <c r="A19" s="133" t="s">
        <v>982</v>
      </c>
      <c r="B19" s="784"/>
      <c r="C19" s="785"/>
      <c r="D19" s="785"/>
      <c r="E19" s="785"/>
      <c r="F19" s="786"/>
      <c r="G19" s="779"/>
      <c r="H19" s="780"/>
      <c r="I19" s="780"/>
      <c r="J19" s="780"/>
      <c r="K19" s="780"/>
    </row>
    <row r="20" spans="1:11" ht="12.75" customHeight="1">
      <c r="A20" s="163" t="s">
        <v>228</v>
      </c>
      <c r="B20" s="787">
        <v>2.7102730000000004</v>
      </c>
      <c r="C20" s="782">
        <v>2.6493720000000001</v>
      </c>
      <c r="D20" s="782">
        <v>3.0116329999999998</v>
      </c>
      <c r="E20" s="782">
        <v>3.3726289999999999</v>
      </c>
      <c r="F20" s="783">
        <v>3.6380490000000001</v>
      </c>
      <c r="G20" s="779">
        <v>5.8802962161959726</v>
      </c>
      <c r="H20" s="780">
        <v>-2.2470430100584053</v>
      </c>
      <c r="I20" s="780">
        <v>13.673466768728588</v>
      </c>
      <c r="J20" s="780">
        <v>11.986719497362401</v>
      </c>
      <c r="K20" s="780">
        <v>7.8698249940921414</v>
      </c>
    </row>
    <row r="21" spans="1:11" ht="12.75" customHeight="1">
      <c r="A21" s="163" t="s">
        <v>229</v>
      </c>
      <c r="B21" s="787">
        <v>112.55068799999999</v>
      </c>
      <c r="C21" s="782">
        <v>118.608402</v>
      </c>
      <c r="D21" s="782">
        <v>17.091487000000001</v>
      </c>
      <c r="E21" s="782">
        <v>16.994276000000003</v>
      </c>
      <c r="F21" s="783">
        <v>18.887044000000003</v>
      </c>
      <c r="G21" s="779">
        <v>51.569733016967717</v>
      </c>
      <c r="H21" s="780">
        <v>5.3822096582830454</v>
      </c>
      <c r="I21" s="780">
        <v>-85.589986281073067</v>
      </c>
      <c r="J21" s="780">
        <v>-0.5687685337150441</v>
      </c>
      <c r="K21" s="780">
        <v>11.137679533979551</v>
      </c>
    </row>
    <row r="22" spans="1:11" ht="12" customHeight="1">
      <c r="A22" s="163" t="s">
        <v>230</v>
      </c>
      <c r="B22" s="787">
        <v>18.900000000000002</v>
      </c>
      <c r="C22" s="782">
        <v>21.456298999999998</v>
      </c>
      <c r="D22" s="782">
        <v>26.009810000000002</v>
      </c>
      <c r="E22" s="782">
        <v>34.897184000000003</v>
      </c>
      <c r="F22" s="783">
        <v>30.473662000000001</v>
      </c>
      <c r="G22" s="779">
        <v>40</v>
      </c>
      <c r="H22" s="780">
        <v>13.525391534391517</v>
      </c>
      <c r="I22" s="780">
        <v>21.222257389310272</v>
      </c>
      <c r="J22" s="780">
        <v>34.169315346786476</v>
      </c>
      <c r="K22" s="780">
        <v>-12.675870924141037</v>
      </c>
    </row>
    <row r="23" spans="1:11" ht="12.75" customHeight="1">
      <c r="A23" s="133" t="s">
        <v>529</v>
      </c>
      <c r="B23" s="784"/>
      <c r="C23" s="785"/>
      <c r="D23" s="785"/>
      <c r="E23" s="785"/>
      <c r="F23" s="786"/>
      <c r="G23" s="779"/>
      <c r="H23" s="780"/>
      <c r="I23" s="780"/>
      <c r="J23" s="780"/>
      <c r="K23" s="780"/>
    </row>
    <row r="24" spans="1:11" ht="12.75" customHeight="1">
      <c r="A24" s="136" t="s">
        <v>837</v>
      </c>
      <c r="B24" s="784">
        <v>207.08520800000002</v>
      </c>
      <c r="C24" s="785">
        <v>258.60391600000003</v>
      </c>
      <c r="D24" s="785">
        <v>337.12702899999999</v>
      </c>
      <c r="E24" s="785">
        <v>418.53496799999999</v>
      </c>
      <c r="F24" s="786">
        <v>360.31633700000003</v>
      </c>
      <c r="G24" s="779">
        <v>49.367803758780724</v>
      </c>
      <c r="H24" s="780">
        <v>24.878024122321676</v>
      </c>
      <c r="I24" s="780">
        <v>30.364239727908824</v>
      </c>
      <c r="J24" s="780">
        <v>24.147556261352165</v>
      </c>
      <c r="K24" s="780">
        <v>-13.910099621592423</v>
      </c>
    </row>
    <row r="25" spans="1:11" ht="12.75" customHeight="1">
      <c r="A25" s="133" t="s">
        <v>459</v>
      </c>
      <c r="B25" s="784"/>
      <c r="C25" s="785"/>
      <c r="D25" s="785"/>
      <c r="E25" s="785"/>
      <c r="F25" s="786"/>
      <c r="G25" s="779"/>
      <c r="H25" s="780"/>
      <c r="I25" s="780"/>
      <c r="J25" s="780"/>
      <c r="K25" s="780"/>
    </row>
    <row r="26" spans="1:11">
      <c r="A26" s="136" t="s">
        <v>134</v>
      </c>
      <c r="B26" s="784">
        <v>3916.5070000000001</v>
      </c>
      <c r="C26" s="785">
        <v>7069.5860000000002</v>
      </c>
      <c r="D26" s="785">
        <v>6145.9000000000005</v>
      </c>
      <c r="E26" s="785">
        <v>4769.7269999999999</v>
      </c>
      <c r="F26" s="786">
        <v>4117.1912000000002</v>
      </c>
      <c r="G26" s="779">
        <v>-21.44065525577426</v>
      </c>
      <c r="H26" s="780">
        <v>80.50742664317977</v>
      </c>
      <c r="I26" s="780">
        <v>-13.065630717272541</v>
      </c>
      <c r="J26" s="780">
        <v>-22.391724564343718</v>
      </c>
      <c r="K26" s="780">
        <v>-13.680778795096643</v>
      </c>
    </row>
    <row r="27" spans="1:11" ht="24" customHeight="1">
      <c r="A27" s="136" t="s">
        <v>678</v>
      </c>
      <c r="B27" s="790">
        <v>212.10499999999999</v>
      </c>
      <c r="C27" s="791">
        <v>271.57900000000001</v>
      </c>
      <c r="D27" s="791">
        <v>438.947</v>
      </c>
      <c r="E27" s="791">
        <v>515.67600000000004</v>
      </c>
      <c r="F27" s="792">
        <v>587.36400000000003</v>
      </c>
      <c r="G27" s="828">
        <v>49.925074572006167</v>
      </c>
      <c r="H27" s="829">
        <v>28.039885905565654</v>
      </c>
      <c r="I27" s="829">
        <v>61.627739994624022</v>
      </c>
      <c r="J27" s="829">
        <v>17.480242489412177</v>
      </c>
      <c r="K27" s="829">
        <v>13.901752263048877</v>
      </c>
    </row>
    <row r="28" spans="1:11" ht="12.75" customHeight="1">
      <c r="A28" s="134" t="s">
        <v>166</v>
      </c>
      <c r="B28" s="784"/>
      <c r="C28" s="785"/>
      <c r="D28" s="785"/>
      <c r="E28" s="785"/>
      <c r="F28" s="786"/>
      <c r="G28" s="779"/>
      <c r="H28" s="780"/>
      <c r="I28" s="780"/>
      <c r="J28" s="780"/>
      <c r="K28" s="780"/>
    </row>
    <row r="29" spans="1:11" ht="12.75" customHeight="1">
      <c r="A29" s="136" t="s">
        <v>1070</v>
      </c>
      <c r="B29" s="787">
        <v>30.384</v>
      </c>
      <c r="C29" s="782">
        <v>26.638999999999999</v>
      </c>
      <c r="D29" s="782">
        <v>26.122</v>
      </c>
      <c r="E29" s="782">
        <v>27.641000000000002</v>
      </c>
      <c r="F29" s="782">
        <v>23.62</v>
      </c>
      <c r="G29" s="779">
        <v>-11.907454118465694</v>
      </c>
      <c r="H29" s="780">
        <v>-12.32556608741443</v>
      </c>
      <c r="I29" s="780">
        <v>-1.9407635421750058</v>
      </c>
      <c r="J29" s="780">
        <v>5.8150218206875621</v>
      </c>
      <c r="K29" s="780">
        <v>-14.547230563293652</v>
      </c>
    </row>
    <row r="30" spans="1:11" ht="12.75" customHeight="1">
      <c r="A30" s="133" t="s">
        <v>167</v>
      </c>
      <c r="B30" s="784"/>
      <c r="C30" s="785"/>
      <c r="D30" s="785"/>
      <c r="E30" s="785"/>
      <c r="F30" s="786"/>
      <c r="G30" s="779"/>
      <c r="H30" s="780"/>
      <c r="I30" s="780"/>
      <c r="J30" s="780"/>
      <c r="K30" s="780"/>
    </row>
    <row r="31" spans="1:11" ht="12.75" customHeight="1">
      <c r="A31" s="168" t="s">
        <v>923</v>
      </c>
      <c r="B31" s="787">
        <v>56.013100000000001</v>
      </c>
      <c r="C31" s="782">
        <v>55.853082999999998</v>
      </c>
      <c r="D31" s="782">
        <v>58.402730000000005</v>
      </c>
      <c r="E31" s="782">
        <v>63.168649000000002</v>
      </c>
      <c r="F31" s="783">
        <v>52.795347999999997</v>
      </c>
      <c r="G31" s="779">
        <v>-16.694280020226657</v>
      </c>
      <c r="H31" s="780">
        <v>-0.28567781465407904</v>
      </c>
      <c r="I31" s="780">
        <v>4.5649172132539348</v>
      </c>
      <c r="J31" s="780">
        <v>8.1604387329153809</v>
      </c>
      <c r="K31" s="780">
        <v>-16.421597048877842</v>
      </c>
    </row>
    <row r="32" spans="1:11" ht="12.75" customHeight="1">
      <c r="A32" s="134" t="s">
        <v>745</v>
      </c>
      <c r="B32" s="784"/>
      <c r="C32" s="785"/>
      <c r="D32" s="785"/>
      <c r="E32" s="785"/>
      <c r="F32" s="786"/>
      <c r="G32" s="779"/>
      <c r="H32" s="780"/>
      <c r="I32" s="780"/>
      <c r="J32" s="780"/>
      <c r="K32" s="780"/>
    </row>
    <row r="33" spans="1:11" ht="12.75" customHeight="1">
      <c r="A33" s="136" t="s">
        <v>1068</v>
      </c>
      <c r="B33" s="787">
        <v>15.683</v>
      </c>
      <c r="C33" s="782">
        <v>17.486000000000001</v>
      </c>
      <c r="D33" s="782">
        <v>19.942</v>
      </c>
      <c r="E33" s="782">
        <v>20.652999999999999</v>
      </c>
      <c r="F33" s="783">
        <v>18.029</v>
      </c>
      <c r="G33" s="779">
        <v>-5.9264591206286354</v>
      </c>
      <c r="H33" s="780">
        <v>11.496524899572805</v>
      </c>
      <c r="I33" s="780">
        <v>14.045522131991305</v>
      </c>
      <c r="J33" s="780">
        <v>3.5653394845050599</v>
      </c>
      <c r="K33" s="780">
        <v>-12.705176003486173</v>
      </c>
    </row>
    <row r="34" spans="1:11" ht="12" customHeight="1">
      <c r="A34" s="136" t="s">
        <v>387</v>
      </c>
      <c r="B34" s="793">
        <v>3.3697999999999999E-2</v>
      </c>
      <c r="C34" s="777">
        <v>6.0499000000000004E-2</v>
      </c>
      <c r="D34" s="777">
        <v>9.0732000000000007E-2</v>
      </c>
      <c r="E34" s="777">
        <v>0.113981</v>
      </c>
      <c r="F34" s="778">
        <v>8.8565000000000005E-2</v>
      </c>
      <c r="G34" s="779">
        <v>-13.725389794925619</v>
      </c>
      <c r="H34" s="780">
        <v>79.532909964983105</v>
      </c>
      <c r="I34" s="780">
        <v>49.972726821930934</v>
      </c>
      <c r="J34" s="780">
        <v>25.623815191993998</v>
      </c>
      <c r="K34" s="780">
        <v>-22.298453250980415</v>
      </c>
    </row>
    <row r="35" spans="1:11" ht="12.75" customHeight="1">
      <c r="A35" s="134" t="s">
        <v>87</v>
      </c>
      <c r="B35" s="787"/>
      <c r="C35" s="782"/>
      <c r="D35" s="782"/>
      <c r="E35" s="782"/>
      <c r="F35" s="783"/>
      <c r="G35" s="779"/>
      <c r="H35" s="780"/>
      <c r="I35" s="780"/>
      <c r="J35" s="780"/>
      <c r="K35" s="780"/>
    </row>
    <row r="36" spans="1:11" ht="12.75" customHeight="1">
      <c r="A36" s="136" t="s">
        <v>861</v>
      </c>
      <c r="B36" s="787" t="s">
        <v>1066</v>
      </c>
      <c r="C36" s="782">
        <v>0.36014299999999999</v>
      </c>
      <c r="D36" s="782">
        <v>0.37507600000000002</v>
      </c>
      <c r="E36" s="782">
        <v>0.45346500000000001</v>
      </c>
      <c r="F36" s="783">
        <v>0.71561699999999995</v>
      </c>
      <c r="G36" s="779" t="s">
        <v>1066</v>
      </c>
      <c r="H36" s="780" t="s">
        <v>1066</v>
      </c>
      <c r="I36" s="780">
        <v>4.1464085099530053</v>
      </c>
      <c r="J36" s="780">
        <v>20.899497701799106</v>
      </c>
      <c r="K36" s="780">
        <v>57.810856405676276</v>
      </c>
    </row>
    <row r="37" spans="1:11" ht="12.75" customHeight="1">
      <c r="A37" s="136" t="s">
        <v>862</v>
      </c>
      <c r="B37" s="784">
        <v>123.46503</v>
      </c>
      <c r="C37" s="785">
        <v>175.29495900000001</v>
      </c>
      <c r="D37" s="785">
        <v>185.830827</v>
      </c>
      <c r="E37" s="785">
        <v>118.101685</v>
      </c>
      <c r="F37" s="786">
        <v>107.70929600000001</v>
      </c>
      <c r="G37" s="779">
        <v>-35.826593992508876</v>
      </c>
      <c r="H37" s="780">
        <v>41.979440656192281</v>
      </c>
      <c r="I37" s="780">
        <v>6.0103656489060739</v>
      </c>
      <c r="J37" s="780">
        <v>-36.446666623293879</v>
      </c>
      <c r="K37" s="780">
        <v>-8.7995264419809018</v>
      </c>
    </row>
    <row r="38" spans="1:11" ht="12" customHeight="1">
      <c r="A38" s="136" t="s">
        <v>863</v>
      </c>
      <c r="B38" s="787">
        <v>62.748074000000003</v>
      </c>
      <c r="C38" s="782">
        <v>78.600448999999998</v>
      </c>
      <c r="D38" s="782">
        <v>83.35095299999999</v>
      </c>
      <c r="E38" s="782">
        <v>56.572429</v>
      </c>
      <c r="F38" s="783">
        <v>68.410599000000005</v>
      </c>
      <c r="G38" s="779">
        <v>-13.342712402495479</v>
      </c>
      <c r="H38" s="780">
        <v>25.263524423076305</v>
      </c>
      <c r="I38" s="780">
        <v>6.0438636934504046</v>
      </c>
      <c r="J38" s="780">
        <v>-32.127435903462313</v>
      </c>
      <c r="K38" s="780">
        <v>20.925688023754475</v>
      </c>
    </row>
    <row r="39" spans="1:11" ht="12.75" customHeight="1">
      <c r="A39" s="134" t="s">
        <v>127</v>
      </c>
      <c r="B39" s="784"/>
      <c r="C39" s="785"/>
      <c r="D39" s="785"/>
      <c r="E39" s="785"/>
      <c r="F39" s="786"/>
      <c r="G39" s="779"/>
      <c r="H39" s="780"/>
      <c r="I39" s="780"/>
      <c r="J39" s="780"/>
      <c r="K39" s="780"/>
    </row>
    <row r="40" spans="1:11" ht="12.75" customHeight="1">
      <c r="A40" s="136" t="s">
        <v>241</v>
      </c>
      <c r="B40" s="787">
        <v>26.033000000000001</v>
      </c>
      <c r="C40" s="782">
        <v>28.588000000000001</v>
      </c>
      <c r="D40" s="782">
        <v>25.908000000000001</v>
      </c>
      <c r="E40" s="782">
        <v>23.48968</v>
      </c>
      <c r="F40" s="783">
        <v>21.291799999999999</v>
      </c>
      <c r="G40" s="779">
        <v>-14.18729604113787</v>
      </c>
      <c r="H40" s="780">
        <v>9.8144662543694636</v>
      </c>
      <c r="I40" s="780">
        <v>-9.3745627536029161</v>
      </c>
      <c r="J40" s="780">
        <v>-9.3342596881272186</v>
      </c>
      <c r="K40" s="780">
        <v>-9.3567898753835692</v>
      </c>
    </row>
    <row r="41" spans="1:11" ht="12.75" customHeight="1">
      <c r="A41" s="133" t="s">
        <v>8</v>
      </c>
      <c r="B41" s="784"/>
      <c r="C41" s="785"/>
      <c r="D41" s="785"/>
      <c r="E41" s="785"/>
      <c r="F41" s="786"/>
      <c r="G41" s="779"/>
      <c r="H41" s="780"/>
      <c r="I41" s="780"/>
      <c r="J41" s="780"/>
      <c r="K41" s="780"/>
    </row>
    <row r="42" spans="1:11" ht="12.75" customHeight="1">
      <c r="A42" s="136" t="s">
        <v>169</v>
      </c>
      <c r="B42" s="787">
        <v>4.4916460000000002</v>
      </c>
      <c r="C42" s="782">
        <v>3.9042330000000001</v>
      </c>
      <c r="D42" s="782">
        <v>3.8379830000000004</v>
      </c>
      <c r="E42" s="782">
        <v>3.9275349999999998</v>
      </c>
      <c r="F42" s="783">
        <v>4.2107720000000004</v>
      </c>
      <c r="G42" s="779">
        <v>4.8482848064448802</v>
      </c>
      <c r="H42" s="780">
        <v>-13.077900618169821</v>
      </c>
      <c r="I42" s="780">
        <v>-1.69687618541208</v>
      </c>
      <c r="J42" s="780">
        <v>2.3333089281531301</v>
      </c>
      <c r="K42" s="780">
        <v>7.2115716346257983</v>
      </c>
    </row>
    <row r="43" spans="1:11">
      <c r="A43" s="137" t="s">
        <v>170</v>
      </c>
      <c r="B43" s="787">
        <v>73.784711999999999</v>
      </c>
      <c r="C43" s="782">
        <v>88.058245999999997</v>
      </c>
      <c r="D43" s="782">
        <v>87.082438999999994</v>
      </c>
      <c r="E43" s="782">
        <v>85.449837000000002</v>
      </c>
      <c r="F43" s="783">
        <v>88.346978000000007</v>
      </c>
      <c r="G43" s="779">
        <v>12.834752817446656</v>
      </c>
      <c r="H43" s="780">
        <v>19.344839348292098</v>
      </c>
      <c r="I43" s="780">
        <v>-1.1081381293922163</v>
      </c>
      <c r="J43" s="780">
        <v>-1.8747775312080961</v>
      </c>
      <c r="K43" s="780">
        <v>3.3904581936183149</v>
      </c>
    </row>
    <row r="44" spans="1:11">
      <c r="A44" s="133" t="s">
        <v>808</v>
      </c>
      <c r="B44" s="784"/>
      <c r="C44" s="785"/>
      <c r="D44" s="785"/>
      <c r="E44" s="785"/>
      <c r="F44" s="786"/>
      <c r="G44" s="779"/>
      <c r="H44" s="780"/>
      <c r="I44" s="780"/>
      <c r="J44" s="780"/>
      <c r="K44" s="780"/>
    </row>
    <row r="45" spans="1:11">
      <c r="A45" s="137" t="s">
        <v>1046</v>
      </c>
      <c r="B45" s="787">
        <v>7.4304220000000001</v>
      </c>
      <c r="C45" s="782">
        <v>7.9697810000000002</v>
      </c>
      <c r="D45" s="782">
        <v>9.00807</v>
      </c>
      <c r="E45" s="782">
        <v>9.4788139999999999</v>
      </c>
      <c r="F45" s="783">
        <v>7.7159950000000004</v>
      </c>
      <c r="G45" s="779">
        <v>6.1504021486021401</v>
      </c>
      <c r="H45" s="780">
        <v>7.2587936459059819</v>
      </c>
      <c r="I45" s="780">
        <v>13.027823474697726</v>
      </c>
      <c r="J45" s="780">
        <v>5.2258030854555955</v>
      </c>
      <c r="K45" s="780">
        <v>-18.597463775531409</v>
      </c>
    </row>
    <row r="46" spans="1:11">
      <c r="A46" s="133" t="s">
        <v>1044</v>
      </c>
      <c r="B46" s="784"/>
      <c r="C46" s="785"/>
      <c r="D46" s="785"/>
      <c r="E46" s="785"/>
      <c r="F46" s="786"/>
      <c r="G46" s="779"/>
      <c r="H46" s="780"/>
      <c r="I46" s="780"/>
      <c r="J46" s="780"/>
      <c r="K46" s="780"/>
    </row>
    <row r="47" spans="1:11">
      <c r="A47" s="137" t="s">
        <v>6</v>
      </c>
      <c r="B47" s="787">
        <v>4.0899970000000003</v>
      </c>
      <c r="C47" s="782">
        <v>3.8711519999999999</v>
      </c>
      <c r="D47" s="782">
        <v>4.0769659999999996</v>
      </c>
      <c r="E47" s="782">
        <v>4.6451260000000003</v>
      </c>
      <c r="F47" s="783">
        <v>4.919327</v>
      </c>
      <c r="G47" s="779">
        <v>-1.0349238089338684</v>
      </c>
      <c r="H47" s="780">
        <v>-5.3507374210788043</v>
      </c>
      <c r="I47" s="780">
        <v>5.3166085960974812</v>
      </c>
      <c r="J47" s="780">
        <v>13.935853279129645</v>
      </c>
      <c r="K47" s="780">
        <v>5.9029830407183681</v>
      </c>
    </row>
    <row r="48" spans="1:11" ht="12.75" customHeight="1">
      <c r="A48" s="134" t="s">
        <v>9</v>
      </c>
      <c r="B48" s="784"/>
      <c r="C48" s="785"/>
      <c r="D48" s="785"/>
      <c r="E48" s="785"/>
      <c r="F48" s="786"/>
      <c r="G48" s="779"/>
      <c r="H48" s="780"/>
      <c r="I48" s="780"/>
      <c r="J48" s="780"/>
      <c r="K48" s="780"/>
    </row>
    <row r="49" spans="1:11" ht="12.75" customHeight="1">
      <c r="A49" s="137" t="s">
        <v>1013</v>
      </c>
      <c r="B49" s="787">
        <v>4.399</v>
      </c>
      <c r="C49" s="782">
        <v>4.8230000000000004</v>
      </c>
      <c r="D49" s="782">
        <v>4.8790000000000004</v>
      </c>
      <c r="E49" s="782">
        <v>5.2140000000000004</v>
      </c>
      <c r="F49" s="782">
        <v>4.9980000000000002</v>
      </c>
      <c r="G49" s="779">
        <v>-4.307156841418319</v>
      </c>
      <c r="H49" s="780">
        <v>9.638554216867476</v>
      </c>
      <c r="I49" s="780">
        <v>1.1611030478954945</v>
      </c>
      <c r="J49" s="780">
        <v>6.8661610985857777</v>
      </c>
      <c r="K49" s="780">
        <v>-4.1426927502876936</v>
      </c>
    </row>
    <row r="50" spans="1:11" ht="12.75" customHeight="1">
      <c r="A50" s="134" t="s">
        <v>1045</v>
      </c>
      <c r="B50" s="787"/>
      <c r="C50" s="782"/>
      <c r="D50" s="782"/>
      <c r="E50" s="782"/>
      <c r="F50" s="782"/>
      <c r="G50" s="779"/>
      <c r="H50" s="780"/>
      <c r="I50" s="780"/>
      <c r="J50" s="780"/>
      <c r="K50" s="780"/>
    </row>
    <row r="51" spans="1:11" ht="12.75" customHeight="1">
      <c r="A51" s="137" t="s">
        <v>558</v>
      </c>
      <c r="B51" s="787">
        <v>2.5380700000000003</v>
      </c>
      <c r="C51" s="782">
        <v>2.4830030000000001</v>
      </c>
      <c r="D51" s="782" t="s">
        <v>404</v>
      </c>
      <c r="E51" s="782" t="s">
        <v>404</v>
      </c>
      <c r="F51" s="782" t="s">
        <v>404</v>
      </c>
      <c r="G51" s="779">
        <v>1.9963486475006249</v>
      </c>
      <c r="H51" s="780">
        <v>-2.1696407112491158</v>
      </c>
      <c r="I51" s="780" t="s">
        <v>1066</v>
      </c>
      <c r="J51" s="780" t="s">
        <v>404</v>
      </c>
      <c r="K51" s="780" t="s">
        <v>404</v>
      </c>
    </row>
    <row r="52" spans="1:11" ht="12.75" customHeight="1">
      <c r="A52" s="137" t="s">
        <v>474</v>
      </c>
      <c r="B52" s="787" t="s">
        <v>404</v>
      </c>
      <c r="C52" s="782" t="s">
        <v>404</v>
      </c>
      <c r="D52" s="782">
        <v>2.7380580000000001</v>
      </c>
      <c r="E52" s="782">
        <v>2.5949690000000003</v>
      </c>
      <c r="F52" s="782">
        <v>2.3419630000000002</v>
      </c>
      <c r="G52" s="779" t="s">
        <v>404</v>
      </c>
      <c r="H52" s="780" t="s">
        <v>404</v>
      </c>
      <c r="I52" s="780" t="s">
        <v>404</v>
      </c>
      <c r="J52" s="780">
        <v>-5.2259302030855395</v>
      </c>
      <c r="K52" s="780">
        <v>-9.7498659906919869</v>
      </c>
    </row>
    <row r="53" spans="1:11" ht="12.75" customHeight="1">
      <c r="A53" s="137" t="s">
        <v>559</v>
      </c>
      <c r="B53" s="787">
        <v>0.38269900000000001</v>
      </c>
      <c r="C53" s="782">
        <v>0.20716200000000001</v>
      </c>
      <c r="D53" s="782">
        <v>0.34850000000000003</v>
      </c>
      <c r="E53" s="782">
        <v>0.129745</v>
      </c>
      <c r="F53" s="782">
        <v>0.113913</v>
      </c>
      <c r="G53" s="779">
        <v>-1.2588433812032633</v>
      </c>
      <c r="H53" s="780">
        <v>-45.868162707506421</v>
      </c>
      <c r="I53" s="780">
        <v>68.225832923026417</v>
      </c>
      <c r="J53" s="780">
        <v>-62.770444763271165</v>
      </c>
      <c r="K53" s="780">
        <v>-12.202397009518677</v>
      </c>
    </row>
    <row r="54" spans="1:11" ht="12.75" customHeight="1">
      <c r="A54" s="134" t="s">
        <v>651</v>
      </c>
      <c r="B54" s="787"/>
      <c r="C54" s="782"/>
      <c r="D54" s="782"/>
      <c r="E54" s="782"/>
      <c r="F54" s="782"/>
      <c r="G54" s="779"/>
      <c r="H54" s="780"/>
      <c r="I54" s="780"/>
      <c r="J54" s="780"/>
      <c r="K54" s="780"/>
    </row>
    <row r="55" spans="1:11" ht="12.75" customHeight="1">
      <c r="A55" s="137" t="s">
        <v>758</v>
      </c>
      <c r="B55" s="787">
        <v>52.135928999999997</v>
      </c>
      <c r="C55" s="782">
        <v>36.458381000000003</v>
      </c>
      <c r="D55" s="782">
        <v>19.555478000000001</v>
      </c>
      <c r="E55" s="782">
        <v>25.549247000000001</v>
      </c>
      <c r="F55" s="782">
        <v>42.106732000000001</v>
      </c>
      <c r="G55" s="779">
        <v>-20.603773671105827</v>
      </c>
      <c r="H55" s="780">
        <v>-30.07052583641503</v>
      </c>
      <c r="I55" s="780">
        <v>-46.362187613322718</v>
      </c>
      <c r="J55" s="780">
        <v>30.650076669054073</v>
      </c>
      <c r="K55" s="780">
        <v>64.806156518037483</v>
      </c>
    </row>
    <row r="56" spans="1:11" ht="12.75" customHeight="1">
      <c r="A56" s="103" t="s">
        <v>10</v>
      </c>
      <c r="B56" s="779"/>
      <c r="C56" s="780"/>
      <c r="D56" s="780"/>
      <c r="E56" s="780"/>
      <c r="F56" s="794"/>
      <c r="G56" s="779"/>
      <c r="H56" s="780"/>
      <c r="I56" s="780"/>
      <c r="J56" s="780"/>
      <c r="K56" s="780"/>
    </row>
    <row r="57" spans="1:11" ht="12.75" customHeight="1">
      <c r="A57" s="137" t="s">
        <v>894</v>
      </c>
      <c r="B57" s="793">
        <v>8.3000000000000004E-2</v>
      </c>
      <c r="C57" s="777">
        <v>5.9000000000000004E-2</v>
      </c>
      <c r="D57" s="777">
        <v>7.1000000000000008E-2</v>
      </c>
      <c r="E57" s="777">
        <v>7.9000000000000001E-2</v>
      </c>
      <c r="F57" s="778">
        <v>0.09</v>
      </c>
      <c r="G57" s="779">
        <v>38.333333333333343</v>
      </c>
      <c r="H57" s="780">
        <v>-28.915662650602414</v>
      </c>
      <c r="I57" s="780">
        <v>20.338983050847474</v>
      </c>
      <c r="J57" s="780">
        <v>11.267605633802802</v>
      </c>
      <c r="K57" s="780">
        <v>13.924050632911374</v>
      </c>
    </row>
    <row r="58" spans="1:11" ht="12.75" customHeight="1">
      <c r="A58" s="137" t="s">
        <v>592</v>
      </c>
      <c r="B58" s="787">
        <v>61.841267999999999</v>
      </c>
      <c r="C58" s="782">
        <v>53.111182999999997</v>
      </c>
      <c r="D58" s="782">
        <v>60.085635000000003</v>
      </c>
      <c r="E58" s="782" t="s">
        <v>1066</v>
      </c>
      <c r="F58" s="783" t="s">
        <v>1066</v>
      </c>
      <c r="G58" s="779">
        <v>39.890789246790177</v>
      </c>
      <c r="H58" s="780">
        <v>-14.116924316622999</v>
      </c>
      <c r="I58" s="780">
        <v>13.131795614494223</v>
      </c>
      <c r="J58" s="780" t="s">
        <v>1066</v>
      </c>
      <c r="K58" s="780" t="s">
        <v>1066</v>
      </c>
    </row>
    <row r="59" spans="1:11" ht="12.75" customHeight="1">
      <c r="A59" s="137" t="s">
        <v>1014</v>
      </c>
      <c r="B59" s="787">
        <v>0.48392499999999999</v>
      </c>
      <c r="C59" s="782">
        <v>0.41095900000000002</v>
      </c>
      <c r="D59" s="782">
        <v>0.30973899999999999</v>
      </c>
      <c r="E59" s="782">
        <v>0.3057048</v>
      </c>
      <c r="F59" s="783">
        <v>0.46760469999999998</v>
      </c>
      <c r="G59" s="779">
        <v>3.8719772648244373</v>
      </c>
      <c r="H59" s="780">
        <v>-15.077956294880408</v>
      </c>
      <c r="I59" s="780">
        <v>-24.630194252954681</v>
      </c>
      <c r="J59" s="780">
        <v>-1.3024514187751635</v>
      </c>
      <c r="K59" s="780">
        <v>52.959554445988402</v>
      </c>
    </row>
    <row r="60" spans="1:11" ht="12.75" customHeight="1">
      <c r="A60" s="103" t="s">
        <v>220</v>
      </c>
      <c r="B60" s="784"/>
      <c r="C60" s="785"/>
      <c r="D60" s="785"/>
      <c r="E60" s="785"/>
      <c r="F60" s="786"/>
      <c r="G60" s="779"/>
      <c r="H60" s="780"/>
      <c r="I60" s="780"/>
      <c r="J60" s="780"/>
      <c r="K60" s="780"/>
    </row>
    <row r="61" spans="1:11" ht="12.75" customHeight="1">
      <c r="A61" s="166" t="s">
        <v>688</v>
      </c>
      <c r="B61" s="787">
        <v>3.0955030000000003</v>
      </c>
      <c r="C61" s="782">
        <v>3.1644520000000003</v>
      </c>
      <c r="D61" s="782">
        <v>4.3074350000000008</v>
      </c>
      <c r="E61" s="782">
        <v>5.0243459999999995</v>
      </c>
      <c r="F61" s="783">
        <v>6.2401429999999998</v>
      </c>
      <c r="G61" s="779">
        <v>15.144489362303631</v>
      </c>
      <c r="H61" s="780">
        <v>2.2273924463972463</v>
      </c>
      <c r="I61" s="780">
        <v>36.119460810276166</v>
      </c>
      <c r="J61" s="780">
        <v>16.643570941871417</v>
      </c>
      <c r="K61" s="780">
        <v>24.198114540678532</v>
      </c>
    </row>
    <row r="62" spans="1:11" ht="12.75" customHeight="1">
      <c r="A62" s="135" t="s">
        <v>11</v>
      </c>
      <c r="B62" s="795"/>
      <c r="C62" s="630"/>
      <c r="D62" s="630"/>
      <c r="E62" s="630"/>
      <c r="F62" s="796"/>
      <c r="G62" s="779"/>
      <c r="H62" s="780"/>
      <c r="I62" s="780"/>
      <c r="J62" s="780"/>
      <c r="K62" s="780"/>
    </row>
    <row r="63" spans="1:11" ht="12.75" customHeight="1">
      <c r="A63" s="137" t="s">
        <v>593</v>
      </c>
      <c r="B63" s="787">
        <v>32.271999999999998</v>
      </c>
      <c r="C63" s="782" t="s">
        <v>404</v>
      </c>
      <c r="D63" s="782" t="s">
        <v>404</v>
      </c>
      <c r="E63" s="782" t="s">
        <v>404</v>
      </c>
      <c r="F63" s="783" t="s">
        <v>404</v>
      </c>
      <c r="G63" s="779">
        <v>14.912405640222175</v>
      </c>
      <c r="H63" s="780" t="s">
        <v>1066</v>
      </c>
      <c r="I63" s="780" t="s">
        <v>1066</v>
      </c>
      <c r="J63" s="780" t="s">
        <v>1066</v>
      </c>
      <c r="K63" s="780" t="s">
        <v>1066</v>
      </c>
    </row>
    <row r="64" spans="1:11" ht="12.75" customHeight="1">
      <c r="A64" s="137" t="s">
        <v>805</v>
      </c>
      <c r="B64" s="784" t="s">
        <v>404</v>
      </c>
      <c r="C64" s="785">
        <v>28.643000000000001</v>
      </c>
      <c r="D64" s="785">
        <v>12.238</v>
      </c>
      <c r="E64" s="785">
        <v>13.862</v>
      </c>
      <c r="F64" s="786">
        <v>11.384</v>
      </c>
      <c r="G64" s="779" t="s">
        <v>1066</v>
      </c>
      <c r="H64" s="780" t="s">
        <v>1066</v>
      </c>
      <c r="I64" s="780">
        <v>-57.274028558461062</v>
      </c>
      <c r="J64" s="780">
        <v>13.270142180094794</v>
      </c>
      <c r="K64" s="780">
        <v>-17.87620833934497</v>
      </c>
    </row>
    <row r="65" spans="1:11" ht="12.75" customHeight="1">
      <c r="A65" s="135" t="s">
        <v>12</v>
      </c>
      <c r="B65" s="795"/>
      <c r="C65" s="630"/>
      <c r="D65" s="630"/>
      <c r="E65" s="630"/>
      <c r="F65" s="796"/>
      <c r="G65" s="779"/>
      <c r="H65" s="780"/>
      <c r="I65" s="780"/>
      <c r="J65" s="780"/>
      <c r="K65" s="780"/>
    </row>
    <row r="66" spans="1:11" ht="12.75" customHeight="1">
      <c r="A66" s="166" t="s">
        <v>594</v>
      </c>
      <c r="B66" s="787">
        <v>69.323999999999998</v>
      </c>
      <c r="C66" s="782">
        <v>55.814</v>
      </c>
      <c r="D66" s="782">
        <v>57.426000000000002</v>
      </c>
      <c r="E66" s="782">
        <v>65.207000000000008</v>
      </c>
      <c r="F66" s="783">
        <v>49.858000000000004</v>
      </c>
      <c r="G66" s="779">
        <v>39.830970006252898</v>
      </c>
      <c r="H66" s="780">
        <v>-19.488200334660434</v>
      </c>
      <c r="I66" s="780">
        <v>2.8881642598631174</v>
      </c>
      <c r="J66" s="780">
        <v>13.549611674154576</v>
      </c>
      <c r="K66" s="780">
        <v>-23.538883862162038</v>
      </c>
    </row>
    <row r="67" spans="1:11" ht="12.75" customHeight="1">
      <c r="A67" s="135" t="s">
        <v>905</v>
      </c>
      <c r="B67" s="784"/>
      <c r="C67" s="785"/>
      <c r="D67" s="785"/>
      <c r="E67" s="785"/>
      <c r="F67" s="786"/>
      <c r="G67" s="779"/>
      <c r="H67" s="780"/>
      <c r="I67" s="780"/>
      <c r="J67" s="780"/>
      <c r="K67" s="780"/>
    </row>
    <row r="68" spans="1:11" ht="12.75" customHeight="1">
      <c r="A68" s="166" t="s">
        <v>689</v>
      </c>
      <c r="B68" s="793">
        <v>0.60188199999999992</v>
      </c>
      <c r="C68" s="777">
        <v>0.51721000000000006</v>
      </c>
      <c r="D68" s="777">
        <v>0.61942999999999993</v>
      </c>
      <c r="E68" s="777">
        <v>95.701464000000016</v>
      </c>
      <c r="F68" s="778">
        <v>106.349825</v>
      </c>
      <c r="G68" s="834" t="s">
        <v>1066</v>
      </c>
      <c r="H68" s="780">
        <v>-14.067873769277014</v>
      </c>
      <c r="I68" s="780">
        <v>19.76373233309485</v>
      </c>
      <c r="J68" s="780">
        <v>15349.923962352488</v>
      </c>
      <c r="K68" s="780">
        <v>11.126643788855702</v>
      </c>
    </row>
    <row r="69" spans="1:11" ht="12.75" customHeight="1">
      <c r="A69" s="844" t="s">
        <v>1304</v>
      </c>
      <c r="B69" s="787">
        <v>3.2171570000000003</v>
      </c>
      <c r="C69" s="782">
        <v>6.2819820000000002</v>
      </c>
      <c r="D69" s="782">
        <v>2.2378780000000003</v>
      </c>
      <c r="E69" s="782">
        <v>2.4164910000000002</v>
      </c>
      <c r="F69" s="783">
        <v>2.8605619999999998</v>
      </c>
      <c r="G69" s="779">
        <v>-20.812848319084281</v>
      </c>
      <c r="H69" s="780">
        <v>95.265011934450172</v>
      </c>
      <c r="I69" s="780">
        <v>-64.376243039219148</v>
      </c>
      <c r="J69" s="780">
        <v>7.9813555520005934</v>
      </c>
      <c r="K69" s="780">
        <v>18.376687519216901</v>
      </c>
    </row>
    <row r="70" spans="1:11" ht="12.75" customHeight="1">
      <c r="A70" s="166" t="s">
        <v>1262</v>
      </c>
      <c r="B70" s="787">
        <v>0.100508</v>
      </c>
      <c r="C70" s="782">
        <v>8.4465999999999999E-2</v>
      </c>
      <c r="D70" s="782">
        <v>8.8382000000000002E-2</v>
      </c>
      <c r="E70" s="782">
        <v>0.129884</v>
      </c>
      <c r="F70" s="783">
        <v>0.184142</v>
      </c>
      <c r="G70" s="779">
        <v>0.20338171957250495</v>
      </c>
      <c r="H70" s="780">
        <v>-15.960918533848059</v>
      </c>
      <c r="I70" s="780">
        <v>4.6361849738356256</v>
      </c>
      <c r="J70" s="780">
        <v>46.957525287954553</v>
      </c>
      <c r="K70" s="780">
        <v>41.774198515598528</v>
      </c>
    </row>
    <row r="71" spans="1:11" ht="12.75" customHeight="1">
      <c r="A71" s="135" t="s">
        <v>13</v>
      </c>
      <c r="B71" s="795"/>
      <c r="C71" s="630"/>
      <c r="D71" s="630"/>
      <c r="E71" s="630"/>
      <c r="F71" s="796"/>
      <c r="G71" s="779"/>
      <c r="H71" s="780"/>
      <c r="I71" s="780"/>
      <c r="J71" s="780"/>
      <c r="K71" s="780"/>
    </row>
    <row r="72" spans="1:11" ht="12.75" customHeight="1">
      <c r="A72" s="137" t="s">
        <v>595</v>
      </c>
      <c r="B72" s="787">
        <v>59.045300000000005</v>
      </c>
      <c r="C72" s="782">
        <v>56.359200000000001</v>
      </c>
      <c r="D72" s="782">
        <v>52.082999999999998</v>
      </c>
      <c r="E72" s="782">
        <v>51.782834999999999</v>
      </c>
      <c r="F72" s="783">
        <v>47.866008000000001</v>
      </c>
      <c r="G72" s="779">
        <v>-10.998344934867603</v>
      </c>
      <c r="H72" s="780">
        <v>-4.5492189894877413</v>
      </c>
      <c r="I72" s="780">
        <v>-7.5874036537069429</v>
      </c>
      <c r="J72" s="780">
        <v>-0.57632048845111683</v>
      </c>
      <c r="K72" s="780">
        <v>-7.5639485555396817</v>
      </c>
    </row>
    <row r="73" spans="1:11" ht="12.75" customHeight="1">
      <c r="A73" s="135" t="s">
        <v>186</v>
      </c>
      <c r="B73" s="795"/>
      <c r="C73" s="630"/>
      <c r="D73" s="630"/>
      <c r="E73" s="630"/>
      <c r="F73" s="796"/>
      <c r="G73" s="779"/>
      <c r="H73" s="780"/>
      <c r="I73" s="780"/>
      <c r="J73" s="780"/>
      <c r="K73" s="780"/>
    </row>
    <row r="74" spans="1:11" ht="12.75" customHeight="1">
      <c r="A74" s="168" t="s">
        <v>902</v>
      </c>
      <c r="B74" s="787">
        <v>25.007999999999999</v>
      </c>
      <c r="C74" s="782">
        <v>21.081242</v>
      </c>
      <c r="D74" s="782">
        <v>19.779422999999998</v>
      </c>
      <c r="E74" s="782">
        <v>18.613058000000002</v>
      </c>
      <c r="F74" s="783">
        <v>18.231151999999998</v>
      </c>
      <c r="G74" s="779">
        <v>3.2663005326836583</v>
      </c>
      <c r="H74" s="780">
        <v>-15.702007357645556</v>
      </c>
      <c r="I74" s="780">
        <v>-6.1752481186829584</v>
      </c>
      <c r="J74" s="780">
        <v>-5.8968605909282275</v>
      </c>
      <c r="K74" s="780">
        <v>-2.051817600310514</v>
      </c>
    </row>
    <row r="75" spans="1:11" ht="12.75" customHeight="1">
      <c r="A75" s="170" t="s">
        <v>596</v>
      </c>
      <c r="B75" s="797">
        <v>316.60000000000002</v>
      </c>
      <c r="C75" s="798">
        <v>299.5</v>
      </c>
      <c r="D75" s="798">
        <v>295</v>
      </c>
      <c r="E75" s="798">
        <v>302.3</v>
      </c>
      <c r="F75" s="799">
        <v>299.3</v>
      </c>
      <c r="G75" s="806">
        <v>-2.554632194521389</v>
      </c>
      <c r="H75" s="807">
        <v>-5.4011370814908446</v>
      </c>
      <c r="I75" s="807">
        <v>-1.5025041736227109</v>
      </c>
      <c r="J75" s="807">
        <v>2.4745762711864359</v>
      </c>
      <c r="K75" s="807">
        <v>-0.99239166391001277</v>
      </c>
    </row>
    <row r="76" spans="1:11" ht="12.75" hidden="1" customHeight="1">
      <c r="A76" s="941" t="s">
        <v>120</v>
      </c>
      <c r="B76" s="941"/>
      <c r="C76" s="941"/>
      <c r="D76" s="941"/>
      <c r="E76" s="941"/>
      <c r="F76" s="941"/>
      <c r="G76" s="941"/>
      <c r="H76" s="941"/>
      <c r="I76" s="941"/>
      <c r="J76" s="941"/>
      <c r="K76" s="941"/>
    </row>
    <row r="78" spans="1:11" ht="12.75" customHeight="1">
      <c r="G78" s="130"/>
      <c r="H78" s="130"/>
      <c r="I78" s="130"/>
      <c r="J78" s="130"/>
      <c r="K78" s="130"/>
    </row>
    <row r="80" spans="1:11" ht="12.75" customHeight="1">
      <c r="A80" s="908" t="s">
        <v>785</v>
      </c>
      <c r="B80" s="908"/>
      <c r="C80" s="908"/>
      <c r="D80" s="908"/>
      <c r="E80" s="908"/>
      <c r="F80" s="908"/>
      <c r="G80" s="908"/>
      <c r="H80" s="908"/>
      <c r="I80" s="908"/>
      <c r="J80" s="908"/>
      <c r="K80" s="908"/>
    </row>
    <row r="81" spans="1:11" ht="15">
      <c r="A81" s="986" t="s">
        <v>656</v>
      </c>
      <c r="B81" s="986" t="s">
        <v>316</v>
      </c>
      <c r="C81" s="986" t="s">
        <v>316</v>
      </c>
      <c r="D81" s="986" t="s">
        <v>316</v>
      </c>
      <c r="E81" s="986" t="s">
        <v>316</v>
      </c>
      <c r="F81" s="986" t="s">
        <v>316</v>
      </c>
      <c r="G81" s="986" t="s">
        <v>316</v>
      </c>
      <c r="H81" s="986" t="s">
        <v>316</v>
      </c>
      <c r="I81" s="986" t="s">
        <v>316</v>
      </c>
      <c r="J81" s="986" t="s">
        <v>316</v>
      </c>
      <c r="K81" s="986" t="s">
        <v>316</v>
      </c>
    </row>
    <row r="82" spans="1:11" ht="12.75" customHeight="1">
      <c r="A82" s="131" t="s">
        <v>254</v>
      </c>
      <c r="G82" s="132"/>
      <c r="H82" s="132"/>
      <c r="I82" s="132"/>
      <c r="J82" s="132"/>
    </row>
    <row r="83" spans="1:11" ht="12.75" customHeight="1">
      <c r="A83" s="131"/>
      <c r="G83" s="132"/>
      <c r="H83" s="132"/>
      <c r="I83" s="132"/>
      <c r="J83" s="132"/>
    </row>
    <row r="84" spans="1:11" ht="30" customHeight="1">
      <c r="A84" s="955" t="s">
        <v>535</v>
      </c>
      <c r="B84" s="952" t="s">
        <v>353</v>
      </c>
      <c r="C84" s="953"/>
      <c r="D84" s="953"/>
      <c r="E84" s="953"/>
      <c r="F84" s="953"/>
      <c r="G84" s="952" t="s">
        <v>712</v>
      </c>
      <c r="H84" s="953"/>
      <c r="I84" s="953"/>
      <c r="J84" s="953"/>
      <c r="K84" s="953"/>
    </row>
    <row r="85" spans="1:11" ht="12.75" customHeight="1">
      <c r="A85" s="956"/>
      <c r="B85" s="264">
        <v>39448</v>
      </c>
      <c r="C85" s="264">
        <v>39814</v>
      </c>
      <c r="D85" s="264">
        <v>40179</v>
      </c>
      <c r="E85" s="264">
        <v>40544</v>
      </c>
      <c r="F85" s="265">
        <v>40909</v>
      </c>
      <c r="G85" s="264">
        <v>39448</v>
      </c>
      <c r="H85" s="264">
        <v>39814</v>
      </c>
      <c r="I85" s="264">
        <v>40179</v>
      </c>
      <c r="J85" s="264">
        <v>40544</v>
      </c>
      <c r="K85" s="264">
        <v>40909</v>
      </c>
    </row>
    <row r="86" spans="1:11">
      <c r="A86" s="133" t="s">
        <v>686</v>
      </c>
      <c r="B86" s="273"/>
      <c r="C86" s="273"/>
      <c r="D86" s="273"/>
      <c r="E86" s="273"/>
      <c r="F86" s="643"/>
      <c r="G86" s="273"/>
      <c r="H86" s="273"/>
      <c r="I86" s="273"/>
      <c r="J86" s="273"/>
      <c r="K86" s="273"/>
    </row>
    <row r="87" spans="1:11">
      <c r="A87" s="163" t="s">
        <v>288</v>
      </c>
      <c r="B87" s="176" t="s">
        <v>1066</v>
      </c>
      <c r="C87" s="180" t="s">
        <v>1066</v>
      </c>
      <c r="D87" s="180" t="s">
        <v>1066</v>
      </c>
      <c r="E87" s="180" t="s">
        <v>1066</v>
      </c>
      <c r="F87" s="181" t="s">
        <v>1066</v>
      </c>
      <c r="G87" s="147" t="s">
        <v>1066</v>
      </c>
      <c r="H87" s="148" t="s">
        <v>1066</v>
      </c>
      <c r="I87" s="148" t="s">
        <v>1066</v>
      </c>
      <c r="J87" s="148" t="s">
        <v>1066</v>
      </c>
      <c r="K87" s="148" t="s">
        <v>1066</v>
      </c>
    </row>
    <row r="88" spans="1:11">
      <c r="A88" s="163" t="s">
        <v>494</v>
      </c>
      <c r="B88" s="176" t="s">
        <v>1066</v>
      </c>
      <c r="C88" s="180" t="s">
        <v>1066</v>
      </c>
      <c r="D88" s="180" t="s">
        <v>1066</v>
      </c>
      <c r="E88" s="180" t="s">
        <v>1066</v>
      </c>
      <c r="F88" s="181" t="s">
        <v>1066</v>
      </c>
      <c r="G88" s="147" t="s">
        <v>1066</v>
      </c>
      <c r="H88" s="148" t="s">
        <v>1066</v>
      </c>
      <c r="I88" s="148" t="s">
        <v>1066</v>
      </c>
      <c r="J88" s="148" t="s">
        <v>1066</v>
      </c>
      <c r="K88" s="148" t="s">
        <v>1066</v>
      </c>
    </row>
    <row r="89" spans="1:11" ht="12.75" customHeight="1">
      <c r="A89" s="133" t="s">
        <v>528</v>
      </c>
      <c r="B89" s="176"/>
      <c r="C89" s="180"/>
      <c r="D89" s="180"/>
      <c r="E89" s="180"/>
      <c r="F89" s="181"/>
      <c r="G89" s="176"/>
      <c r="H89" s="148"/>
      <c r="I89" s="180"/>
      <c r="J89" s="180"/>
      <c r="K89" s="148"/>
    </row>
    <row r="90" spans="1:11" ht="12.75" customHeight="1">
      <c r="A90" s="163" t="s">
        <v>515</v>
      </c>
      <c r="B90" s="177">
        <v>12143.256432372575</v>
      </c>
      <c r="C90" s="178">
        <v>10303.918742451879</v>
      </c>
      <c r="D90" s="178">
        <v>11972.438349146685</v>
      </c>
      <c r="E90" s="178">
        <v>19646.441212876922</v>
      </c>
      <c r="F90" s="179">
        <v>13160.53167761829</v>
      </c>
      <c r="G90" s="101">
        <v>37022.123269428579</v>
      </c>
      <c r="H90" s="97">
        <v>30575.426535465514</v>
      </c>
      <c r="I90" s="97">
        <v>29344.211640065401</v>
      </c>
      <c r="J90" s="97">
        <v>37854.414668356301</v>
      </c>
      <c r="K90" s="97">
        <v>22573.810767784376</v>
      </c>
    </row>
    <row r="91" spans="1:11" ht="12.75" customHeight="1">
      <c r="A91" s="163" t="s">
        <v>205</v>
      </c>
      <c r="B91" s="177">
        <v>453.4840744886115</v>
      </c>
      <c r="C91" s="178">
        <v>554.37744270063058</v>
      </c>
      <c r="D91" s="178">
        <v>613.37541454970733</v>
      </c>
      <c r="E91" s="178">
        <v>772.98496609426479</v>
      </c>
      <c r="F91" s="178">
        <v>709.86142319989767</v>
      </c>
      <c r="G91" s="101">
        <v>359.62258087915262</v>
      </c>
      <c r="H91" s="97">
        <v>307.81645902311527</v>
      </c>
      <c r="I91" s="97">
        <v>357.44488027372222</v>
      </c>
      <c r="J91" s="97">
        <v>428.721556347346</v>
      </c>
      <c r="K91" s="97">
        <v>394.14848595219195</v>
      </c>
    </row>
    <row r="92" spans="1:11" ht="12.75" customHeight="1">
      <c r="A92" s="163" t="s">
        <v>514</v>
      </c>
      <c r="B92" s="176">
        <v>363996.180188992</v>
      </c>
      <c r="C92" s="180">
        <v>299999.80822014826</v>
      </c>
      <c r="D92" s="180">
        <v>366739.30504520459</v>
      </c>
      <c r="E92" s="180">
        <v>462952.85208655609</v>
      </c>
      <c r="F92" s="181">
        <v>396680.15283433959</v>
      </c>
      <c r="G92" s="101">
        <v>9839.445067558554</v>
      </c>
      <c r="H92" s="97">
        <v>7817.4466660261978</v>
      </c>
      <c r="I92" s="97">
        <v>7605.8589125472763</v>
      </c>
      <c r="J92" s="97">
        <v>7619.2434635137024</v>
      </c>
      <c r="K92" s="97">
        <v>6116.1329802698137</v>
      </c>
    </row>
    <row r="93" spans="1:11" ht="12.75" customHeight="1">
      <c r="A93" s="133" t="s">
        <v>982</v>
      </c>
      <c r="B93" s="176"/>
      <c r="C93" s="180"/>
      <c r="D93" s="180"/>
      <c r="E93" s="180"/>
      <c r="F93" s="181"/>
      <c r="G93" s="101"/>
      <c r="H93" s="97"/>
      <c r="I93" s="97"/>
      <c r="J93" s="97"/>
      <c r="K93" s="97"/>
    </row>
    <row r="94" spans="1:11" ht="12.75" customHeight="1">
      <c r="A94" s="163" t="s">
        <v>228</v>
      </c>
      <c r="B94" s="176">
        <v>106720.42395428572</v>
      </c>
      <c r="C94" s="180">
        <v>124674.17765599918</v>
      </c>
      <c r="D94" s="180">
        <v>146875.56710225658</v>
      </c>
      <c r="E94" s="180">
        <v>178130.12670846767</v>
      </c>
      <c r="F94" s="181">
        <v>184245.51797953961</v>
      </c>
      <c r="G94" s="101">
        <v>39376.26355510523</v>
      </c>
      <c r="H94" s="97">
        <v>47058.011353633687</v>
      </c>
      <c r="I94" s="97">
        <v>48769.410848618209</v>
      </c>
      <c r="J94" s="97">
        <v>52816.401302505459</v>
      </c>
      <c r="K94" s="97">
        <v>50644.045195526392</v>
      </c>
    </row>
    <row r="95" spans="1:11" ht="12.75" customHeight="1">
      <c r="A95" s="163" t="s">
        <v>229</v>
      </c>
      <c r="B95" s="177">
        <v>452.27119401360545</v>
      </c>
      <c r="C95" s="178">
        <v>384.79083065810596</v>
      </c>
      <c r="D95" s="178">
        <v>2050.6476592963108</v>
      </c>
      <c r="E95" s="178">
        <v>2367.8445246626061</v>
      </c>
      <c r="F95" s="179">
        <v>2723.1492393861895</v>
      </c>
      <c r="G95" s="277">
        <v>4.0183778708985365</v>
      </c>
      <c r="H95" s="96">
        <v>3.2442122494669978</v>
      </c>
      <c r="I95" s="96">
        <v>119.98064646430768</v>
      </c>
      <c r="J95" s="96">
        <v>139.33188590456021</v>
      </c>
      <c r="K95" s="96">
        <v>144.1808066622913</v>
      </c>
    </row>
    <row r="96" spans="1:11" ht="12.75" customHeight="1">
      <c r="A96" s="163" t="s">
        <v>230</v>
      </c>
      <c r="B96" s="177">
        <v>4964.3724517006813</v>
      </c>
      <c r="C96" s="178">
        <v>5533.8908045746393</v>
      </c>
      <c r="D96" s="178">
        <v>7653.3687551867215</v>
      </c>
      <c r="E96" s="178">
        <v>10288.574822047054</v>
      </c>
      <c r="F96" s="179">
        <v>8981.3656629156012</v>
      </c>
      <c r="G96" s="101">
        <v>262.66520908469209</v>
      </c>
      <c r="H96" s="97">
        <v>257.9145082092042</v>
      </c>
      <c r="I96" s="97">
        <v>294.24931420824379</v>
      </c>
      <c r="J96" s="97">
        <v>294.82535960629525</v>
      </c>
      <c r="K96" s="97">
        <v>294.7255129007994</v>
      </c>
    </row>
    <row r="97" spans="1:11">
      <c r="A97" s="133" t="s">
        <v>529</v>
      </c>
      <c r="B97" s="176"/>
      <c r="C97" s="180"/>
      <c r="D97" s="180"/>
      <c r="E97" s="180"/>
      <c r="F97" s="181"/>
      <c r="G97" s="147"/>
      <c r="H97" s="148"/>
      <c r="I97" s="148"/>
      <c r="J97" s="148"/>
      <c r="K97" s="148"/>
    </row>
    <row r="98" spans="1:11" ht="15" customHeight="1">
      <c r="A98" s="136" t="s">
        <v>837</v>
      </c>
      <c r="B98" s="177">
        <v>57589.617455139945</v>
      </c>
      <c r="C98" s="178">
        <v>58869.299963703124</v>
      </c>
      <c r="D98" s="178">
        <v>70034.654659889784</v>
      </c>
      <c r="E98" s="178">
        <v>92075.608037334488</v>
      </c>
      <c r="F98" s="179">
        <v>92762.902944770452</v>
      </c>
      <c r="G98" s="101">
        <v>278.09623879625406</v>
      </c>
      <c r="H98" s="97">
        <v>227.64272434181979</v>
      </c>
      <c r="I98" s="97">
        <v>207.73966082645299</v>
      </c>
      <c r="J98" s="97">
        <v>219.99501852216682</v>
      </c>
      <c r="K98" s="97">
        <v>257.44850682352057</v>
      </c>
    </row>
    <row r="99" spans="1:11" ht="15" customHeight="1">
      <c r="A99" s="133" t="s">
        <v>459</v>
      </c>
      <c r="B99" s="176"/>
      <c r="C99" s="180"/>
      <c r="D99" s="180"/>
      <c r="E99" s="180"/>
      <c r="F99" s="181"/>
      <c r="G99" s="101"/>
      <c r="H99" s="97"/>
      <c r="I99" s="97"/>
      <c r="J99" s="97"/>
      <c r="K99" s="97"/>
    </row>
    <row r="100" spans="1:11" ht="15" customHeight="1">
      <c r="A100" s="136" t="s">
        <v>134</v>
      </c>
      <c r="B100" s="177">
        <v>9419.5486963638486</v>
      </c>
      <c r="C100" s="178">
        <v>19331.984065378812</v>
      </c>
      <c r="D100" s="178">
        <v>20965.022156573119</v>
      </c>
      <c r="E100" s="178">
        <v>26064.318568731236</v>
      </c>
      <c r="F100" s="179">
        <v>33240.446574257432</v>
      </c>
      <c r="G100" s="277">
        <v>2.4050892022825052</v>
      </c>
      <c r="H100" s="96">
        <v>2.7345284526390672</v>
      </c>
      <c r="I100" s="96">
        <v>3.4112208393519445</v>
      </c>
      <c r="J100" s="96">
        <v>5.4645304791513718</v>
      </c>
      <c r="K100" s="96">
        <v>8.0735736961298841</v>
      </c>
    </row>
    <row r="101" spans="1:11" ht="15" customHeight="1">
      <c r="A101" s="136" t="s">
        <v>678</v>
      </c>
      <c r="B101" s="177">
        <v>5967.2069741611131</v>
      </c>
      <c r="C101" s="178">
        <v>7158.0572357533074</v>
      </c>
      <c r="D101" s="178">
        <v>9998.7282127031031</v>
      </c>
      <c r="E101" s="178">
        <v>10487.099080694587</v>
      </c>
      <c r="F101" s="179">
        <v>11222.62510891089</v>
      </c>
      <c r="G101" s="277">
        <v>28.133268778016141</v>
      </c>
      <c r="H101" s="96">
        <v>26.357182388009775</v>
      </c>
      <c r="I101" s="96">
        <v>22.778896342162273</v>
      </c>
      <c r="J101" s="96">
        <v>20.336604923817642</v>
      </c>
      <c r="K101" s="96">
        <v>19.106763623427533</v>
      </c>
    </row>
    <row r="102" spans="1:11" ht="12.75" customHeight="1">
      <c r="A102" s="134" t="s">
        <v>166</v>
      </c>
      <c r="B102" s="176"/>
      <c r="C102" s="180"/>
      <c r="D102" s="180"/>
      <c r="E102" s="180"/>
      <c r="F102" s="181"/>
      <c r="G102" s="101"/>
      <c r="H102" s="97"/>
      <c r="I102" s="97"/>
      <c r="J102" s="97"/>
      <c r="K102" s="97"/>
    </row>
    <row r="103" spans="1:11" ht="12.75" customHeight="1">
      <c r="A103" s="136" t="s">
        <v>1070</v>
      </c>
      <c r="B103" s="176">
        <v>196439.26857677221</v>
      </c>
      <c r="C103" s="180">
        <v>163382.67843130123</v>
      </c>
      <c r="D103" s="180">
        <v>181213.62466433682</v>
      </c>
      <c r="E103" s="180">
        <v>203747.81019141967</v>
      </c>
      <c r="F103" s="181">
        <v>157791.43463696478</v>
      </c>
      <c r="G103" s="101">
        <v>6465.220793074388</v>
      </c>
      <c r="H103" s="97">
        <v>6133.2136503360198</v>
      </c>
      <c r="I103" s="97">
        <v>6937.2033023634031</v>
      </c>
      <c r="J103" s="97">
        <v>7371.2170395940693</v>
      </c>
      <c r="K103" s="97">
        <v>6680.41636905016</v>
      </c>
    </row>
    <row r="104" spans="1:11" ht="12.75" customHeight="1">
      <c r="A104" s="133" t="s">
        <v>167</v>
      </c>
      <c r="B104" s="176"/>
      <c r="C104" s="180"/>
      <c r="D104" s="180"/>
      <c r="E104" s="180"/>
      <c r="F104" s="181"/>
      <c r="G104" s="101"/>
      <c r="H104" s="97"/>
      <c r="I104" s="97"/>
      <c r="J104" s="97"/>
      <c r="K104" s="97"/>
    </row>
    <row r="105" spans="1:11" ht="12.75" customHeight="1">
      <c r="A105" s="168" t="s">
        <v>923</v>
      </c>
      <c r="B105" s="176">
        <v>91402.15588905965</v>
      </c>
      <c r="C105" s="180">
        <v>92803.301880054772</v>
      </c>
      <c r="D105" s="180">
        <v>90218.053443627447</v>
      </c>
      <c r="E105" s="180">
        <v>111302.27122853733</v>
      </c>
      <c r="F105" s="181">
        <v>71623.292488442239</v>
      </c>
      <c r="G105" s="277" t="s">
        <v>1066</v>
      </c>
      <c r="H105" s="96">
        <v>1.5329463264474725</v>
      </c>
      <c r="I105" s="96">
        <v>-2.7857289385766393</v>
      </c>
      <c r="J105" s="96">
        <v>1761.9859374946791</v>
      </c>
      <c r="K105" s="96">
        <v>1356.6212782316018</v>
      </c>
    </row>
    <row r="106" spans="1:11">
      <c r="A106" s="134" t="s">
        <v>745</v>
      </c>
      <c r="B106" s="176"/>
      <c r="C106" s="180"/>
      <c r="D106" s="180"/>
      <c r="E106" s="180"/>
      <c r="F106" s="181"/>
      <c r="G106" s="101"/>
      <c r="H106" s="97"/>
      <c r="I106" s="97"/>
      <c r="J106" s="97"/>
      <c r="K106" s="97"/>
    </row>
    <row r="107" spans="1:11" ht="12.75" customHeight="1">
      <c r="A107" s="136" t="s">
        <v>1068</v>
      </c>
      <c r="B107" s="177">
        <v>6082.1826681049979</v>
      </c>
      <c r="C107" s="178">
        <v>5279.6885884568746</v>
      </c>
      <c r="D107" s="178">
        <v>5982.3688410647173</v>
      </c>
      <c r="E107" s="178">
        <v>6655.5973792394652</v>
      </c>
      <c r="F107" s="179">
        <v>5646.6247228095508</v>
      </c>
      <c r="G107" s="101">
        <v>387.82010253809847</v>
      </c>
      <c r="H107" s="97">
        <v>301.93804120192578</v>
      </c>
      <c r="I107" s="97">
        <v>299.98840843770523</v>
      </c>
      <c r="J107" s="97">
        <v>322.25814066912631</v>
      </c>
      <c r="K107" s="97">
        <v>313.19677867932501</v>
      </c>
    </row>
    <row r="108" spans="1:11" ht="12.75" customHeight="1">
      <c r="A108" s="136" t="s">
        <v>387</v>
      </c>
      <c r="B108" s="177">
        <v>1583.70575846304</v>
      </c>
      <c r="C108" s="178">
        <v>5542.0676488041481</v>
      </c>
      <c r="D108" s="178">
        <v>12017.687792822944</v>
      </c>
      <c r="E108" s="178">
        <v>16897.594039054471</v>
      </c>
      <c r="F108" s="179">
        <v>834.24049816925378</v>
      </c>
      <c r="G108" s="147">
        <v>46997.025297140484</v>
      </c>
      <c r="H108" s="148">
        <v>91605.938094913101</v>
      </c>
      <c r="I108" s="148">
        <v>132452.58335342485</v>
      </c>
      <c r="J108" s="148">
        <v>148249.21731739913</v>
      </c>
      <c r="K108" s="148">
        <v>9419.5280095890448</v>
      </c>
    </row>
    <row r="109" spans="1:11" ht="12.75" customHeight="1">
      <c r="A109" s="134" t="s">
        <v>87</v>
      </c>
      <c r="B109" s="176"/>
      <c r="C109" s="180"/>
      <c r="D109" s="180"/>
      <c r="E109" s="180"/>
      <c r="F109" s="181"/>
      <c r="G109" s="147"/>
      <c r="H109" s="148"/>
      <c r="I109" s="148"/>
      <c r="J109" s="148"/>
      <c r="K109" s="148"/>
    </row>
    <row r="110" spans="1:11" ht="12.75" customHeight="1">
      <c r="A110" s="136" t="s">
        <v>861</v>
      </c>
      <c r="B110" s="177" t="s">
        <v>1066</v>
      </c>
      <c r="C110" s="178">
        <v>3938.6901549070471</v>
      </c>
      <c r="D110" s="178">
        <v>4890.1418185163229</v>
      </c>
      <c r="E110" s="178">
        <v>5940.7628717629623</v>
      </c>
      <c r="F110" s="179">
        <v>6281.2554932221738</v>
      </c>
      <c r="G110" s="101" t="s">
        <v>1066</v>
      </c>
      <c r="H110" s="97">
        <v>10936.461780201329</v>
      </c>
      <c r="I110" s="97">
        <v>13037.735868240898</v>
      </c>
      <c r="J110" s="97">
        <v>13100.818964557269</v>
      </c>
      <c r="K110" s="97">
        <v>8777.3983754189376</v>
      </c>
    </row>
    <row r="111" spans="1:11" ht="12.75" customHeight="1">
      <c r="A111" s="136" t="s">
        <v>862</v>
      </c>
      <c r="B111" s="177">
        <v>1050.7919236241669</v>
      </c>
      <c r="C111" s="178">
        <v>1467.3616998774773</v>
      </c>
      <c r="D111" s="178">
        <v>2341.4231403533972</v>
      </c>
      <c r="E111" s="178">
        <v>2178.2284969812436</v>
      </c>
      <c r="F111" s="179">
        <v>2841.4217326580224</v>
      </c>
      <c r="G111" s="277">
        <v>8.5108465419250035</v>
      </c>
      <c r="H111" s="96">
        <v>8.3708151577677565</v>
      </c>
      <c r="I111" s="96">
        <v>12.599756338346367</v>
      </c>
      <c r="J111" s="96">
        <v>18.443669935625756</v>
      </c>
      <c r="K111" s="96">
        <v>26.380468893400085</v>
      </c>
    </row>
    <row r="112" spans="1:11" ht="12.75" customHeight="1">
      <c r="A112" s="136" t="s">
        <v>863</v>
      </c>
      <c r="B112" s="274">
        <v>62.840811689003417</v>
      </c>
      <c r="C112" s="275">
        <v>136.61429256069175</v>
      </c>
      <c r="D112" s="275">
        <v>132.25349010920448</v>
      </c>
      <c r="E112" s="275">
        <v>84.161553379211384</v>
      </c>
      <c r="F112" s="276">
        <v>115.20984578636212</v>
      </c>
      <c r="G112" s="277">
        <v>1.0014779368208722</v>
      </c>
      <c r="H112" s="96">
        <v>1.7380853964420961</v>
      </c>
      <c r="I112" s="96">
        <v>1.5867063944572355</v>
      </c>
      <c r="J112" s="96">
        <v>1.4876779177929833</v>
      </c>
      <c r="K112" s="96">
        <v>1.6840935099305607</v>
      </c>
    </row>
    <row r="113" spans="1:11" ht="12.75" customHeight="1">
      <c r="A113" s="134" t="s">
        <v>127</v>
      </c>
      <c r="B113" s="176"/>
      <c r="C113" s="180"/>
      <c r="D113" s="180"/>
      <c r="E113" s="180"/>
      <c r="F113" s="181"/>
      <c r="G113" s="101"/>
      <c r="H113" s="97"/>
      <c r="I113" s="97"/>
      <c r="J113" s="97"/>
      <c r="K113" s="97"/>
    </row>
    <row r="114" spans="1:11" ht="12.75" customHeight="1">
      <c r="A114" s="136" t="s">
        <v>241</v>
      </c>
      <c r="B114" s="176">
        <v>98310.869216572799</v>
      </c>
      <c r="C114" s="180">
        <v>100189.32623519735</v>
      </c>
      <c r="D114" s="180">
        <v>102341.90971553176</v>
      </c>
      <c r="E114" s="180">
        <v>100333.19721095875</v>
      </c>
      <c r="F114" s="181">
        <v>75054.801234479819</v>
      </c>
      <c r="G114" s="101">
        <v>3776.3941618934737</v>
      </c>
      <c r="H114" s="97">
        <v>3504.5937538546714</v>
      </c>
      <c r="I114" s="97">
        <v>3950.2049450182089</v>
      </c>
      <c r="J114" s="97">
        <v>4271.3735227963407</v>
      </c>
      <c r="K114" s="97">
        <v>3525.0566525366489</v>
      </c>
    </row>
    <row r="115" spans="1:11" ht="14.25" customHeight="1">
      <c r="A115" s="133" t="s">
        <v>8</v>
      </c>
      <c r="B115" s="176"/>
      <c r="C115" s="180"/>
      <c r="D115" s="180"/>
      <c r="E115" s="180"/>
      <c r="F115" s="181"/>
      <c r="G115" s="101"/>
      <c r="H115" s="97"/>
      <c r="I115" s="97"/>
      <c r="J115" s="97"/>
      <c r="K115" s="97"/>
    </row>
    <row r="116" spans="1:11" ht="12.75" customHeight="1">
      <c r="A116" s="136" t="s">
        <v>169</v>
      </c>
      <c r="B116" s="176">
        <v>213624.14838982548</v>
      </c>
      <c r="C116" s="180">
        <v>211008.48322974978</v>
      </c>
      <c r="D116" s="180">
        <v>213545.18265413254</v>
      </c>
      <c r="E116" s="180">
        <v>232520.09615614623</v>
      </c>
      <c r="F116" s="181">
        <v>258515.82726314524</v>
      </c>
      <c r="G116" s="101">
        <v>47560.326078641432</v>
      </c>
      <c r="H116" s="97">
        <v>54046.07850754547</v>
      </c>
      <c r="I116" s="97">
        <v>55639.95011289329</v>
      </c>
      <c r="J116" s="97">
        <v>59202.552276719682</v>
      </c>
      <c r="K116" s="97">
        <v>61393.926639377583</v>
      </c>
    </row>
    <row r="117" spans="1:11" ht="14.25">
      <c r="A117" s="137" t="s">
        <v>323</v>
      </c>
      <c r="B117" s="178">
        <v>14047.412380340964</v>
      </c>
      <c r="C117" s="178">
        <v>14015.674123579807</v>
      </c>
      <c r="D117" s="178">
        <v>14435.061221420219</v>
      </c>
      <c r="E117" s="178">
        <v>16339.309055952503</v>
      </c>
      <c r="F117" s="179">
        <v>15837.531587883117</v>
      </c>
      <c r="G117" s="101">
        <v>190.38378004837864</v>
      </c>
      <c r="H117" s="97">
        <v>159.16367586494746</v>
      </c>
      <c r="I117" s="97">
        <v>165.76317093530443</v>
      </c>
      <c r="J117" s="97">
        <v>191.21521619698939</v>
      </c>
      <c r="K117" s="97">
        <v>179.26511971788233</v>
      </c>
    </row>
    <row r="118" spans="1:11" ht="12.75" customHeight="1">
      <c r="A118" s="133" t="s">
        <v>808</v>
      </c>
      <c r="B118" s="283"/>
      <c r="C118" s="180"/>
      <c r="D118" s="180"/>
      <c r="E118" s="180"/>
      <c r="F118" s="181"/>
      <c r="G118" s="101"/>
      <c r="H118" s="97"/>
      <c r="I118" s="97"/>
      <c r="J118" s="97"/>
      <c r="K118" s="97"/>
    </row>
    <row r="119" spans="1:11" ht="12.75" customHeight="1">
      <c r="A119" s="137" t="s">
        <v>1046</v>
      </c>
      <c r="B119" s="178">
        <v>3442.7730244243103</v>
      </c>
      <c r="C119" s="178">
        <v>3927.4650728611714</v>
      </c>
      <c r="D119" s="178">
        <v>5589.9138809610295</v>
      </c>
      <c r="E119" s="178">
        <v>6509.1191307722165</v>
      </c>
      <c r="F119" s="179">
        <v>5529.7369728808744</v>
      </c>
      <c r="G119" s="101">
        <v>463.33479100168336</v>
      </c>
      <c r="H119" s="97">
        <v>492.79460412540459</v>
      </c>
      <c r="I119" s="97">
        <v>620.5451202045532</v>
      </c>
      <c r="J119" s="97">
        <v>686.70185223301314</v>
      </c>
      <c r="K119" s="97">
        <v>716.65896269773043</v>
      </c>
    </row>
    <row r="120" spans="1:11" ht="12.75" customHeight="1">
      <c r="A120" s="133" t="s">
        <v>1044</v>
      </c>
      <c r="B120" s="177"/>
      <c r="C120" s="178"/>
      <c r="D120" s="178"/>
      <c r="E120" s="178"/>
      <c r="F120" s="179"/>
      <c r="G120" s="147"/>
      <c r="H120" s="148"/>
      <c r="I120" s="148"/>
      <c r="J120" s="148"/>
      <c r="K120" s="148"/>
    </row>
    <row r="121" spans="1:11" ht="12.75" customHeight="1">
      <c r="A121" s="137" t="s">
        <v>6</v>
      </c>
      <c r="B121" s="178">
        <v>76675.028037582044</v>
      </c>
      <c r="C121" s="178">
        <v>66060.247303231066</v>
      </c>
      <c r="D121" s="178">
        <v>74392.410743961227</v>
      </c>
      <c r="E121" s="178">
        <v>91365.169638754713</v>
      </c>
      <c r="F121" s="179">
        <v>93511.78182784676</v>
      </c>
      <c r="G121" s="101">
        <v>18746.96437126532</v>
      </c>
      <c r="H121" s="97">
        <v>17064.751604491652</v>
      </c>
      <c r="I121" s="97">
        <v>18247.002978185552</v>
      </c>
      <c r="J121" s="97">
        <v>19669.040116189466</v>
      </c>
      <c r="K121" s="97">
        <v>19009.059944144141</v>
      </c>
    </row>
    <row r="122" spans="1:11" ht="12.75" customHeight="1">
      <c r="A122" s="134" t="s">
        <v>9</v>
      </c>
      <c r="B122" s="176"/>
      <c r="C122" s="180"/>
      <c r="D122" s="180"/>
      <c r="E122" s="180"/>
      <c r="F122" s="181"/>
      <c r="G122" s="101"/>
      <c r="H122" s="97"/>
      <c r="I122" s="97"/>
      <c r="J122" s="97"/>
      <c r="K122" s="97"/>
    </row>
    <row r="123" spans="1:11" ht="12.75" customHeight="1">
      <c r="A123" s="137" t="s">
        <v>1013</v>
      </c>
      <c r="B123" s="176" t="s">
        <v>1066</v>
      </c>
      <c r="C123" s="180">
        <v>6316.2550667482828</v>
      </c>
      <c r="D123" s="180">
        <v>5982.3507755401824</v>
      </c>
      <c r="E123" s="180">
        <v>6590.8489386109368</v>
      </c>
      <c r="F123" s="181">
        <v>5763.3751588396544</v>
      </c>
      <c r="G123" s="147" t="s">
        <v>1066</v>
      </c>
      <c r="H123" s="148" t="s">
        <v>1066</v>
      </c>
      <c r="I123" s="148">
        <v>-5.2864282344443012</v>
      </c>
      <c r="J123" s="148">
        <v>10.171556063858688</v>
      </c>
      <c r="K123" s="148">
        <v>1153.1362862824437</v>
      </c>
    </row>
    <row r="124" spans="1:11" ht="12.75" customHeight="1">
      <c r="A124" s="134" t="s">
        <v>1045</v>
      </c>
      <c r="B124" s="176"/>
      <c r="C124" s="180"/>
      <c r="D124" s="180"/>
      <c r="E124" s="180"/>
      <c r="F124" s="181"/>
      <c r="G124" s="101"/>
      <c r="H124" s="97"/>
      <c r="I124" s="97"/>
      <c r="J124" s="97"/>
      <c r="K124" s="97"/>
    </row>
    <row r="125" spans="1:11" ht="12.75" customHeight="1">
      <c r="A125" s="137" t="s">
        <v>558</v>
      </c>
      <c r="B125" s="177">
        <v>2458.0821625053409</v>
      </c>
      <c r="C125" s="178">
        <v>1895.7505890448144</v>
      </c>
      <c r="D125" s="178" t="s">
        <v>1066</v>
      </c>
      <c r="E125" s="178" t="s">
        <v>404</v>
      </c>
      <c r="F125" s="179" t="s">
        <v>404</v>
      </c>
      <c r="G125" s="101">
        <v>968.48477879071129</v>
      </c>
      <c r="H125" s="97">
        <v>763.49105862732119</v>
      </c>
      <c r="I125" s="97" t="s">
        <v>1066</v>
      </c>
      <c r="J125" s="97" t="s">
        <v>404</v>
      </c>
      <c r="K125" s="97" t="s">
        <v>404</v>
      </c>
    </row>
    <row r="126" spans="1:11" ht="12.75" customHeight="1">
      <c r="A126" s="137" t="s">
        <v>474</v>
      </c>
      <c r="B126" s="177" t="s">
        <v>404</v>
      </c>
      <c r="C126" s="178" t="s">
        <v>404</v>
      </c>
      <c r="D126" s="178">
        <v>2231.2171097432051</v>
      </c>
      <c r="E126" s="178">
        <v>2848.0162697041856</v>
      </c>
      <c r="F126" s="179">
        <v>4329.7365546621522</v>
      </c>
      <c r="G126" s="101" t="s">
        <v>404</v>
      </c>
      <c r="H126" s="97" t="s">
        <v>404</v>
      </c>
      <c r="I126" s="97">
        <v>814.89037476313683</v>
      </c>
      <c r="J126" s="97">
        <v>1097.514563643799</v>
      </c>
      <c r="K126" s="97">
        <v>1848.7638594897323</v>
      </c>
    </row>
    <row r="127" spans="1:11" ht="12.75" customHeight="1">
      <c r="A127" s="137" t="s">
        <v>559</v>
      </c>
      <c r="B127" s="177">
        <v>367.58197018679607</v>
      </c>
      <c r="C127" s="178">
        <v>120.96282408196505</v>
      </c>
      <c r="D127" s="178">
        <v>226.57075951743423</v>
      </c>
      <c r="E127" s="178">
        <v>168.58779098487713</v>
      </c>
      <c r="F127" s="179">
        <v>107.38910886722974</v>
      </c>
      <c r="G127" s="101">
        <v>960.4989043263663</v>
      </c>
      <c r="H127" s="97">
        <v>583.90450025566975</v>
      </c>
      <c r="I127" s="97">
        <v>650.13130421071503</v>
      </c>
      <c r="J127" s="97">
        <v>1299.3779412299289</v>
      </c>
      <c r="K127" s="97">
        <v>942.72917812040532</v>
      </c>
    </row>
    <row r="128" spans="1:11" ht="12.75" customHeight="1">
      <c r="A128" s="134" t="s">
        <v>651</v>
      </c>
      <c r="B128" s="176"/>
      <c r="C128" s="180"/>
      <c r="D128" s="180"/>
      <c r="E128" s="180"/>
      <c r="F128" s="181"/>
      <c r="G128" s="101"/>
      <c r="H128" s="97"/>
      <c r="I128" s="97"/>
      <c r="J128" s="97"/>
      <c r="K128" s="97"/>
    </row>
    <row r="129" spans="1:11" ht="12.75" customHeight="1">
      <c r="A129" s="142" t="s">
        <v>758</v>
      </c>
      <c r="B129" s="177">
        <v>523.45215466666673</v>
      </c>
      <c r="C129" s="178">
        <v>337.07699066666669</v>
      </c>
      <c r="D129" s="178">
        <v>202.73962320000001</v>
      </c>
      <c r="E129" s="178">
        <v>293.60258880000004</v>
      </c>
      <c r="F129" s="178">
        <v>514.67237333333333</v>
      </c>
      <c r="G129" s="277">
        <v>10.040142464262347</v>
      </c>
      <c r="H129" s="96">
        <v>9.2455282275608095</v>
      </c>
      <c r="I129" s="96">
        <v>10.367408211653022</v>
      </c>
      <c r="J129" s="96">
        <v>11.491633737777088</v>
      </c>
      <c r="K129" s="96">
        <v>12.223042465830245</v>
      </c>
    </row>
    <row r="130" spans="1:11" ht="12.75" customHeight="1">
      <c r="A130" s="103" t="s">
        <v>10</v>
      </c>
      <c r="B130" s="147"/>
      <c r="C130" s="148"/>
      <c r="D130" s="148"/>
      <c r="E130" s="148"/>
      <c r="F130" s="150"/>
      <c r="G130" s="101"/>
      <c r="H130" s="97"/>
      <c r="I130" s="97"/>
      <c r="J130" s="97"/>
      <c r="K130" s="97"/>
    </row>
    <row r="131" spans="1:11" ht="12.75" customHeight="1">
      <c r="A131" s="166" t="s">
        <v>894</v>
      </c>
      <c r="B131" s="177">
        <v>604.32569974554701</v>
      </c>
      <c r="C131" s="178">
        <v>475.07734616706773</v>
      </c>
      <c r="D131" s="178">
        <v>589.65896589658973</v>
      </c>
      <c r="E131" s="178">
        <v>732.17266873360359</v>
      </c>
      <c r="F131" s="179">
        <v>1116.2679042970312</v>
      </c>
      <c r="G131" s="97">
        <v>7281.0325270547828</v>
      </c>
      <c r="H131" s="97">
        <v>8052.1584096113165</v>
      </c>
      <c r="I131" s="97">
        <v>8305.0558576984458</v>
      </c>
      <c r="J131" s="97">
        <v>9268.0084649823239</v>
      </c>
      <c r="K131" s="97">
        <v>12402.976714411459</v>
      </c>
    </row>
    <row r="132" spans="1:11" ht="12.75" customHeight="1">
      <c r="A132" s="137" t="s">
        <v>592</v>
      </c>
      <c r="B132" s="274">
        <v>4.1270851003675428</v>
      </c>
      <c r="C132" s="275">
        <v>0.15823375730491582</v>
      </c>
      <c r="D132" s="275">
        <v>0.2833392005867254</v>
      </c>
      <c r="E132" s="275" t="s">
        <v>1066</v>
      </c>
      <c r="F132" s="276" t="s">
        <v>1066</v>
      </c>
      <c r="G132" s="279">
        <v>6.6736747706524116E-2</v>
      </c>
      <c r="H132" s="279">
        <v>2.9792926530165186E-3</v>
      </c>
      <c r="I132" s="279">
        <v>4.7155896844016942E-3</v>
      </c>
      <c r="J132" s="279" t="s">
        <v>1066</v>
      </c>
      <c r="K132" s="279" t="s">
        <v>1066</v>
      </c>
    </row>
    <row r="133" spans="1:11" ht="12.75" customHeight="1">
      <c r="A133" s="137" t="s">
        <v>1014</v>
      </c>
      <c r="B133" s="177">
        <v>273.22424300254454</v>
      </c>
      <c r="C133" s="178">
        <v>234.90320866277074</v>
      </c>
      <c r="D133" s="178">
        <v>299.00745434543455</v>
      </c>
      <c r="E133" s="178">
        <v>290.72204388266158</v>
      </c>
      <c r="F133" s="179">
        <v>257.30117868288391</v>
      </c>
      <c r="G133" s="97">
        <v>564.60038849521004</v>
      </c>
      <c r="H133" s="97">
        <v>571.5976743732848</v>
      </c>
      <c r="I133" s="97">
        <v>965.35294020266929</v>
      </c>
      <c r="J133" s="97">
        <v>950.98946396216741</v>
      </c>
      <c r="K133" s="97">
        <v>550.25361952710045</v>
      </c>
    </row>
    <row r="134" spans="1:11" ht="12.75" customHeight="1">
      <c r="A134" s="103" t="s">
        <v>220</v>
      </c>
      <c r="B134" s="176"/>
      <c r="C134" s="180"/>
      <c r="D134" s="180"/>
      <c r="E134" s="180"/>
      <c r="F134" s="181"/>
      <c r="G134" s="97"/>
      <c r="H134" s="97"/>
      <c r="I134" s="97"/>
      <c r="J134" s="97"/>
      <c r="K134" s="97"/>
    </row>
    <row r="135" spans="1:11" ht="12.75" customHeight="1">
      <c r="A135" s="166" t="s">
        <v>688</v>
      </c>
      <c r="B135" s="177">
        <v>4997.5763451284529</v>
      </c>
      <c r="C135" s="178">
        <v>2861.2065900201496</v>
      </c>
      <c r="D135" s="178">
        <v>3832.5594099972686</v>
      </c>
      <c r="E135" s="178">
        <v>4036.4132083275886</v>
      </c>
      <c r="F135" s="179">
        <v>3994.9381979370901</v>
      </c>
      <c r="G135" s="97">
        <v>1614.4634151956734</v>
      </c>
      <c r="H135" s="97">
        <v>904.17127199911693</v>
      </c>
      <c r="I135" s="97">
        <v>889.75443854573962</v>
      </c>
      <c r="J135" s="97">
        <v>803.37086823391326</v>
      </c>
      <c r="K135" s="97">
        <v>640.19978355257092</v>
      </c>
    </row>
    <row r="136" spans="1:11" ht="12.75" customHeight="1">
      <c r="A136" s="135" t="s">
        <v>11</v>
      </c>
      <c r="B136" s="43"/>
      <c r="C136" s="30"/>
      <c r="D136" s="30"/>
      <c r="E136" s="30"/>
      <c r="F136" s="44"/>
      <c r="G136" s="101"/>
      <c r="H136" s="97"/>
      <c r="I136" s="279"/>
      <c r="J136" s="279"/>
      <c r="K136" s="279"/>
    </row>
    <row r="137" spans="1:11" ht="12.75" customHeight="1">
      <c r="A137" s="137" t="s">
        <v>593</v>
      </c>
      <c r="B137" s="177">
        <v>18153.801908047612</v>
      </c>
      <c r="C137" s="97" t="s">
        <v>1066</v>
      </c>
      <c r="D137" s="97" t="s">
        <v>1066</v>
      </c>
      <c r="E137" s="97" t="s">
        <v>1066</v>
      </c>
      <c r="F137" s="102" t="s">
        <v>1066</v>
      </c>
      <c r="G137" s="101">
        <v>562.52484841496073</v>
      </c>
      <c r="H137" s="97" t="s">
        <v>1066</v>
      </c>
      <c r="I137" s="97" t="s">
        <v>1066</v>
      </c>
      <c r="J137" s="97" t="s">
        <v>1066</v>
      </c>
      <c r="K137" s="97" t="s">
        <v>1066</v>
      </c>
    </row>
    <row r="138" spans="1:11" ht="12.75" customHeight="1">
      <c r="A138" s="137" t="s">
        <v>805</v>
      </c>
      <c r="B138" s="177" t="s">
        <v>1066</v>
      </c>
      <c r="C138" s="97">
        <v>9443.449735153421</v>
      </c>
      <c r="D138" s="97">
        <v>12012.916411448325</v>
      </c>
      <c r="E138" s="97">
        <v>14630.895348205293</v>
      </c>
      <c r="F138" s="102">
        <v>13808.072446695605</v>
      </c>
      <c r="G138" s="101" t="s">
        <v>1066</v>
      </c>
      <c r="H138" s="97">
        <v>329.69485511829839</v>
      </c>
      <c r="I138" s="97">
        <v>981.60781266941694</v>
      </c>
      <c r="J138" s="97">
        <v>1055.467850829988</v>
      </c>
      <c r="K138" s="97">
        <v>1212.9367925769154</v>
      </c>
    </row>
    <row r="139" spans="1:11" ht="12.75" customHeight="1">
      <c r="A139" s="135" t="s">
        <v>12</v>
      </c>
      <c r="B139" s="43"/>
      <c r="C139" s="30"/>
      <c r="D139" s="30"/>
      <c r="E139" s="30"/>
      <c r="F139" s="44"/>
      <c r="G139" s="101"/>
      <c r="H139" s="97"/>
      <c r="I139" s="279"/>
      <c r="J139" s="279"/>
      <c r="K139" s="279"/>
    </row>
    <row r="140" spans="1:11" ht="12.75" customHeight="1">
      <c r="A140" s="166" t="s">
        <v>594</v>
      </c>
      <c r="B140" s="177">
        <v>16282.399298423761</v>
      </c>
      <c r="C140" s="178">
        <v>12617.132801633034</v>
      </c>
      <c r="D140" s="178">
        <v>14165.085574481218</v>
      </c>
      <c r="E140" s="178">
        <v>13925.91626151608</v>
      </c>
      <c r="F140" s="179">
        <v>5735.1624097127587</v>
      </c>
      <c r="G140" s="101">
        <v>234.87391521585255</v>
      </c>
      <c r="H140" s="97">
        <v>226.05677431527991</v>
      </c>
      <c r="I140" s="97">
        <v>246.66676373909411</v>
      </c>
      <c r="J140" s="97">
        <v>213.56474399245602</v>
      </c>
      <c r="K140" s="97">
        <v>115.0299332045561</v>
      </c>
    </row>
    <row r="141" spans="1:11" ht="12.75" customHeight="1">
      <c r="A141" s="135" t="s">
        <v>905</v>
      </c>
      <c r="B141" s="176"/>
      <c r="C141" s="180"/>
      <c r="D141" s="180"/>
      <c r="E141" s="180"/>
      <c r="F141" s="181"/>
      <c r="G141" s="101"/>
      <c r="H141" s="97"/>
      <c r="I141" s="97"/>
      <c r="J141" s="97"/>
      <c r="K141" s="97"/>
    </row>
    <row r="142" spans="1:11" ht="12.75" customHeight="1">
      <c r="A142" s="166" t="s">
        <v>689</v>
      </c>
      <c r="B142" s="177">
        <v>2521.2435215407227</v>
      </c>
      <c r="C142" s="178">
        <v>2308.9212455562019</v>
      </c>
      <c r="D142" s="178">
        <v>1873.9946974140228</v>
      </c>
      <c r="E142" s="178">
        <v>2241.8142419161677</v>
      </c>
      <c r="F142" s="179">
        <v>2756.401005857741</v>
      </c>
      <c r="G142" s="97">
        <v>4188.9332486113935</v>
      </c>
      <c r="H142" s="97">
        <v>4464.1852353129325</v>
      </c>
      <c r="I142" s="97">
        <v>3025.3534659509919</v>
      </c>
      <c r="J142" s="97">
        <v>23.425077822384903</v>
      </c>
      <c r="K142" s="97">
        <v>25.918246747070256</v>
      </c>
    </row>
    <row r="143" spans="1:11" ht="12.75" customHeight="1">
      <c r="A143" s="844" t="s">
        <v>1304</v>
      </c>
      <c r="B143" s="177">
        <v>377.98713280222756</v>
      </c>
      <c r="C143" s="178">
        <v>260.75097860513216</v>
      </c>
      <c r="D143" s="178">
        <v>372.50864036257002</v>
      </c>
      <c r="E143" s="178">
        <v>410.13379820359285</v>
      </c>
      <c r="F143" s="179">
        <v>989.69565969316591</v>
      </c>
      <c r="G143" s="101">
        <v>117.49104342816578</v>
      </c>
      <c r="H143" s="97">
        <v>41.507756406359036</v>
      </c>
      <c r="I143" s="97">
        <v>166.45618767536479</v>
      </c>
      <c r="J143" s="97">
        <v>169.72287428490023</v>
      </c>
      <c r="K143" s="97">
        <v>345.9794472880385</v>
      </c>
    </row>
    <row r="144" spans="1:11" ht="12.75" customHeight="1">
      <c r="A144" s="309" t="s">
        <v>1262</v>
      </c>
      <c r="B144" s="324">
        <v>2799.5191221285486</v>
      </c>
      <c r="C144" s="325">
        <v>3203.6129222416139</v>
      </c>
      <c r="D144" s="325">
        <v>2427.200525859771</v>
      </c>
      <c r="E144" s="325">
        <v>4658.4940029940126</v>
      </c>
      <c r="F144" s="326">
        <v>4216.2042806136687</v>
      </c>
      <c r="G144" s="151">
        <v>27853.6944534619</v>
      </c>
      <c r="H144" s="141">
        <v>37927.839867421375</v>
      </c>
      <c r="I144" s="141">
        <v>27462.6114577603</v>
      </c>
      <c r="J144" s="141">
        <v>35866.573273028334</v>
      </c>
      <c r="K144" s="141">
        <v>22896.483586654151</v>
      </c>
    </row>
    <row r="145" spans="1:11" ht="14.25" customHeight="1">
      <c r="A145" s="1003" t="s">
        <v>341</v>
      </c>
      <c r="B145" s="1003"/>
      <c r="C145" s="1003"/>
      <c r="D145" s="1003"/>
      <c r="E145" s="1003"/>
      <c r="F145" s="1003"/>
      <c r="G145" s="1003"/>
      <c r="H145" s="1003"/>
      <c r="I145" s="1003"/>
      <c r="J145" s="1003"/>
      <c r="K145" s="1003"/>
    </row>
    <row r="146" spans="1:11" ht="27" customHeight="1">
      <c r="A146" s="1016" t="s">
        <v>816</v>
      </c>
      <c r="B146" s="958"/>
      <c r="C146" s="958"/>
      <c r="D146" s="958"/>
      <c r="E146" s="958"/>
      <c r="F146" s="958"/>
      <c r="G146" s="958"/>
      <c r="H146" s="958"/>
      <c r="I146" s="958"/>
      <c r="J146" s="958"/>
      <c r="K146" s="958"/>
    </row>
    <row r="147" spans="1:11" ht="12.75" customHeight="1">
      <c r="A147" s="647"/>
      <c r="B147" s="728"/>
      <c r="C147" s="728"/>
      <c r="D147" s="728"/>
      <c r="E147" s="728"/>
      <c r="F147" s="728"/>
      <c r="G147" s="729"/>
      <c r="H147" s="729"/>
      <c r="I147" s="729"/>
      <c r="J147" s="729"/>
      <c r="K147" s="279"/>
    </row>
    <row r="148" spans="1:11" ht="12.75" customHeight="1">
      <c r="A148" s="648"/>
      <c r="B148" s="284"/>
      <c r="C148" s="284"/>
      <c r="D148" s="284"/>
      <c r="E148" s="284"/>
      <c r="F148" s="284"/>
      <c r="G148" s="279"/>
      <c r="H148" s="279"/>
      <c r="I148" s="279"/>
      <c r="J148" s="279"/>
      <c r="K148" s="279"/>
    </row>
    <row r="149" spans="1:11" ht="12.75" customHeight="1">
      <c r="A149" s="648"/>
      <c r="B149" s="284"/>
      <c r="C149" s="284"/>
      <c r="D149" s="284"/>
      <c r="E149" s="284"/>
      <c r="F149" s="284"/>
      <c r="G149" s="279"/>
      <c r="H149" s="279"/>
      <c r="I149" s="279"/>
      <c r="J149" s="279"/>
      <c r="K149" s="279"/>
    </row>
    <row r="150" spans="1:11" ht="12.75" customHeight="1">
      <c r="A150" s="648"/>
      <c r="B150" s="284"/>
      <c r="C150" s="284"/>
      <c r="D150" s="284"/>
      <c r="E150" s="284"/>
      <c r="F150" s="284"/>
      <c r="G150" s="279"/>
      <c r="H150" s="279"/>
      <c r="I150" s="279"/>
      <c r="J150" s="279"/>
      <c r="K150" s="279"/>
    </row>
    <row r="151" spans="1:11" ht="12.75" customHeight="1">
      <c r="A151" s="908" t="s">
        <v>809</v>
      </c>
      <c r="B151" s="908"/>
      <c r="C151" s="908"/>
      <c r="D151" s="908"/>
      <c r="E151" s="908"/>
      <c r="F151" s="908"/>
      <c r="G151" s="908"/>
      <c r="H151" s="908"/>
      <c r="I151" s="908"/>
      <c r="J151" s="908"/>
      <c r="K151" s="908"/>
    </row>
    <row r="152" spans="1:11" ht="12.75" customHeight="1">
      <c r="A152" s="648"/>
      <c r="B152" s="284"/>
      <c r="C152" s="284"/>
      <c r="D152" s="284"/>
      <c r="E152" s="284"/>
      <c r="F152" s="284"/>
      <c r="G152" s="279"/>
      <c r="H152" s="279"/>
      <c r="I152" s="279"/>
      <c r="J152" s="279"/>
      <c r="K152" s="279"/>
    </row>
    <row r="153" spans="1:11" ht="30" customHeight="1">
      <c r="A153" s="955" t="s">
        <v>535</v>
      </c>
      <c r="B153" s="952" t="s">
        <v>353</v>
      </c>
      <c r="C153" s="953"/>
      <c r="D153" s="953"/>
      <c r="E153" s="953"/>
      <c r="F153" s="953"/>
      <c r="G153" s="952" t="s">
        <v>712</v>
      </c>
      <c r="H153" s="953"/>
      <c r="I153" s="953"/>
      <c r="J153" s="953"/>
      <c r="K153" s="953"/>
    </row>
    <row r="154" spans="1:11" ht="12.75" customHeight="1">
      <c r="A154" s="956"/>
      <c r="B154" s="264">
        <v>39448</v>
      </c>
      <c r="C154" s="264">
        <v>39814</v>
      </c>
      <c r="D154" s="264">
        <v>40179</v>
      </c>
      <c r="E154" s="264">
        <v>40544</v>
      </c>
      <c r="F154" s="265">
        <v>40909</v>
      </c>
      <c r="G154" s="264">
        <v>39448</v>
      </c>
      <c r="H154" s="264">
        <v>39814</v>
      </c>
      <c r="I154" s="264">
        <v>40179</v>
      </c>
      <c r="J154" s="264">
        <v>40544</v>
      </c>
      <c r="K154" s="264">
        <v>40909</v>
      </c>
    </row>
    <row r="155" spans="1:11" ht="12.75" customHeight="1">
      <c r="A155" s="135" t="s">
        <v>13</v>
      </c>
      <c r="B155" s="43"/>
      <c r="C155" s="30"/>
      <c r="D155" s="30"/>
      <c r="E155" s="30"/>
      <c r="F155" s="44"/>
      <c r="G155" s="101"/>
      <c r="H155" s="97"/>
      <c r="I155" s="97"/>
      <c r="J155" s="97"/>
      <c r="K155" s="97"/>
    </row>
    <row r="156" spans="1:11" ht="12.75" customHeight="1">
      <c r="A156" s="137" t="s">
        <v>595</v>
      </c>
      <c r="B156" s="176">
        <v>210201.90213857201</v>
      </c>
      <c r="C156" s="180">
        <v>278248.09290936694</v>
      </c>
      <c r="D156" s="180">
        <v>221486.45405762433</v>
      </c>
      <c r="E156" s="180">
        <v>207135.12449589657</v>
      </c>
      <c r="F156" s="181">
        <v>183955.14458270761</v>
      </c>
      <c r="G156" s="101">
        <v>3560.0107398653577</v>
      </c>
      <c r="H156" s="97">
        <v>4937.0483063877227</v>
      </c>
      <c r="I156" s="97">
        <v>4252.5671343360473</v>
      </c>
      <c r="J156" s="97">
        <v>4000.0730839842308</v>
      </c>
      <c r="K156" s="97">
        <v>3843.1269343102022</v>
      </c>
    </row>
    <row r="157" spans="1:11" ht="12.75" customHeight="1">
      <c r="A157" s="135" t="s">
        <v>186</v>
      </c>
      <c r="B157" s="43"/>
      <c r="C157" s="30"/>
      <c r="D157" s="30"/>
      <c r="E157" s="30"/>
      <c r="F157" s="44"/>
      <c r="G157" s="101"/>
      <c r="H157" s="97"/>
      <c r="I157" s="97"/>
      <c r="J157" s="97"/>
      <c r="K157" s="97"/>
    </row>
    <row r="158" spans="1:11" ht="12.75" customHeight="1">
      <c r="A158" s="168" t="s">
        <v>902</v>
      </c>
      <c r="B158" s="176">
        <v>419347.25599999999</v>
      </c>
      <c r="C158" s="180">
        <v>295741.66600000003</v>
      </c>
      <c r="D158" s="180">
        <v>320123.90100000001</v>
      </c>
      <c r="E158" s="180">
        <v>291823.99300000002</v>
      </c>
      <c r="F158" s="181">
        <v>284401.67</v>
      </c>
      <c r="G158" s="101">
        <v>16768.524312220088</v>
      </c>
      <c r="H158" s="97">
        <v>14028.664250426993</v>
      </c>
      <c r="I158" s="97">
        <v>16184.693608099693</v>
      </c>
      <c r="J158" s="97">
        <v>15678.455039467452</v>
      </c>
      <c r="K158" s="97">
        <v>15599.764074151761</v>
      </c>
    </row>
    <row r="159" spans="1:11" ht="12.75" customHeight="1">
      <c r="A159" s="170" t="s">
        <v>596</v>
      </c>
      <c r="B159" s="327">
        <v>182000</v>
      </c>
      <c r="C159" s="281">
        <v>122000</v>
      </c>
      <c r="D159" s="281">
        <v>117500</v>
      </c>
      <c r="E159" s="281">
        <v>124700</v>
      </c>
      <c r="F159" s="328">
        <v>110300</v>
      </c>
      <c r="G159" s="151">
        <v>574.85786481364494</v>
      </c>
      <c r="H159" s="141">
        <v>407.34557595993323</v>
      </c>
      <c r="I159" s="141">
        <v>398.30508474576271</v>
      </c>
      <c r="J159" s="141">
        <v>412.5041349652663</v>
      </c>
      <c r="K159" s="141">
        <v>368.52656197794852</v>
      </c>
    </row>
    <row r="160" spans="1:11" ht="12.75" hidden="1" customHeight="1">
      <c r="A160" s="957" t="s">
        <v>120</v>
      </c>
      <c r="B160" s="957"/>
      <c r="C160" s="957"/>
      <c r="D160" s="957"/>
      <c r="E160" s="957"/>
      <c r="F160" s="957"/>
      <c r="G160" s="957"/>
      <c r="H160" s="957"/>
      <c r="I160" s="957"/>
      <c r="J160" s="957"/>
      <c r="K160" s="957"/>
    </row>
    <row r="161" spans="1:11" ht="14.25" customHeight="1">
      <c r="A161" s="958" t="s">
        <v>341</v>
      </c>
      <c r="B161" s="958"/>
      <c r="C161" s="958"/>
      <c r="D161" s="958"/>
      <c r="E161" s="958"/>
      <c r="F161" s="958"/>
      <c r="G161" s="958"/>
      <c r="H161" s="958"/>
      <c r="I161" s="958"/>
      <c r="J161" s="958"/>
      <c r="K161" s="958"/>
    </row>
    <row r="162" spans="1:11" ht="12.75" customHeight="1">
      <c r="A162" s="725"/>
      <c r="B162" s="725"/>
      <c r="C162" s="725"/>
      <c r="D162" s="725"/>
      <c r="E162" s="725"/>
      <c r="F162" s="725"/>
      <c r="G162" s="725"/>
      <c r="H162" s="725"/>
      <c r="I162" s="725"/>
      <c r="J162" s="725"/>
      <c r="K162" s="725"/>
    </row>
    <row r="163" spans="1:11" ht="12.75" customHeight="1">
      <c r="A163" s="72"/>
      <c r="B163" s="72"/>
      <c r="C163" s="72"/>
      <c r="D163" s="72"/>
      <c r="E163" s="72"/>
      <c r="F163" s="72"/>
      <c r="G163" s="72"/>
      <c r="H163" s="72"/>
      <c r="I163" s="72"/>
      <c r="J163" s="72"/>
      <c r="K163" s="72"/>
    </row>
    <row r="166" spans="1:11" ht="12.75" customHeight="1">
      <c r="A166" s="908" t="s">
        <v>809</v>
      </c>
      <c r="B166" s="908"/>
      <c r="C166" s="908"/>
      <c r="D166" s="908"/>
      <c r="E166" s="908"/>
      <c r="F166" s="908"/>
      <c r="G166" s="908"/>
      <c r="H166" s="908"/>
      <c r="I166" s="908"/>
      <c r="J166" s="908"/>
      <c r="K166" s="908"/>
    </row>
    <row r="167" spans="1:11" ht="12.75" customHeight="1">
      <c r="G167" s="132"/>
      <c r="H167" s="132"/>
      <c r="I167" s="132"/>
      <c r="J167" s="132"/>
    </row>
    <row r="168" spans="1:11" ht="40.5" customHeight="1">
      <c r="A168" s="955" t="s">
        <v>535</v>
      </c>
      <c r="B168" s="952" t="s">
        <v>719</v>
      </c>
      <c r="C168" s="953"/>
      <c r="D168" s="953"/>
      <c r="E168" s="953"/>
      <c r="F168" s="954"/>
      <c r="G168" s="952" t="s">
        <v>633</v>
      </c>
      <c r="H168" s="953"/>
      <c r="I168" s="953"/>
      <c r="J168" s="953"/>
      <c r="K168" s="953"/>
    </row>
    <row r="169" spans="1:11" ht="12.75" customHeight="1">
      <c r="A169" s="956"/>
      <c r="B169" s="264">
        <v>39448</v>
      </c>
      <c r="C169" s="264">
        <v>39814</v>
      </c>
      <c r="D169" s="264">
        <v>40179</v>
      </c>
      <c r="E169" s="264">
        <v>40544</v>
      </c>
      <c r="F169" s="265">
        <v>40909</v>
      </c>
      <c r="G169" s="264">
        <v>39448</v>
      </c>
      <c r="H169" s="264">
        <v>39814</v>
      </c>
      <c r="I169" s="264">
        <v>40179</v>
      </c>
      <c r="J169" s="264">
        <v>40544</v>
      </c>
      <c r="K169" s="264">
        <v>40909</v>
      </c>
    </row>
    <row r="170" spans="1:11" ht="12.75" customHeight="1">
      <c r="A170" s="133" t="s">
        <v>686</v>
      </c>
      <c r="B170" s="273"/>
      <c r="C170" s="273"/>
      <c r="D170" s="273"/>
      <c r="E170" s="273"/>
      <c r="F170" s="643"/>
      <c r="G170" s="273"/>
      <c r="H170" s="273"/>
      <c r="I170" s="273"/>
      <c r="J170" s="273"/>
      <c r="K170" s="273"/>
    </row>
    <row r="171" spans="1:11" ht="12.75" customHeight="1">
      <c r="A171" s="163" t="s">
        <v>288</v>
      </c>
      <c r="B171" s="101" t="s">
        <v>1066</v>
      </c>
      <c r="C171" s="97" t="s">
        <v>1066</v>
      </c>
      <c r="D171" s="97" t="s">
        <v>1066</v>
      </c>
      <c r="E171" s="97" t="s">
        <v>1066</v>
      </c>
      <c r="F171" s="102" t="s">
        <v>1066</v>
      </c>
      <c r="G171" s="147" t="s">
        <v>1066</v>
      </c>
      <c r="H171" s="148" t="s">
        <v>1066</v>
      </c>
      <c r="I171" s="148" t="s">
        <v>1066</v>
      </c>
      <c r="J171" s="148" t="s">
        <v>1066</v>
      </c>
      <c r="K171" s="148" t="s">
        <v>1066</v>
      </c>
    </row>
    <row r="172" spans="1:11" ht="12.75" customHeight="1">
      <c r="A172" s="163" t="s">
        <v>494</v>
      </c>
      <c r="B172" s="101" t="s">
        <v>1066</v>
      </c>
      <c r="C172" s="97" t="s">
        <v>1066</v>
      </c>
      <c r="D172" s="97" t="s">
        <v>1066</v>
      </c>
      <c r="E172" s="97" t="s">
        <v>1066</v>
      </c>
      <c r="F172" s="102" t="s">
        <v>1066</v>
      </c>
      <c r="G172" s="147" t="s">
        <v>1066</v>
      </c>
      <c r="H172" s="148" t="s">
        <v>1066</v>
      </c>
      <c r="I172" s="148" t="s">
        <v>1066</v>
      </c>
      <c r="J172" s="148" t="s">
        <v>1066</v>
      </c>
      <c r="K172" s="148" t="s">
        <v>1066</v>
      </c>
    </row>
    <row r="173" spans="1:11" ht="14.25" customHeight="1">
      <c r="A173" s="133" t="s">
        <v>528</v>
      </c>
      <c r="B173" s="177"/>
      <c r="C173" s="97"/>
      <c r="D173" s="178"/>
      <c r="E173" s="178"/>
      <c r="F173" s="102"/>
      <c r="G173" s="176"/>
      <c r="H173" s="148"/>
      <c r="I173" s="180"/>
      <c r="J173" s="180"/>
      <c r="K173" s="148"/>
    </row>
    <row r="174" spans="1:11" ht="12.75" customHeight="1">
      <c r="A174" s="163" t="s">
        <v>515</v>
      </c>
      <c r="B174" s="101">
        <v>20.494339187937371</v>
      </c>
      <c r="C174" s="97">
        <v>-10.736778172197015</v>
      </c>
      <c r="D174" s="97">
        <v>19.373907922974574</v>
      </c>
      <c r="E174" s="97">
        <v>51.069723069794534</v>
      </c>
      <c r="F174" s="102">
        <v>-29.313278559408673</v>
      </c>
      <c r="G174" s="101">
        <v>2396.2197040779506</v>
      </c>
      <c r="H174" s="97">
        <v>2174.569156571335</v>
      </c>
      <c r="I174" s="97">
        <v>2543.8764266036992</v>
      </c>
      <c r="J174" s="97">
        <v>3826.5426164291189</v>
      </c>
      <c r="K174" s="97">
        <v>2726.9404412566741</v>
      </c>
    </row>
    <row r="175" spans="1:11" ht="12.75" customHeight="1">
      <c r="A175" s="163" t="s">
        <v>205</v>
      </c>
      <c r="B175" s="101">
        <v>-67.120736712523936</v>
      </c>
      <c r="C175" s="97">
        <v>28.602321906307914</v>
      </c>
      <c r="D175" s="97">
        <v>13.671094330725907</v>
      </c>
      <c r="E175" s="97">
        <v>16.016786574354747</v>
      </c>
      <c r="F175" s="102">
        <v>-3.0939648192425007</v>
      </c>
      <c r="G175" s="101">
        <v>89.485673042223027</v>
      </c>
      <c r="H175" s="97">
        <v>116.9974373952429</v>
      </c>
      <c r="I175" s="97">
        <v>130.32861078315625</v>
      </c>
      <c r="J175" s="97">
        <v>150.55448885470634</v>
      </c>
      <c r="K175" s="97">
        <v>147.08750907867116</v>
      </c>
    </row>
    <row r="176" spans="1:11" ht="12.75" customHeight="1">
      <c r="A176" s="163" t="s">
        <v>514</v>
      </c>
      <c r="B176" s="101">
        <v>-16.593475098230826</v>
      </c>
      <c r="C176" s="97">
        <v>-13.297933249062776</v>
      </c>
      <c r="D176" s="97">
        <v>25.593079087384709</v>
      </c>
      <c r="E176" s="97">
        <v>16.213198872751057</v>
      </c>
      <c r="F176" s="102">
        <v>-9.5826019851439135</v>
      </c>
      <c r="G176" s="101">
        <v>71827.093830674858</v>
      </c>
      <c r="H176" s="97">
        <v>63312.837206790173</v>
      </c>
      <c r="I176" s="97">
        <v>77923.932085230786</v>
      </c>
      <c r="J176" s="97">
        <v>90169.450981560367</v>
      </c>
      <c r="K176" s="97">
        <v>82194.487085008295</v>
      </c>
    </row>
    <row r="177" spans="1:11" ht="14.25" customHeight="1">
      <c r="A177" s="133" t="s">
        <v>982</v>
      </c>
      <c r="B177" s="101"/>
      <c r="C177" s="97"/>
      <c r="D177" s="97"/>
      <c r="E177" s="97"/>
      <c r="F177" s="102"/>
      <c r="G177" s="101"/>
      <c r="H177" s="97"/>
      <c r="I177" s="97"/>
      <c r="J177" s="97"/>
      <c r="K177" s="97"/>
    </row>
    <row r="178" spans="1:11" ht="12.75" customHeight="1">
      <c r="A178" s="163" t="s">
        <v>228</v>
      </c>
      <c r="B178" s="101">
        <v>12.096192454667332</v>
      </c>
      <c r="C178" s="97">
        <v>21.52212053674214</v>
      </c>
      <c r="D178" s="97">
        <v>-1.8299613975956697</v>
      </c>
      <c r="E178" s="97">
        <v>8.3950367013386984</v>
      </c>
      <c r="F178" s="102">
        <v>14.13256093743831</v>
      </c>
      <c r="G178" s="101">
        <v>6467.2048347686496</v>
      </c>
      <c r="H178" s="97">
        <v>7672.7212961087898</v>
      </c>
      <c r="I178" s="97">
        <v>6853.9087368852424</v>
      </c>
      <c r="J178" s="97">
        <v>7199.9945495222919</v>
      </c>
      <c r="K178" s="97">
        <v>8181.6458930384888</v>
      </c>
    </row>
    <row r="179" spans="1:11" ht="12.75" customHeight="1">
      <c r="A179" s="163" t="s">
        <v>229</v>
      </c>
      <c r="B179" s="101">
        <v>-7.8879822742706329</v>
      </c>
      <c r="C179" s="97">
        <v>-11.498189408621052</v>
      </c>
      <c r="D179" s="97">
        <v>344.09128420858127</v>
      </c>
      <c r="E179" s="97">
        <v>3.2009541232388861</v>
      </c>
      <c r="F179" s="102">
        <v>26.901941786830164</v>
      </c>
      <c r="G179" s="101">
        <v>27.407410354781657</v>
      </c>
      <c r="H179" s="97">
        <v>23.680868456049325</v>
      </c>
      <c r="I179" s="97">
        <v>95.692920106575855</v>
      </c>
      <c r="J179" s="97">
        <v>95.707941080561426</v>
      </c>
      <c r="K179" s="97">
        <v>120.92474777611183</v>
      </c>
    </row>
    <row r="180" spans="1:11" ht="12.75" customHeight="1">
      <c r="A180" s="163" t="s">
        <v>230</v>
      </c>
      <c r="B180" s="101">
        <v>51.040395969692185</v>
      </c>
      <c r="C180" s="97">
        <v>15.955832213750165</v>
      </c>
      <c r="D180" s="97">
        <v>15.246560089282646</v>
      </c>
      <c r="E180" s="97">
        <v>20.150105816277296</v>
      </c>
      <c r="F180" s="102">
        <v>-3.6754108521261264</v>
      </c>
      <c r="G180" s="101">
        <v>300.83851180148559</v>
      </c>
      <c r="H180" s="97">
        <v>340.56773122463267</v>
      </c>
      <c r="I180" s="97">
        <v>357.1423893890987</v>
      </c>
      <c r="J180" s="97">
        <v>415.86274040173174</v>
      </c>
      <c r="K180" s="97">
        <v>398.82844530324218</v>
      </c>
    </row>
    <row r="181" spans="1:11" ht="12.75" customHeight="1">
      <c r="A181" s="133" t="s">
        <v>529</v>
      </c>
      <c r="B181" s="101"/>
      <c r="C181" s="97"/>
      <c r="D181" s="97"/>
      <c r="E181" s="97"/>
      <c r="F181" s="102"/>
      <c r="G181" s="101"/>
      <c r="H181" s="97"/>
      <c r="I181" s="97"/>
      <c r="J181" s="97"/>
      <c r="K181" s="97"/>
    </row>
    <row r="182" spans="1:11" ht="12.75" customHeight="1">
      <c r="A182" s="136" t="s">
        <v>837</v>
      </c>
      <c r="B182" s="101">
        <v>-2.5231081503267361</v>
      </c>
      <c r="C182" s="97">
        <v>9.1896539091324669</v>
      </c>
      <c r="D182" s="97">
        <v>5.4182318989505873</v>
      </c>
      <c r="E182" s="97">
        <v>22.708202021426892</v>
      </c>
      <c r="F182" s="102">
        <v>0.29263487284019174</v>
      </c>
      <c r="G182" s="101">
        <v>3814.3501219024238</v>
      </c>
      <c r="H182" s="97">
        <v>4179.966454893417</v>
      </c>
      <c r="I182" s="97">
        <v>4252.0092604491365</v>
      </c>
      <c r="J182" s="97">
        <v>5062.5021113505172</v>
      </c>
      <c r="K182" s="97">
        <v>5049.4329931428219</v>
      </c>
    </row>
    <row r="183" spans="1:11" ht="12.75" customHeight="1">
      <c r="A183" s="133" t="s">
        <v>459</v>
      </c>
      <c r="B183" s="101"/>
      <c r="C183" s="97"/>
      <c r="D183" s="97"/>
      <c r="E183" s="97"/>
      <c r="F183" s="102"/>
      <c r="G183" s="101"/>
      <c r="H183" s="97"/>
      <c r="I183" s="97"/>
      <c r="J183" s="97"/>
      <c r="K183" s="97"/>
    </row>
    <row r="184" spans="1:11" ht="12.75" customHeight="1">
      <c r="A184" s="136" t="s">
        <v>134</v>
      </c>
      <c r="B184" s="101">
        <v>-38.2123764260716</v>
      </c>
      <c r="C184" s="97">
        <v>106.24136635876798</v>
      </c>
      <c r="D184" s="97">
        <v>4.092656591488919</v>
      </c>
      <c r="E184" s="97">
        <v>12.57666974972873</v>
      </c>
      <c r="F184" s="102">
        <v>21.436118598327724</v>
      </c>
      <c r="G184" s="101">
        <v>203.97943378993122</v>
      </c>
      <c r="H184" s="97">
        <v>378.45836471697658</v>
      </c>
      <c r="I184" s="97">
        <v>352.35200146965184</v>
      </c>
      <c r="J184" s="97">
        <v>356.3375927173505</v>
      </c>
      <c r="K184" s="97">
        <v>397.70139632154729</v>
      </c>
    </row>
    <row r="185" spans="1:11" ht="12.75" customHeight="1">
      <c r="A185" s="136" t="s">
        <v>678</v>
      </c>
      <c r="B185" s="101">
        <v>132.32830851162706</v>
      </c>
      <c r="C185" s="97">
        <v>20.546195769595354</v>
      </c>
      <c r="D185" s="97">
        <v>34.075921965702108</v>
      </c>
      <c r="E185" s="97">
        <v>-5.0252945134970357</v>
      </c>
      <c r="F185" s="102">
        <v>1.8981941365074473</v>
      </c>
      <c r="G185" s="101">
        <v>129.21930117167648</v>
      </c>
      <c r="H185" s="97">
        <v>140.13184714161073</v>
      </c>
      <c r="I185" s="97">
        <v>168.0452265485649</v>
      </c>
      <c r="J185" s="97">
        <v>143.37407790457942</v>
      </c>
      <c r="K185" s="97">
        <v>134.27177237936445</v>
      </c>
    </row>
    <row r="186" spans="1:11" ht="12.75" customHeight="1">
      <c r="A186" s="134" t="s">
        <v>166</v>
      </c>
      <c r="B186" s="101"/>
      <c r="C186" s="97"/>
      <c r="D186" s="97"/>
      <c r="E186" s="97"/>
      <c r="F186" s="102"/>
      <c r="G186" s="101"/>
      <c r="H186" s="97"/>
      <c r="I186" s="97"/>
      <c r="J186" s="97"/>
      <c r="K186" s="97"/>
    </row>
    <row r="187" spans="1:11" ht="12.75" customHeight="1">
      <c r="A187" s="136" t="s">
        <v>1070</v>
      </c>
      <c r="B187" s="101">
        <v>-15.071919093651875</v>
      </c>
      <c r="C187" s="97">
        <v>-12.603080830698621</v>
      </c>
      <c r="D187" s="97">
        <v>14.61853759964078</v>
      </c>
      <c r="E187" s="97">
        <v>4.5831874076040169</v>
      </c>
      <c r="F187" s="102">
        <v>-17.955011645962738</v>
      </c>
      <c r="G187" s="101">
        <v>6945.2942926088672</v>
      </c>
      <c r="H187" s="97">
        <v>6229.0505444739929</v>
      </c>
      <c r="I187" s="97">
        <v>7072.457336350808</v>
      </c>
      <c r="J187" s="97">
        <v>7321.7147496752268</v>
      </c>
      <c r="K187" s="97">
        <v>6047.1265012576905</v>
      </c>
    </row>
    <row r="188" spans="1:11" ht="12.75" customHeight="1">
      <c r="A188" s="133" t="s">
        <v>167</v>
      </c>
      <c r="B188" s="101"/>
      <c r="C188" s="97"/>
      <c r="D188" s="97"/>
      <c r="E188" s="97"/>
      <c r="F188" s="102"/>
      <c r="G188" s="101"/>
      <c r="H188" s="97"/>
      <c r="I188" s="97"/>
      <c r="J188" s="97"/>
      <c r="K188" s="97"/>
    </row>
    <row r="189" spans="1:11" ht="12.75" customHeight="1">
      <c r="A189" s="168" t="s">
        <v>923</v>
      </c>
      <c r="B189" s="101">
        <v>4.782787570691438</v>
      </c>
      <c r="C189" s="97">
        <v>6.5512132603944284</v>
      </c>
      <c r="D189" s="97">
        <v>1.0426409147501037</v>
      </c>
      <c r="E189" s="97">
        <v>14.543185572029627</v>
      </c>
      <c r="F189" s="102">
        <v>-31.771628101472039</v>
      </c>
      <c r="G189" s="101">
        <v>2525.3981728514832</v>
      </c>
      <c r="H189" s="97">
        <v>2810.2796731530625</v>
      </c>
      <c r="I189" s="97">
        <v>2733.1848496993989</v>
      </c>
      <c r="J189" s="97">
        <v>3067.1421893559136</v>
      </c>
      <c r="K189" s="97">
        <v>2092.0958220822085</v>
      </c>
    </row>
    <row r="190" spans="1:11" ht="12.75" customHeight="1">
      <c r="A190" s="134" t="s">
        <v>745</v>
      </c>
      <c r="B190" s="101"/>
      <c r="C190" s="97"/>
      <c r="D190" s="97"/>
      <c r="E190" s="97"/>
      <c r="F190" s="102"/>
      <c r="G190" s="101"/>
      <c r="H190" s="97"/>
      <c r="I190" s="97"/>
      <c r="J190" s="97"/>
      <c r="K190" s="97"/>
    </row>
    <row r="191" spans="1:11">
      <c r="A191" s="136" t="s">
        <v>1068</v>
      </c>
      <c r="B191" s="101">
        <v>-10.299799634304318</v>
      </c>
      <c r="C191" s="97">
        <v>-14.014281371414528</v>
      </c>
      <c r="D191" s="97">
        <v>10.90181764388818</v>
      </c>
      <c r="E191" s="97">
        <v>5.8551546141934363</v>
      </c>
      <c r="F191" s="102">
        <v>-18.790184438542077</v>
      </c>
      <c r="G191" s="101">
        <v>2773.708512153526</v>
      </c>
      <c r="H191" s="97">
        <v>2466.6092108157627</v>
      </c>
      <c r="I191" s="97">
        <v>2615.8636141836114</v>
      </c>
      <c r="J191" s="97">
        <v>2675.8754660828072</v>
      </c>
      <c r="K191" s="97">
        <v>2144.890288425986</v>
      </c>
    </row>
    <row r="192" spans="1:11" ht="12.75" customHeight="1">
      <c r="A192" s="136" t="s">
        <v>387</v>
      </c>
      <c r="B192" s="101">
        <v>-1.0081563114283987</v>
      </c>
      <c r="C192" s="97">
        <v>246.63690951664</v>
      </c>
      <c r="D192" s="97">
        <v>112.23787090326111</v>
      </c>
      <c r="E192" s="97">
        <v>33.783363140115831</v>
      </c>
      <c r="F192" s="102">
        <v>-95.274225030655472</v>
      </c>
      <c r="G192" s="101">
        <v>722.23055154706799</v>
      </c>
      <c r="H192" s="97">
        <v>2589.1896615629394</v>
      </c>
      <c r="I192" s="97">
        <v>5254.8803089628836</v>
      </c>
      <c r="J192" s="97">
        <v>6793.6587429361243</v>
      </c>
      <c r="K192" s="97">
        <v>316.88919143267822</v>
      </c>
    </row>
    <row r="193" spans="1:11" ht="12.75" customHeight="1">
      <c r="A193" s="134" t="s">
        <v>87</v>
      </c>
      <c r="B193" s="101"/>
      <c r="C193" s="97"/>
      <c r="D193" s="97"/>
      <c r="E193" s="97"/>
      <c r="F193" s="102"/>
      <c r="G193" s="101"/>
      <c r="H193" s="97"/>
      <c r="I193" s="97"/>
      <c r="J193" s="97"/>
      <c r="K193" s="97"/>
    </row>
    <row r="194" spans="1:11" ht="12.75" customHeight="1">
      <c r="A194" s="136" t="s">
        <v>861</v>
      </c>
      <c r="B194" s="101" t="s">
        <v>1066</v>
      </c>
      <c r="C194" s="97" t="s">
        <v>1066</v>
      </c>
      <c r="D194" s="97">
        <v>12.066382531995433</v>
      </c>
      <c r="E194" s="97">
        <v>13.890702503874275</v>
      </c>
      <c r="F194" s="102">
        <v>10.825196907687928</v>
      </c>
      <c r="G194" s="101" t="s">
        <v>1066</v>
      </c>
      <c r="H194" s="97">
        <v>293.98540652598473</v>
      </c>
      <c r="I194" s="97">
        <v>286.91822818169993</v>
      </c>
      <c r="J194" s="97">
        <v>308.93168728461575</v>
      </c>
      <c r="K194" s="97">
        <v>335.3209021747158</v>
      </c>
    </row>
    <row r="195" spans="1:11" ht="12.75" customHeight="1">
      <c r="A195" s="136" t="s">
        <v>862</v>
      </c>
      <c r="B195" s="101">
        <v>-30.268432968845282</v>
      </c>
      <c r="C195" s="97">
        <v>48.389752202665903</v>
      </c>
      <c r="D195" s="97">
        <v>44.028501919277694</v>
      </c>
      <c r="E195" s="97">
        <v>-12.785029618384991</v>
      </c>
      <c r="F195" s="102">
        <v>36.730856012270216</v>
      </c>
      <c r="G195" s="101">
        <v>81.03302147595862</v>
      </c>
      <c r="H195" s="97">
        <v>109.52446343658143</v>
      </c>
      <c r="I195" s="97">
        <v>137.37781107085618</v>
      </c>
      <c r="J195" s="97">
        <v>113.27228832214831</v>
      </c>
      <c r="K195" s="97">
        <v>151.68752487171454</v>
      </c>
    </row>
    <row r="196" spans="1:11" ht="12.75" customHeight="1">
      <c r="A196" s="136" t="s">
        <v>863</v>
      </c>
      <c r="B196" s="101">
        <v>-56.003642294026889</v>
      </c>
      <c r="C196" s="97">
        <v>131.01373833072122</v>
      </c>
      <c r="D196" s="97">
        <v>-12.619058316127719</v>
      </c>
      <c r="E196" s="97">
        <v>-40.34125552082071</v>
      </c>
      <c r="F196" s="102">
        <v>43.486196297419923</v>
      </c>
      <c r="G196" s="101">
        <v>4.8460410940339393</v>
      </c>
      <c r="H196" s="97">
        <v>10.196945369180128</v>
      </c>
      <c r="I196" s="97">
        <v>7.7596802835652285</v>
      </c>
      <c r="J196" s="97">
        <v>4.3765710315615234</v>
      </c>
      <c r="K196" s="97">
        <v>6.1504056744991829</v>
      </c>
    </row>
    <row r="197" spans="1:11" ht="12.75" customHeight="1">
      <c r="A197" s="135" t="s">
        <v>127</v>
      </c>
      <c r="B197" s="101"/>
      <c r="C197" s="97"/>
      <c r="D197" s="97"/>
      <c r="E197" s="97"/>
      <c r="F197" s="102"/>
      <c r="G197" s="101"/>
      <c r="H197" s="97"/>
      <c r="I197" s="97"/>
      <c r="J197" s="97"/>
      <c r="K197" s="97"/>
    </row>
    <row r="198" spans="1:11" ht="12.75" customHeight="1">
      <c r="A198" s="136" t="s">
        <v>241</v>
      </c>
      <c r="B198" s="101">
        <v>-6.481479379168908</v>
      </c>
      <c r="C198" s="97">
        <v>6.3846285534614466</v>
      </c>
      <c r="D198" s="97">
        <v>5.6604260150342478</v>
      </c>
      <c r="E198" s="97">
        <v>-9.3484502809775947</v>
      </c>
      <c r="F198" s="102">
        <v>-21.581696606357916</v>
      </c>
      <c r="G198" s="101">
        <v>4265.9845702996035</v>
      </c>
      <c r="H198" s="97">
        <v>4739.8915743032931</v>
      </c>
      <c r="I198" s="97">
        <v>4984.7102131755073</v>
      </c>
      <c r="J198" s="97">
        <v>4565.9229483585968</v>
      </c>
      <c r="K198" s="97">
        <v>3730.4335007434538</v>
      </c>
    </row>
    <row r="199" spans="1:11" ht="12.75" customHeight="1">
      <c r="A199" s="133" t="s">
        <v>8</v>
      </c>
      <c r="B199" s="101"/>
      <c r="C199" s="97"/>
      <c r="D199" s="97"/>
      <c r="E199" s="97"/>
      <c r="F199" s="102"/>
      <c r="G199" s="101"/>
      <c r="H199" s="97"/>
      <c r="I199" s="97"/>
      <c r="J199" s="97"/>
      <c r="K199" s="97"/>
    </row>
    <row r="200" spans="1:11" ht="12.75" customHeight="1">
      <c r="A200" s="136" t="s">
        <v>169</v>
      </c>
      <c r="B200" s="101">
        <v>-1.8693273341169436</v>
      </c>
      <c r="C200" s="97">
        <v>-9.4595658738485753</v>
      </c>
      <c r="D200" s="97">
        <v>-4.4225235209268465</v>
      </c>
      <c r="E200" s="97">
        <v>-0.77214271132797219</v>
      </c>
      <c r="F200" s="102">
        <v>11.288423118041457</v>
      </c>
      <c r="G200" s="101">
        <v>4408.9531060177851</v>
      </c>
      <c r="H200" s="97">
        <v>4189.4790195496616</v>
      </c>
      <c r="I200" s="97">
        <v>3882.699108843487</v>
      </c>
      <c r="J200" s="97">
        <v>3932.0675019541245</v>
      </c>
      <c r="K200" s="97">
        <v>4351.7003984151206</v>
      </c>
    </row>
    <row r="201" spans="1:11">
      <c r="A201" s="137" t="s">
        <v>1152</v>
      </c>
      <c r="B201" s="97">
        <v>-0.60900020614792494</v>
      </c>
      <c r="C201" s="97">
        <v>-6.5146286972238565</v>
      </c>
      <c r="D201" s="97">
        <v>-4.25917631791134</v>
      </c>
      <c r="E201" s="97">
        <v>4.6498597651226659</v>
      </c>
      <c r="F201" s="102">
        <v>1.9440271412535459</v>
      </c>
      <c r="G201" s="101">
        <v>281.54025733361294</v>
      </c>
      <c r="H201" s="97">
        <v>276.22700092923827</v>
      </c>
      <c r="I201" s="97">
        <v>256.43744677481283</v>
      </c>
      <c r="J201" s="97">
        <v>273.88844494970198</v>
      </c>
      <c r="K201" s="97">
        <v>277.66652827531595</v>
      </c>
    </row>
    <row r="202" spans="1:11" ht="12.75" customHeight="1">
      <c r="A202" s="133" t="s">
        <v>808</v>
      </c>
      <c r="B202" s="97"/>
      <c r="C202" s="97"/>
      <c r="D202" s="97"/>
      <c r="E202" s="97"/>
      <c r="F202" s="102"/>
      <c r="G202" s="101"/>
      <c r="H202" s="97"/>
      <c r="I202" s="97"/>
      <c r="J202" s="97"/>
      <c r="K202" s="97"/>
    </row>
    <row r="203" spans="1:11" ht="12.75" customHeight="1">
      <c r="A203" s="137" t="s">
        <v>1046</v>
      </c>
      <c r="B203" s="97">
        <v>12.195567452959665</v>
      </c>
      <c r="C203" s="97">
        <v>28.464630375667312</v>
      </c>
      <c r="D203" s="97">
        <v>25.176921646772211</v>
      </c>
      <c r="E203" s="97">
        <v>7.3028200819385214</v>
      </c>
      <c r="F203" s="102">
        <v>-15.467024682529962</v>
      </c>
      <c r="G203" s="101">
        <v>369.81438089652517</v>
      </c>
      <c r="H203" s="97">
        <v>470.68941445226784</v>
      </c>
      <c r="I203" s="97">
        <v>550.88481592124606</v>
      </c>
      <c r="J203" s="97">
        <v>583.95788079448755</v>
      </c>
      <c r="K203" s="97">
        <v>489.70910272586281</v>
      </c>
    </row>
    <row r="204" spans="1:11" ht="12.75" customHeight="1">
      <c r="A204" s="133" t="s">
        <v>1044</v>
      </c>
      <c r="B204" s="97"/>
      <c r="C204" s="97"/>
      <c r="D204" s="97"/>
      <c r="E204" s="97"/>
      <c r="F204" s="102"/>
      <c r="G204" s="101"/>
      <c r="H204" s="97"/>
      <c r="I204" s="97"/>
      <c r="J204" s="97"/>
      <c r="K204" s="97"/>
    </row>
    <row r="205" spans="1:11" ht="12.75" customHeight="1">
      <c r="A205" s="137" t="s">
        <v>6</v>
      </c>
      <c r="B205" s="97">
        <v>0.82552628961756191</v>
      </c>
      <c r="C205" s="97">
        <v>-0.77136811400411176</v>
      </c>
      <c r="D205" s="97">
        <v>1.1318912715688079</v>
      </c>
      <c r="E205" s="97">
        <v>16.797336569150811</v>
      </c>
      <c r="F205" s="102">
        <v>4.1725022195348904</v>
      </c>
      <c r="G205" s="101">
        <v>7011.1605351859453</v>
      </c>
      <c r="H205" s="97">
        <v>7476.10137127898</v>
      </c>
      <c r="I205" s="97">
        <v>7191.7216637596011</v>
      </c>
      <c r="J205" s="97">
        <v>7887.1552317580863</v>
      </c>
      <c r="K205" s="97">
        <v>7942.8223238341443</v>
      </c>
    </row>
    <row r="206" spans="1:11" ht="12.75" customHeight="1">
      <c r="A206" s="134" t="s">
        <v>9</v>
      </c>
      <c r="B206" s="101"/>
      <c r="C206" s="97"/>
      <c r="D206" s="97"/>
      <c r="E206" s="97"/>
      <c r="F206" s="102"/>
      <c r="G206" s="101"/>
      <c r="H206" s="97"/>
      <c r="I206" s="97"/>
      <c r="J206" s="97"/>
      <c r="K206" s="97"/>
    </row>
    <row r="207" spans="1:11" ht="12.75" customHeight="1">
      <c r="A207" s="137" t="s">
        <v>1013</v>
      </c>
      <c r="B207" s="101" t="s">
        <v>1066</v>
      </c>
      <c r="C207" s="97" t="s">
        <v>1066</v>
      </c>
      <c r="D207" s="97">
        <v>-1.3412269764146889</v>
      </c>
      <c r="E207" s="97">
        <v>2.2942406080841193</v>
      </c>
      <c r="F207" s="102">
        <v>-7.9026278397119176</v>
      </c>
      <c r="G207" s="101" t="s">
        <v>404</v>
      </c>
      <c r="H207" s="97">
        <v>792.19185848735685</v>
      </c>
      <c r="I207" s="97">
        <v>770.61243479342659</v>
      </c>
      <c r="J207" s="148">
        <v>791.28732803936919</v>
      </c>
      <c r="K207" s="148">
        <v>748.9583507136208</v>
      </c>
    </row>
    <row r="208" spans="1:11" ht="12.75" customHeight="1">
      <c r="A208" s="134" t="s">
        <v>1045</v>
      </c>
      <c r="B208" s="101"/>
      <c r="C208" s="97"/>
      <c r="D208" s="97"/>
      <c r="E208" s="97"/>
      <c r="F208" s="102"/>
      <c r="G208" s="101"/>
      <c r="H208" s="97"/>
      <c r="I208" s="97"/>
      <c r="J208" s="97"/>
      <c r="K208" s="97"/>
    </row>
    <row r="209" spans="1:11" ht="12.75" customHeight="1">
      <c r="A209" s="137" t="s">
        <v>558</v>
      </c>
      <c r="B209" s="101">
        <v>-11.020505584851714</v>
      </c>
      <c r="C209" s="97">
        <v>-9.4731299396537914</v>
      </c>
      <c r="D209" s="97" t="s">
        <v>1066</v>
      </c>
      <c r="E209" s="97" t="s">
        <v>404</v>
      </c>
      <c r="F209" s="102" t="s">
        <v>404</v>
      </c>
      <c r="G209" s="101">
        <v>147.73337727488564</v>
      </c>
      <c r="H209" s="97">
        <v>154.76713344946302</v>
      </c>
      <c r="I209" s="97" t="s">
        <v>404</v>
      </c>
      <c r="J209" s="97" t="s">
        <v>404</v>
      </c>
      <c r="K209" s="97" t="s">
        <v>404</v>
      </c>
    </row>
    <row r="210" spans="1:11" ht="12.75" customHeight="1">
      <c r="A210" s="137" t="s">
        <v>474</v>
      </c>
      <c r="B210" s="101" t="s">
        <v>404</v>
      </c>
      <c r="C210" s="97" t="s">
        <v>404</v>
      </c>
      <c r="D210" s="97" t="s">
        <v>404</v>
      </c>
      <c r="E210" s="97">
        <v>16.304328167065087</v>
      </c>
      <c r="F210" s="102">
        <v>50.942973068900208</v>
      </c>
      <c r="G210" s="101" t="s">
        <v>404</v>
      </c>
      <c r="H210" s="97" t="s">
        <v>404</v>
      </c>
      <c r="I210" s="97">
        <v>146.29231294038894</v>
      </c>
      <c r="J210" s="97">
        <v>149.81744808744148</v>
      </c>
      <c r="K210" s="97">
        <v>214.87975304916529</v>
      </c>
    </row>
    <row r="211" spans="1:11" ht="12.75" customHeight="1">
      <c r="A211" s="137" t="s">
        <v>559</v>
      </c>
      <c r="B211" s="101">
        <v>-5.7833722204614801</v>
      </c>
      <c r="C211" s="97">
        <v>-61.373050026028686</v>
      </c>
      <c r="D211" s="97">
        <v>64.988467283832335</v>
      </c>
      <c r="E211" s="97">
        <v>-32.201903282550461</v>
      </c>
      <c r="F211" s="102">
        <v>-36.754735673716667</v>
      </c>
      <c r="G211" s="101">
        <v>22.09207109078223</v>
      </c>
      <c r="H211" s="97">
        <v>9.875280875713786</v>
      </c>
      <c r="I211" s="97">
        <v>14.855372123908138</v>
      </c>
      <c r="J211" s="97">
        <v>8.8684158488591329</v>
      </c>
      <c r="K211" s="97">
        <v>5.3295956699057978</v>
      </c>
    </row>
    <row r="212" spans="1:11" ht="12.75" customHeight="1">
      <c r="A212" s="134" t="s">
        <v>651</v>
      </c>
      <c r="B212" s="101"/>
      <c r="C212" s="97"/>
      <c r="D212" s="97"/>
      <c r="E212" s="97"/>
      <c r="F212" s="102"/>
      <c r="G212" s="101"/>
      <c r="H212" s="97"/>
      <c r="I212" s="97"/>
      <c r="J212" s="97"/>
      <c r="K212" s="97"/>
    </row>
    <row r="213" spans="1:11" ht="12.75" customHeight="1">
      <c r="A213" s="137" t="s">
        <v>758</v>
      </c>
      <c r="B213" s="101">
        <v>-27.666222723409952</v>
      </c>
      <c r="C213" s="97">
        <v>-38.200580276552373</v>
      </c>
      <c r="D213" s="97">
        <v>-42.055506166983534</v>
      </c>
      <c r="E213" s="97">
        <v>39.650498142939753</v>
      </c>
      <c r="F213" s="102">
        <v>70.355281072748909</v>
      </c>
      <c r="G213" s="101">
        <v>100.70322762022904</v>
      </c>
      <c r="H213" s="97">
        <v>78.554804591586574</v>
      </c>
      <c r="I213" s="97">
        <v>38.484284422055097</v>
      </c>
      <c r="J213" s="97">
        <v>43.853572102841895</v>
      </c>
      <c r="K213" s="97">
        <v>72.38206354849693</v>
      </c>
    </row>
    <row r="214" spans="1:11" ht="12.75" customHeight="1">
      <c r="A214" s="103" t="s">
        <v>10</v>
      </c>
      <c r="B214" s="101"/>
      <c r="C214" s="97"/>
      <c r="D214" s="97"/>
      <c r="E214" s="97"/>
      <c r="F214" s="102"/>
      <c r="G214" s="101"/>
      <c r="H214" s="97"/>
      <c r="I214" s="97"/>
      <c r="J214" s="97"/>
      <c r="K214" s="97"/>
    </row>
    <row r="215" spans="1:11" ht="12.75" customHeight="1">
      <c r="A215" s="137" t="s">
        <v>894</v>
      </c>
      <c r="B215" s="101">
        <v>-7.5936875054342767</v>
      </c>
      <c r="C215" s="97">
        <v>-19.66632008879413</v>
      </c>
      <c r="D215" s="97">
        <v>13.155664547517553</v>
      </c>
      <c r="E215" s="97">
        <v>8.8435968505312879</v>
      </c>
      <c r="F215" s="102">
        <v>44.839099655745663</v>
      </c>
      <c r="G215" s="101">
        <v>319.08700065683405</v>
      </c>
      <c r="H215" s="97">
        <v>259.1324500579392</v>
      </c>
      <c r="I215" s="97">
        <v>259.35483870967744</v>
      </c>
      <c r="J215" s="97">
        <v>275.66596827297212</v>
      </c>
      <c r="K215" s="97">
        <v>403.64583333333331</v>
      </c>
    </row>
    <row r="216" spans="1:11" ht="12.75" customHeight="1">
      <c r="A216" s="137" t="s">
        <v>592</v>
      </c>
      <c r="B216" s="101">
        <v>-24.922655991393562</v>
      </c>
      <c r="C216" s="97">
        <v>-96.082038899003734</v>
      </c>
      <c r="D216" s="97">
        <v>63.247762862740409</v>
      </c>
      <c r="E216" s="97" t="s">
        <v>1066</v>
      </c>
      <c r="F216" s="102" t="s">
        <v>1066</v>
      </c>
      <c r="G216" s="101">
        <v>2.1791216337254435</v>
      </c>
      <c r="H216" s="97">
        <v>8.6309106386808637E-2</v>
      </c>
      <c r="I216" s="97">
        <v>0.12462354838709679</v>
      </c>
      <c r="J216" s="97" t="s">
        <v>1066</v>
      </c>
      <c r="K216" s="97" t="s">
        <v>1066</v>
      </c>
    </row>
    <row r="217" spans="1:11" ht="12.75" customHeight="1">
      <c r="A217" s="137" t="s">
        <v>1014</v>
      </c>
      <c r="B217" s="101">
        <v>-40.020547027992372</v>
      </c>
      <c r="C217" s="97">
        <v>-12.143454886307802</v>
      </c>
      <c r="D217" s="97">
        <v>16.046696342890222</v>
      </c>
      <c r="E217" s="97">
        <v>-14.771228965602434</v>
      </c>
      <c r="F217" s="102">
        <v>-15.919612555843344</v>
      </c>
      <c r="G217" s="101">
        <v>144.26377074998507</v>
      </c>
      <c r="H217" s="97">
        <v>128.12870257519904</v>
      </c>
      <c r="I217" s="97">
        <v>131.51505290322581</v>
      </c>
      <c r="J217" s="97">
        <v>109.45802424423825</v>
      </c>
      <c r="K217" s="97">
        <v>93.04088049768518</v>
      </c>
    </row>
    <row r="218" spans="1:11" ht="14.25" customHeight="1">
      <c r="A218" s="103" t="s">
        <v>220</v>
      </c>
      <c r="B218" s="101"/>
      <c r="C218" s="97"/>
      <c r="D218" s="97"/>
      <c r="E218" s="97"/>
      <c r="F218" s="102"/>
      <c r="G218" s="101"/>
      <c r="H218" s="97"/>
      <c r="I218" s="97"/>
      <c r="J218" s="97"/>
      <c r="K218" s="97"/>
    </row>
    <row r="219" spans="1:11" ht="12.75" customHeight="1">
      <c r="A219" s="166" t="s">
        <v>688</v>
      </c>
      <c r="B219" s="101">
        <v>71.82044679982333</v>
      </c>
      <c r="C219" s="97">
        <v>-44.933769970062578</v>
      </c>
      <c r="D219" s="97">
        <v>12.315838766615039</v>
      </c>
      <c r="E219" s="97">
        <v>-1.6715276547668578</v>
      </c>
      <c r="F219" s="102">
        <v>6.0119581666703059</v>
      </c>
      <c r="G219" s="101">
        <v>1827.6212782269768</v>
      </c>
      <c r="H219" s="97">
        <v>1003.1578278100783</v>
      </c>
      <c r="I219" s="97">
        <v>1055.2139118872694</v>
      </c>
      <c r="J219" s="97">
        <v>1003.4520532544723</v>
      </c>
      <c r="K219" s="97">
        <v>1039.7212850552819</v>
      </c>
    </row>
    <row r="220" spans="1:11" ht="12.75" customHeight="1">
      <c r="A220" s="135" t="s">
        <v>11</v>
      </c>
      <c r="B220" s="101"/>
      <c r="C220" s="97"/>
      <c r="D220" s="97"/>
      <c r="E220" s="97"/>
      <c r="F220" s="102"/>
      <c r="G220" s="101"/>
      <c r="H220" s="97"/>
      <c r="I220" s="97"/>
      <c r="J220" s="97"/>
      <c r="K220" s="97"/>
    </row>
    <row r="221" spans="1:11" ht="12.75" customHeight="1">
      <c r="A221" s="137" t="s">
        <v>593</v>
      </c>
      <c r="B221" s="101">
        <v>-10.459624851298621</v>
      </c>
      <c r="C221" s="97" t="s">
        <v>1066</v>
      </c>
      <c r="D221" s="97" t="s">
        <v>1066</v>
      </c>
      <c r="E221" s="97" t="s">
        <v>1066</v>
      </c>
      <c r="F221" s="102" t="s">
        <v>1066</v>
      </c>
      <c r="G221" s="101">
        <v>3732.0554751086033</v>
      </c>
      <c r="H221" s="97" t="s">
        <v>404</v>
      </c>
      <c r="I221" s="97" t="s">
        <v>404</v>
      </c>
      <c r="J221" s="97" t="s">
        <v>404</v>
      </c>
      <c r="K221" s="97" t="s">
        <v>404</v>
      </c>
    </row>
    <row r="222" spans="1:11" ht="12.75" customHeight="1">
      <c r="A222" s="137" t="s">
        <v>805</v>
      </c>
      <c r="B222" s="101" t="s">
        <v>1066</v>
      </c>
      <c r="C222" s="97" t="s">
        <v>1066</v>
      </c>
      <c r="D222" s="97">
        <v>17.66926331868801</v>
      </c>
      <c r="E222" s="97">
        <v>8.2766678708446015</v>
      </c>
      <c r="F222" s="102">
        <v>-2.420813094855645</v>
      </c>
      <c r="G222" s="101" t="s">
        <v>404</v>
      </c>
      <c r="H222" s="97">
        <v>2324.4159135034888</v>
      </c>
      <c r="I222" s="97">
        <v>2593.7479831648002</v>
      </c>
      <c r="J222" s="97">
        <v>2729.812560856165</v>
      </c>
      <c r="K222" s="97">
        <v>2636.2837911502043</v>
      </c>
    </row>
    <row r="223" spans="1:11" ht="12.75" customHeight="1">
      <c r="A223" s="135" t="s">
        <v>12</v>
      </c>
      <c r="B223" s="101"/>
      <c r="C223" s="97"/>
      <c r="D223" s="97"/>
      <c r="E223" s="97"/>
      <c r="F223" s="102"/>
      <c r="G223" s="101"/>
      <c r="H223" s="97"/>
      <c r="I223" s="97"/>
      <c r="J223" s="97"/>
      <c r="K223" s="97"/>
    </row>
    <row r="224" spans="1:11" ht="12.75" customHeight="1">
      <c r="A224" s="166" t="s">
        <v>594</v>
      </c>
      <c r="B224" s="101">
        <v>26.063241283292893</v>
      </c>
      <c r="C224" s="97">
        <v>-21.983495263928845</v>
      </c>
      <c r="D224" s="97">
        <v>7.1030032272074051</v>
      </c>
      <c r="E224" s="97">
        <v>-16.574873918568212</v>
      </c>
      <c r="F224" s="102">
        <v>-56.101516521717599</v>
      </c>
      <c r="G224" s="101">
        <v>3106.1445344544945</v>
      </c>
      <c r="H224" s="97">
        <v>2470.3069790557579</v>
      </c>
      <c r="I224" s="97">
        <v>2578.8848659519049</v>
      </c>
      <c r="J224" s="97">
        <v>2110.5770350725425</v>
      </c>
      <c r="K224" s="97">
        <v>909.60260671982144</v>
      </c>
    </row>
    <row r="225" spans="1:11" ht="12.75" customHeight="1">
      <c r="A225" s="135" t="s">
        <v>905</v>
      </c>
      <c r="B225" s="101"/>
      <c r="C225" s="97"/>
      <c r="D225" s="97"/>
      <c r="E225" s="97"/>
      <c r="F225" s="102"/>
      <c r="G225" s="101"/>
      <c r="H225" s="97"/>
      <c r="I225" s="97"/>
      <c r="J225" s="97"/>
      <c r="K225" s="97"/>
    </row>
    <row r="226" spans="1:11" ht="12.75" customHeight="1">
      <c r="A226" s="166" t="s">
        <v>689</v>
      </c>
      <c r="B226" s="884" t="s">
        <v>1066</v>
      </c>
      <c r="C226" s="97">
        <v>2.8669464652992138</v>
      </c>
      <c r="D226" s="97">
        <v>-26.021370895020745</v>
      </c>
      <c r="E226" s="97">
        <v>20.552150378823587</v>
      </c>
      <c r="F226" s="102">
        <v>24.315293375660563</v>
      </c>
      <c r="G226" s="101">
        <v>342.93665102626954</v>
      </c>
      <c r="H226" s="97">
        <v>375.00336556227433</v>
      </c>
      <c r="I226" s="97">
        <v>255.8920316709137</v>
      </c>
      <c r="J226" s="97">
        <v>288.49510167911166</v>
      </c>
      <c r="K226" s="97">
        <v>348.98175598075994</v>
      </c>
    </row>
    <row r="227" spans="1:11" ht="12.75" customHeight="1">
      <c r="A227" s="844" t="s">
        <v>1304</v>
      </c>
      <c r="B227" s="101">
        <v>-19.687946217373288</v>
      </c>
      <c r="C227" s="97">
        <v>-22.512713177989461</v>
      </c>
      <c r="D227" s="97">
        <v>30.213929543426723</v>
      </c>
      <c r="E227" s="97">
        <v>10.951430190624588</v>
      </c>
      <c r="F227" s="102">
        <v>143.982057288649</v>
      </c>
      <c r="G227" s="101">
        <v>51.413376116482389</v>
      </c>
      <c r="H227" s="97">
        <v>42.349861321071636</v>
      </c>
      <c r="I227" s="97">
        <v>50.865668365489626</v>
      </c>
      <c r="J227" s="97">
        <v>52.779391620624018</v>
      </c>
      <c r="K227" s="97">
        <v>125.30315018470253</v>
      </c>
    </row>
    <row r="228" spans="1:11" ht="12.75" customHeight="1">
      <c r="A228" s="166" t="s">
        <v>1262</v>
      </c>
      <c r="B228" s="101">
        <v>26.648969304434299</v>
      </c>
      <c r="C228" s="97">
        <v>28.539948669038438</v>
      </c>
      <c r="D228" s="97">
        <v>-30.94221218201756</v>
      </c>
      <c r="E228" s="97">
        <v>93.412072522944328</v>
      </c>
      <c r="F228" s="102">
        <v>-8.4922478032461335</v>
      </c>
      <c r="G228" s="101">
        <v>380.78737893596207</v>
      </c>
      <c r="H228" s="97">
        <v>520.31468379944579</v>
      </c>
      <c r="I228" s="97">
        <v>331.43171359665092</v>
      </c>
      <c r="J228" s="97">
        <v>599.49333710921553</v>
      </c>
      <c r="K228" s="97">
        <v>533.80417809138362</v>
      </c>
    </row>
    <row r="229" spans="1:11" ht="12.75" customHeight="1">
      <c r="A229" s="135" t="s">
        <v>13</v>
      </c>
      <c r="B229" s="101"/>
      <c r="C229" s="97"/>
      <c r="D229" s="97"/>
      <c r="E229" s="97"/>
      <c r="F229" s="102"/>
      <c r="G229" s="101"/>
      <c r="H229" s="97"/>
      <c r="I229" s="97"/>
      <c r="J229" s="97"/>
      <c r="K229" s="97"/>
    </row>
    <row r="230" spans="1:11" ht="12.75" customHeight="1">
      <c r="A230" s="137" t="s">
        <v>595</v>
      </c>
      <c r="B230" s="101">
        <v>-1.0122901938180107</v>
      </c>
      <c r="C230" s="97">
        <v>52.282641705219078</v>
      </c>
      <c r="D230" s="97">
        <v>-22.071413979274123</v>
      </c>
      <c r="E230" s="97">
        <v>-13.802120204451263</v>
      </c>
      <c r="F230" s="102">
        <v>-12.599005513788963</v>
      </c>
      <c r="G230" s="101">
        <v>7836.4236322474308</v>
      </c>
      <c r="H230" s="97">
        <v>12576.621237103656</v>
      </c>
      <c r="I230" s="97">
        <v>9657.7203380418214</v>
      </c>
      <c r="J230" s="97">
        <v>8407.6031718931863</v>
      </c>
      <c r="K230" s="97">
        <v>7387.1924162415698</v>
      </c>
    </row>
    <row r="231" spans="1:11" ht="12.75" customHeight="1">
      <c r="A231" s="135" t="s">
        <v>186</v>
      </c>
      <c r="B231" s="101"/>
      <c r="C231" s="97"/>
      <c r="D231" s="97"/>
      <c r="E231" s="97"/>
      <c r="F231" s="102"/>
      <c r="G231" s="101"/>
      <c r="H231" s="97"/>
      <c r="I231" s="97"/>
      <c r="J231" s="97"/>
      <c r="K231" s="97"/>
    </row>
    <row r="232" spans="1:11" ht="12.75" customHeight="1">
      <c r="A232" s="168" t="s">
        <v>902</v>
      </c>
      <c r="B232" s="101">
        <v>-7.161181198390465</v>
      </c>
      <c r="C232" s="97">
        <v>-29.121318722751898</v>
      </c>
      <c r="D232" s="97">
        <v>6.7499377577382891</v>
      </c>
      <c r="E232" s="97">
        <v>-11.538377845074411</v>
      </c>
      <c r="F232" s="102">
        <v>-4.3042267501261167</v>
      </c>
      <c r="G232" s="101">
        <v>2848.7780846113346</v>
      </c>
      <c r="H232" s="97">
        <v>2051.2046858256549</v>
      </c>
      <c r="I232" s="97">
        <v>2140.1088425823791</v>
      </c>
      <c r="J232" s="97">
        <v>1878.6357706488905</v>
      </c>
      <c r="K232" s="97">
        <v>1750.7486037646413</v>
      </c>
    </row>
    <row r="233" spans="1:11" ht="12.75" customHeight="1">
      <c r="A233" s="170" t="s">
        <v>596</v>
      </c>
      <c r="B233" s="151">
        <v>-16.425586628093846</v>
      </c>
      <c r="C233" s="141">
        <v>-32.630183886465304</v>
      </c>
      <c r="D233" s="141">
        <v>-5.0182688265916546</v>
      </c>
      <c r="E233" s="141">
        <v>2.9865692134576349</v>
      </c>
      <c r="F233" s="329">
        <v>-13.1458312203806</v>
      </c>
      <c r="G233" s="151">
        <v>1236.3920449720622</v>
      </c>
      <c r="H233" s="141">
        <v>846.1674509899118</v>
      </c>
      <c r="I233" s="141">
        <v>785.51707079012988</v>
      </c>
      <c r="J233" s="141">
        <v>802.76429018609383</v>
      </c>
      <c r="K233" s="141">
        <v>678.99591094257619</v>
      </c>
    </row>
    <row r="234" spans="1:11" ht="12.75" hidden="1" customHeight="1">
      <c r="A234" s="957" t="s">
        <v>120</v>
      </c>
      <c r="B234" s="957"/>
      <c r="C234" s="957"/>
      <c r="D234" s="957"/>
      <c r="E234" s="957"/>
      <c r="F234" s="957"/>
      <c r="G234" s="957"/>
      <c r="H234" s="957"/>
      <c r="I234" s="957"/>
      <c r="J234" s="957"/>
      <c r="K234" s="957"/>
    </row>
    <row r="235" spans="1:11" ht="14.25" customHeight="1">
      <c r="A235" s="958" t="s">
        <v>341</v>
      </c>
      <c r="B235" s="958"/>
      <c r="C235" s="958"/>
      <c r="D235" s="958"/>
      <c r="E235" s="958"/>
      <c r="F235" s="958"/>
      <c r="G235" s="958"/>
      <c r="H235" s="958"/>
      <c r="I235" s="958"/>
      <c r="J235" s="958"/>
      <c r="K235" s="985"/>
    </row>
    <row r="236" spans="1:11" ht="12.75" customHeight="1">
      <c r="A236" s="142"/>
      <c r="D236" s="3"/>
      <c r="E236" s="3"/>
      <c r="F236" s="4"/>
      <c r="G236" s="3"/>
    </row>
    <row r="250" ht="14.25" customHeight="1"/>
    <row r="252" ht="13.5" customHeight="1"/>
    <row r="253" ht="14.25" customHeight="1"/>
  </sheetData>
  <mergeCells count="25">
    <mergeCell ref="A84:A85"/>
    <mergeCell ref="B84:F84"/>
    <mergeCell ref="G84:K84"/>
    <mergeCell ref="A160:K160"/>
    <mergeCell ref="A145:K145"/>
    <mergeCell ref="A146:K146"/>
    <mergeCell ref="A153:A154"/>
    <mergeCell ref="B153:F153"/>
    <mergeCell ref="G153:K153"/>
    <mergeCell ref="A151:K151"/>
    <mergeCell ref="A235:K235"/>
    <mergeCell ref="A161:K161"/>
    <mergeCell ref="A168:A169"/>
    <mergeCell ref="B168:F168"/>
    <mergeCell ref="G168:K168"/>
    <mergeCell ref="A166:K166"/>
    <mergeCell ref="A234:K234"/>
    <mergeCell ref="A6:K6"/>
    <mergeCell ref="A7:K7"/>
    <mergeCell ref="A80:K80"/>
    <mergeCell ref="A81:K81"/>
    <mergeCell ref="A10:A11"/>
    <mergeCell ref="B10:F10"/>
    <mergeCell ref="G10:K10"/>
    <mergeCell ref="A76:K76"/>
  </mergeCells>
  <phoneticPr fontId="0" type="noConversion"/>
  <pageMargins left="0.94488188976377963" right="0.94488188976377963" top="0.59055118110236227" bottom="0.98425196850393704" header="0.47244094488188981" footer="0.47244094488188981"/>
  <pageSetup paperSize="9" scale="78" firstPageNumber="528" fitToHeight="0" orientation="portrait" useFirstPageNumber="1" r:id="rId1"/>
  <headerFooter alignWithMargins="0">
    <oddHeader>&amp;L&amp;"Arial,Italic"&amp;11      Comparative tables</oddHeader>
    <oddFooter>&amp;L      CPSS – Red Book statistical update&amp;C&amp;11 &amp;P&amp;RDecember 2013</oddFooter>
  </headerFooter>
  <rowBreaks count="3" manualBreakCount="3">
    <brk id="76" max="10" man="1"/>
    <brk id="147" max="10" man="1"/>
    <brk id="162"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80"/>
  <sheetViews>
    <sheetView view="pageBreakPreview" topLeftCell="A3" zoomScaleNormal="100" zoomScaleSheetLayoutView="100" workbookViewId="0">
      <selection activeCell="A3" sqref="A3"/>
    </sheetView>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t="s">
        <v>1256</v>
      </c>
      <c r="B1" s="272">
        <v>39083</v>
      </c>
      <c r="C1" s="272">
        <v>39448</v>
      </c>
      <c r="D1" s="272">
        <v>39814</v>
      </c>
      <c r="E1" s="272">
        <v>40179</v>
      </c>
      <c r="F1" s="272">
        <v>40544</v>
      </c>
    </row>
    <row r="2" spans="1:6" ht="12.75" customHeight="1">
      <c r="B2" s="2">
        <v>6</v>
      </c>
      <c r="C2" s="2">
        <v>7</v>
      </c>
      <c r="D2" s="2">
        <v>8</v>
      </c>
      <c r="E2" s="2">
        <v>9</v>
      </c>
      <c r="F2" s="2">
        <v>10</v>
      </c>
    </row>
    <row r="6" spans="1:6" ht="12.75" customHeight="1">
      <c r="A6" s="987" t="s">
        <v>810</v>
      </c>
      <c r="B6" s="987"/>
      <c r="C6" s="987"/>
      <c r="D6" s="987"/>
      <c r="E6" s="987"/>
      <c r="F6" s="987"/>
    </row>
    <row r="7" spans="1:6" ht="15" customHeight="1">
      <c r="A7" s="916" t="s">
        <v>976</v>
      </c>
      <c r="B7" s="916"/>
      <c r="C7" s="916"/>
      <c r="D7" s="916"/>
      <c r="E7" s="916"/>
      <c r="F7" s="916"/>
    </row>
    <row r="8" spans="1:6" ht="12.75" customHeight="1">
      <c r="A8" s="331" t="s">
        <v>506</v>
      </c>
      <c r="B8" s="316"/>
      <c r="C8" s="316"/>
      <c r="D8" s="316"/>
      <c r="E8" s="316"/>
      <c r="F8" s="316"/>
    </row>
    <row r="9" spans="1:6" ht="12.75" customHeight="1">
      <c r="A9" s="186"/>
    </row>
    <row r="10" spans="1:6" ht="15" customHeight="1">
      <c r="A10" s="955" t="s">
        <v>535</v>
      </c>
      <c r="B10" s="952" t="s">
        <v>56</v>
      </c>
      <c r="C10" s="988"/>
      <c r="D10" s="988"/>
      <c r="E10" s="988"/>
      <c r="F10" s="988"/>
    </row>
    <row r="11" spans="1:6" ht="15" customHeight="1">
      <c r="A11" s="956"/>
      <c r="B11" s="264">
        <v>39448</v>
      </c>
      <c r="C11" s="264">
        <v>39814</v>
      </c>
      <c r="D11" s="264">
        <v>40179</v>
      </c>
      <c r="E11" s="264">
        <v>40544</v>
      </c>
      <c r="F11" s="264">
        <v>40909</v>
      </c>
    </row>
    <row r="12" spans="1:6" ht="12.75" customHeight="1">
      <c r="A12" s="660" t="s">
        <v>37</v>
      </c>
      <c r="B12" s="273"/>
      <c r="C12" s="273"/>
      <c r="D12" s="273"/>
      <c r="E12" s="273"/>
      <c r="F12" s="273"/>
    </row>
    <row r="13" spans="1:6">
      <c r="A13" s="163" t="s">
        <v>288</v>
      </c>
      <c r="B13" s="237">
        <v>120</v>
      </c>
      <c r="C13" s="237">
        <v>93</v>
      </c>
      <c r="D13" s="237">
        <v>90</v>
      </c>
      <c r="E13" s="237">
        <v>91</v>
      </c>
      <c r="F13" s="237">
        <v>83</v>
      </c>
    </row>
    <row r="14" spans="1:6">
      <c r="A14" s="163" t="s">
        <v>494</v>
      </c>
      <c r="B14" s="147">
        <v>848</v>
      </c>
      <c r="C14" s="148">
        <v>763</v>
      </c>
      <c r="D14" s="148">
        <v>732</v>
      </c>
      <c r="E14" s="148">
        <v>743</v>
      </c>
      <c r="F14" s="148">
        <v>775</v>
      </c>
    </row>
    <row r="15" spans="1:6" ht="12.75" customHeight="1">
      <c r="A15" s="133" t="s">
        <v>528</v>
      </c>
      <c r="B15" s="147"/>
      <c r="C15" s="148"/>
      <c r="D15" s="148"/>
      <c r="E15" s="148"/>
      <c r="F15" s="148"/>
    </row>
    <row r="16" spans="1:6" ht="12.75" customHeight="1">
      <c r="A16" s="163" t="s">
        <v>515</v>
      </c>
      <c r="B16" s="147">
        <v>86</v>
      </c>
      <c r="C16" s="148">
        <v>86</v>
      </c>
      <c r="D16" s="148">
        <v>85</v>
      </c>
      <c r="E16" s="148">
        <v>87</v>
      </c>
      <c r="F16" s="148">
        <v>84</v>
      </c>
    </row>
    <row r="17" spans="1:6" ht="12.75" customHeight="1">
      <c r="A17" s="163" t="s">
        <v>205</v>
      </c>
      <c r="B17" s="147">
        <v>77</v>
      </c>
      <c r="C17" s="148">
        <v>77</v>
      </c>
      <c r="D17" s="148">
        <v>75</v>
      </c>
      <c r="E17" s="148">
        <v>73</v>
      </c>
      <c r="F17" s="148">
        <v>73</v>
      </c>
    </row>
    <row r="18" spans="1:6" ht="12.75" customHeight="1">
      <c r="A18" s="163" t="s">
        <v>514</v>
      </c>
      <c r="B18" s="147">
        <v>1346</v>
      </c>
      <c r="C18" s="148">
        <v>1324</v>
      </c>
      <c r="D18" s="148">
        <v>1342</v>
      </c>
      <c r="E18" s="148">
        <v>1383</v>
      </c>
      <c r="F18" s="148">
        <v>1391</v>
      </c>
    </row>
    <row r="19" spans="1:6" ht="12.75" customHeight="1">
      <c r="A19" s="133" t="s">
        <v>982</v>
      </c>
      <c r="B19" s="147"/>
      <c r="C19" s="148"/>
      <c r="D19" s="148"/>
      <c r="E19" s="148"/>
      <c r="F19" s="148"/>
    </row>
    <row r="20" spans="1:6" ht="12.75" customHeight="1">
      <c r="A20" s="163" t="s">
        <v>228</v>
      </c>
      <c r="B20" s="147">
        <v>6671</v>
      </c>
      <c r="C20" s="148">
        <v>7387</v>
      </c>
      <c r="D20" s="148">
        <v>510</v>
      </c>
      <c r="E20" s="148">
        <v>514</v>
      </c>
      <c r="F20" s="148">
        <v>499</v>
      </c>
    </row>
    <row r="21" spans="1:6" ht="12.75" customHeight="1">
      <c r="A21" s="163" t="s">
        <v>229</v>
      </c>
      <c r="B21" s="147">
        <v>213</v>
      </c>
      <c r="C21" s="148">
        <v>203</v>
      </c>
      <c r="D21" s="148">
        <v>199</v>
      </c>
      <c r="E21" s="148">
        <v>201</v>
      </c>
      <c r="F21" s="148">
        <v>201</v>
      </c>
    </row>
    <row r="22" spans="1:6" ht="12.75" customHeight="1">
      <c r="A22" s="163" t="s">
        <v>230</v>
      </c>
      <c r="B22" s="147" t="s">
        <v>1066</v>
      </c>
      <c r="C22" s="148" t="s">
        <v>1066</v>
      </c>
      <c r="D22" s="148">
        <v>556</v>
      </c>
      <c r="E22" s="148">
        <v>567</v>
      </c>
      <c r="F22" s="148">
        <v>558</v>
      </c>
    </row>
    <row r="23" spans="1:6" ht="12.75" customHeight="1">
      <c r="A23" s="133" t="s">
        <v>529</v>
      </c>
      <c r="B23" s="147"/>
      <c r="C23" s="148"/>
      <c r="D23" s="148"/>
      <c r="E23" s="148"/>
      <c r="F23" s="148"/>
    </row>
    <row r="24" spans="1:6" ht="12.75" customHeight="1">
      <c r="A24" s="136" t="s">
        <v>837</v>
      </c>
      <c r="B24" s="147">
        <v>98</v>
      </c>
      <c r="C24" s="148">
        <v>97</v>
      </c>
      <c r="D24" s="148">
        <v>96</v>
      </c>
      <c r="E24" s="148">
        <v>98</v>
      </c>
      <c r="F24" s="148">
        <v>100</v>
      </c>
    </row>
    <row r="25" spans="1:6" ht="12.75" customHeight="1">
      <c r="A25" s="133" t="s">
        <v>459</v>
      </c>
      <c r="B25" s="147"/>
      <c r="C25" s="148"/>
      <c r="D25" s="148"/>
      <c r="E25" s="148"/>
      <c r="F25" s="148"/>
    </row>
    <row r="26" spans="1:6" ht="12.75" customHeight="1">
      <c r="A26" s="136" t="s">
        <v>134</v>
      </c>
      <c r="B26" s="147" t="s">
        <v>404</v>
      </c>
      <c r="C26" s="148" t="s">
        <v>404</v>
      </c>
      <c r="D26" s="148" t="s">
        <v>404</v>
      </c>
      <c r="E26" s="148" t="s">
        <v>404</v>
      </c>
      <c r="F26" s="148" t="s">
        <v>404</v>
      </c>
    </row>
    <row r="27" spans="1:6" ht="12.75" customHeight="1">
      <c r="A27" s="136" t="s">
        <v>678</v>
      </c>
      <c r="B27" s="147">
        <v>8291</v>
      </c>
      <c r="C27" s="148">
        <v>9247</v>
      </c>
      <c r="D27" s="148">
        <v>10230</v>
      </c>
      <c r="E27" s="148">
        <v>11162</v>
      </c>
      <c r="F27" s="148">
        <v>12415</v>
      </c>
    </row>
    <row r="28" spans="1:6" ht="12.75" customHeight="1">
      <c r="A28" s="134" t="s">
        <v>166</v>
      </c>
      <c r="B28" s="147"/>
      <c r="C28" s="148"/>
      <c r="D28" s="148"/>
      <c r="E28" s="148"/>
      <c r="F28" s="148"/>
    </row>
    <row r="29" spans="1:6" ht="12.75" customHeight="1">
      <c r="A29" s="136" t="s">
        <v>1070</v>
      </c>
      <c r="B29" s="147">
        <v>139</v>
      </c>
      <c r="C29" s="148">
        <v>137</v>
      </c>
      <c r="D29" s="148">
        <v>165</v>
      </c>
      <c r="E29" s="148">
        <v>162</v>
      </c>
      <c r="F29" s="148">
        <v>156</v>
      </c>
    </row>
    <row r="30" spans="1:6" ht="12.75" customHeight="1">
      <c r="A30" s="133" t="s">
        <v>167</v>
      </c>
      <c r="B30" s="147"/>
      <c r="C30" s="148"/>
      <c r="D30" s="148"/>
      <c r="E30" s="148"/>
      <c r="F30" s="148"/>
    </row>
    <row r="31" spans="1:6" ht="12.75" customHeight="1">
      <c r="A31" s="163" t="s">
        <v>923</v>
      </c>
      <c r="B31" s="147">
        <v>340</v>
      </c>
      <c r="C31" s="148">
        <v>371</v>
      </c>
      <c r="D31" s="148">
        <v>366</v>
      </c>
      <c r="E31" s="148">
        <v>376</v>
      </c>
      <c r="F31" s="148">
        <v>405</v>
      </c>
    </row>
    <row r="32" spans="1:6" ht="12.75" customHeight="1">
      <c r="A32" s="134" t="s">
        <v>745</v>
      </c>
      <c r="B32" s="147"/>
      <c r="C32" s="148"/>
      <c r="D32" s="148"/>
      <c r="E32" s="148"/>
      <c r="F32" s="148"/>
    </row>
    <row r="33" spans="1:6" ht="12.75" customHeight="1">
      <c r="A33" s="136" t="s">
        <v>1068</v>
      </c>
      <c r="B33" s="147">
        <v>21973</v>
      </c>
      <c r="C33" s="148">
        <v>22709</v>
      </c>
      <c r="D33" s="148">
        <v>23241</v>
      </c>
      <c r="E33" s="148">
        <v>24006</v>
      </c>
      <c r="F33" s="148">
        <v>24344</v>
      </c>
    </row>
    <row r="34" spans="1:6" ht="12.75" customHeight="1">
      <c r="A34" s="136" t="s">
        <v>387</v>
      </c>
      <c r="B34" s="147">
        <v>174</v>
      </c>
      <c r="C34" s="148">
        <v>174</v>
      </c>
      <c r="D34" s="148">
        <v>163</v>
      </c>
      <c r="E34" s="148">
        <v>173</v>
      </c>
      <c r="F34" s="148">
        <v>180</v>
      </c>
    </row>
    <row r="35" spans="1:6" ht="12.75" customHeight="1">
      <c r="A35" s="134" t="s">
        <v>87</v>
      </c>
      <c r="B35" s="147"/>
      <c r="C35" s="148"/>
      <c r="D35" s="148"/>
      <c r="E35" s="148"/>
      <c r="F35" s="148"/>
    </row>
    <row r="36" spans="1:6" ht="12.75" customHeight="1">
      <c r="A36" s="136" t="s">
        <v>861</v>
      </c>
      <c r="B36" s="147" t="s">
        <v>1066</v>
      </c>
      <c r="C36" s="148">
        <v>168</v>
      </c>
      <c r="D36" s="148">
        <v>228</v>
      </c>
      <c r="E36" s="148">
        <v>242</v>
      </c>
      <c r="F36" s="148">
        <v>297</v>
      </c>
    </row>
    <row r="37" spans="1:6" ht="12.75" customHeight="1">
      <c r="A37" s="136" t="s">
        <v>862</v>
      </c>
      <c r="B37" s="147">
        <v>274</v>
      </c>
      <c r="C37" s="148">
        <v>286</v>
      </c>
      <c r="D37" s="148">
        <v>293</v>
      </c>
      <c r="E37" s="148">
        <v>282</v>
      </c>
      <c r="F37" s="148">
        <v>282</v>
      </c>
    </row>
    <row r="38" spans="1:6" ht="12.75" customHeight="1">
      <c r="A38" s="136" t="s">
        <v>863</v>
      </c>
      <c r="B38" s="147">
        <v>466</v>
      </c>
      <c r="C38" s="148">
        <v>502</v>
      </c>
      <c r="D38" s="148">
        <v>551</v>
      </c>
      <c r="E38" s="148">
        <v>567</v>
      </c>
      <c r="F38" s="148">
        <v>578</v>
      </c>
    </row>
    <row r="39" spans="1:6" ht="12.75" customHeight="1">
      <c r="A39" s="134" t="s">
        <v>127</v>
      </c>
      <c r="B39" s="147"/>
      <c r="C39" s="148"/>
      <c r="D39" s="148"/>
      <c r="E39" s="148"/>
      <c r="F39" s="148"/>
    </row>
    <row r="40" spans="1:6" ht="12.75" customHeight="1">
      <c r="A40" s="136" t="s">
        <v>241</v>
      </c>
      <c r="B40" s="147">
        <v>325</v>
      </c>
      <c r="C40" s="148">
        <v>299</v>
      </c>
      <c r="D40" s="148">
        <v>288</v>
      </c>
      <c r="E40" s="148">
        <v>266</v>
      </c>
      <c r="F40" s="148">
        <v>248</v>
      </c>
    </row>
    <row r="41" spans="1:6" ht="12.75" customHeight="1">
      <c r="A41" s="133" t="s">
        <v>8</v>
      </c>
      <c r="B41" s="147"/>
      <c r="C41" s="148"/>
      <c r="D41" s="148"/>
      <c r="E41" s="148"/>
      <c r="F41" s="148"/>
    </row>
    <row r="42" spans="1:6" ht="12.75" customHeight="1">
      <c r="A42" s="136" t="s">
        <v>169</v>
      </c>
      <c r="B42" s="147">
        <v>314</v>
      </c>
      <c r="C42" s="148">
        <v>306</v>
      </c>
      <c r="D42" s="148">
        <v>299</v>
      </c>
      <c r="E42" s="148">
        <v>297</v>
      </c>
      <c r="F42" s="148">
        <v>291</v>
      </c>
    </row>
    <row r="43" spans="1:6" ht="12.75" customHeight="1">
      <c r="A43" s="137" t="s">
        <v>170</v>
      </c>
      <c r="B43" s="147">
        <v>264</v>
      </c>
      <c r="C43" s="148">
        <v>248</v>
      </c>
      <c r="D43" s="148">
        <v>229</v>
      </c>
      <c r="E43" s="148">
        <v>219</v>
      </c>
      <c r="F43" s="148">
        <v>199</v>
      </c>
    </row>
    <row r="44" spans="1:6" ht="12.75" customHeight="1">
      <c r="A44" s="133" t="s">
        <v>808</v>
      </c>
      <c r="B44" s="147"/>
      <c r="C44" s="148"/>
      <c r="D44" s="148"/>
      <c r="E44" s="148"/>
      <c r="F44" s="148"/>
    </row>
    <row r="45" spans="1:6" ht="12.75" customHeight="1">
      <c r="A45" s="137" t="s">
        <v>1046</v>
      </c>
      <c r="B45" s="147" t="s">
        <v>1066</v>
      </c>
      <c r="C45" s="148">
        <v>242</v>
      </c>
      <c r="D45" s="148">
        <v>259</v>
      </c>
      <c r="E45" s="148">
        <v>285</v>
      </c>
      <c r="F45" s="148">
        <v>300</v>
      </c>
    </row>
    <row r="46" spans="1:6" ht="12.75" customHeight="1">
      <c r="A46" s="133" t="s">
        <v>1044</v>
      </c>
      <c r="B46" s="147"/>
      <c r="C46" s="148"/>
      <c r="D46" s="148"/>
      <c r="E46" s="148"/>
      <c r="F46" s="148"/>
    </row>
    <row r="47" spans="1:6" ht="12.75" customHeight="1">
      <c r="A47" s="137" t="s">
        <v>6</v>
      </c>
      <c r="B47" s="147">
        <v>109</v>
      </c>
      <c r="C47" s="148">
        <v>110</v>
      </c>
      <c r="D47" s="148">
        <v>111</v>
      </c>
      <c r="E47" s="148">
        <v>113</v>
      </c>
      <c r="F47" s="148">
        <v>113</v>
      </c>
    </row>
    <row r="48" spans="1:6" ht="12.75" customHeight="1">
      <c r="A48" s="134" t="s">
        <v>9</v>
      </c>
      <c r="B48" s="43"/>
      <c r="C48" s="30"/>
      <c r="D48" s="30"/>
      <c r="E48" s="30"/>
      <c r="F48" s="30"/>
    </row>
    <row r="49" spans="1:6" ht="12.75" customHeight="1">
      <c r="A49" s="137" t="s">
        <v>1013</v>
      </c>
      <c r="B49" s="147">
        <v>54</v>
      </c>
      <c r="C49" s="148">
        <v>74</v>
      </c>
      <c r="D49" s="148">
        <v>70</v>
      </c>
      <c r="E49" s="148">
        <v>67</v>
      </c>
      <c r="F49" s="148">
        <v>67</v>
      </c>
    </row>
    <row r="50" spans="1:6" ht="12.75" customHeight="1">
      <c r="A50" s="134" t="s">
        <v>1045</v>
      </c>
      <c r="B50" s="147"/>
      <c r="C50" s="148"/>
      <c r="D50" s="148"/>
      <c r="E50" s="148"/>
      <c r="F50" s="148"/>
    </row>
    <row r="51" spans="1:6" ht="12.75" customHeight="1">
      <c r="A51" s="137" t="s">
        <v>558</v>
      </c>
      <c r="B51" s="147">
        <v>908</v>
      </c>
      <c r="C51" s="148">
        <v>892</v>
      </c>
      <c r="D51" s="148" t="s">
        <v>404</v>
      </c>
      <c r="E51" s="148" t="s">
        <v>404</v>
      </c>
      <c r="F51" s="148" t="s">
        <v>404</v>
      </c>
    </row>
    <row r="52" spans="1:6" ht="12.75" customHeight="1">
      <c r="A52" s="137" t="s">
        <v>474</v>
      </c>
      <c r="B52" s="148" t="s">
        <v>404</v>
      </c>
      <c r="C52" s="148" t="s">
        <v>404</v>
      </c>
      <c r="D52" s="148">
        <v>915</v>
      </c>
      <c r="E52" s="148">
        <v>960</v>
      </c>
      <c r="F52" s="148">
        <v>909</v>
      </c>
    </row>
    <row r="53" spans="1:6" ht="12.75" customHeight="1">
      <c r="A53" s="137" t="s">
        <v>559</v>
      </c>
      <c r="B53" s="147">
        <v>416</v>
      </c>
      <c r="C53" s="148">
        <v>439</v>
      </c>
      <c r="D53" s="148">
        <v>408</v>
      </c>
      <c r="E53" s="148">
        <v>391</v>
      </c>
      <c r="F53" s="148">
        <v>199</v>
      </c>
    </row>
    <row r="54" spans="1:6" ht="12.75" customHeight="1">
      <c r="A54" s="134" t="s">
        <v>651</v>
      </c>
      <c r="B54" s="147"/>
      <c r="C54" s="148"/>
      <c r="D54" s="148"/>
      <c r="E54" s="148"/>
      <c r="F54" s="148"/>
    </row>
    <row r="55" spans="1:6" ht="12.75" customHeight="1">
      <c r="A55" s="137" t="s">
        <v>758</v>
      </c>
      <c r="B55" s="147">
        <v>52</v>
      </c>
      <c r="C55" s="148">
        <v>59</v>
      </c>
      <c r="D55" s="148">
        <v>63</v>
      </c>
      <c r="E55" s="148">
        <v>56</v>
      </c>
      <c r="F55" s="148">
        <v>54</v>
      </c>
    </row>
    <row r="56" spans="1:6">
      <c r="A56" s="103" t="s">
        <v>10</v>
      </c>
      <c r="B56" s="43"/>
      <c r="C56" s="30"/>
      <c r="D56" s="30"/>
      <c r="E56" s="30"/>
      <c r="F56" s="30"/>
    </row>
    <row r="57" spans="1:6">
      <c r="A57" s="137" t="s">
        <v>894</v>
      </c>
      <c r="B57" s="147">
        <v>60</v>
      </c>
      <c r="C57" s="148">
        <v>63</v>
      </c>
      <c r="D57" s="148">
        <v>64</v>
      </c>
      <c r="E57" s="148">
        <v>64</v>
      </c>
      <c r="F57" s="148">
        <v>62</v>
      </c>
    </row>
    <row r="58" spans="1:6">
      <c r="A58" s="137" t="s">
        <v>592</v>
      </c>
      <c r="B58" s="147">
        <v>46</v>
      </c>
      <c r="C58" s="148">
        <v>47</v>
      </c>
      <c r="D58" s="148">
        <v>47</v>
      </c>
      <c r="E58" s="148">
        <v>47</v>
      </c>
      <c r="F58" s="148">
        <v>63</v>
      </c>
    </row>
    <row r="59" spans="1:6" ht="12.75" customHeight="1">
      <c r="A59" s="137" t="s">
        <v>1014</v>
      </c>
      <c r="B59" s="147">
        <v>66</v>
      </c>
      <c r="C59" s="148">
        <v>62</v>
      </c>
      <c r="D59" s="148">
        <v>63</v>
      </c>
      <c r="E59" s="148">
        <v>63</v>
      </c>
      <c r="F59" s="148">
        <v>61</v>
      </c>
    </row>
    <row r="60" spans="1:6" ht="12.75" customHeight="1">
      <c r="A60" s="103" t="s">
        <v>220</v>
      </c>
      <c r="B60" s="147"/>
      <c r="C60" s="148"/>
      <c r="D60" s="148"/>
      <c r="E60" s="148"/>
      <c r="F60" s="148"/>
    </row>
    <row r="61" spans="1:6" ht="12.75" customHeight="1">
      <c r="A61" s="166" t="s">
        <v>688</v>
      </c>
      <c r="B61" s="147">
        <v>27</v>
      </c>
      <c r="C61" s="148">
        <v>27</v>
      </c>
      <c r="D61" s="148">
        <v>36</v>
      </c>
      <c r="E61" s="148">
        <v>40</v>
      </c>
      <c r="F61" s="148">
        <v>43</v>
      </c>
    </row>
    <row r="62" spans="1:6" ht="12.75" customHeight="1">
      <c r="A62" s="135" t="s">
        <v>11</v>
      </c>
      <c r="B62" s="43"/>
      <c r="C62" s="30"/>
      <c r="D62" s="30"/>
      <c r="E62" s="30"/>
      <c r="F62" s="30"/>
    </row>
    <row r="63" spans="1:6" ht="12.75" customHeight="1">
      <c r="A63" s="137" t="s">
        <v>593</v>
      </c>
      <c r="B63" s="43">
        <v>46</v>
      </c>
      <c r="C63" s="30" t="s">
        <v>404</v>
      </c>
      <c r="D63" s="30" t="s">
        <v>404</v>
      </c>
      <c r="E63" s="30" t="s">
        <v>404</v>
      </c>
      <c r="F63" s="30" t="s">
        <v>404</v>
      </c>
    </row>
    <row r="64" spans="1:6" ht="12.75" customHeight="1">
      <c r="A64" s="137" t="s">
        <v>805</v>
      </c>
      <c r="B64" s="43" t="s">
        <v>404</v>
      </c>
      <c r="C64" s="30">
        <v>45</v>
      </c>
      <c r="D64" s="30">
        <v>46</v>
      </c>
      <c r="E64" s="30">
        <v>48</v>
      </c>
      <c r="F64" s="30">
        <v>53</v>
      </c>
    </row>
    <row r="65" spans="1:6" ht="12.75" customHeight="1">
      <c r="A65" s="135" t="s">
        <v>12</v>
      </c>
      <c r="B65" s="43"/>
      <c r="C65" s="30"/>
      <c r="D65" s="30"/>
      <c r="E65" s="30"/>
      <c r="F65" s="30"/>
    </row>
    <row r="66" spans="1:6" ht="12.75" customHeight="1">
      <c r="A66" s="166" t="s">
        <v>594</v>
      </c>
      <c r="B66" s="43">
        <v>431</v>
      </c>
      <c r="C66" s="30">
        <v>443</v>
      </c>
      <c r="D66" s="30">
        <v>434</v>
      </c>
      <c r="E66" s="30">
        <v>417</v>
      </c>
      <c r="F66" s="30">
        <v>382</v>
      </c>
    </row>
    <row r="67" spans="1:6" ht="12.75" customHeight="1">
      <c r="A67" s="135" t="s">
        <v>905</v>
      </c>
      <c r="B67" s="43"/>
      <c r="C67" s="30"/>
      <c r="D67" s="30"/>
      <c r="E67" s="30"/>
      <c r="F67" s="30"/>
    </row>
    <row r="68" spans="1:6" ht="12.75" customHeight="1">
      <c r="A68" s="166" t="s">
        <v>689</v>
      </c>
      <c r="B68" s="43">
        <v>524</v>
      </c>
      <c r="C68" s="30">
        <v>604</v>
      </c>
      <c r="D68" s="30">
        <v>664</v>
      </c>
      <c r="E68" s="30">
        <v>828</v>
      </c>
      <c r="F68" s="30">
        <v>1051</v>
      </c>
    </row>
    <row r="69" spans="1:6" ht="12.75" customHeight="1">
      <c r="A69" s="844" t="s">
        <v>1304</v>
      </c>
      <c r="B69" s="43">
        <v>469</v>
      </c>
      <c r="C69" s="30">
        <v>457</v>
      </c>
      <c r="D69" s="30">
        <v>488</v>
      </c>
      <c r="E69" s="30">
        <v>540</v>
      </c>
      <c r="F69" s="30">
        <v>601</v>
      </c>
    </row>
    <row r="70" spans="1:6" ht="12.75" customHeight="1">
      <c r="A70" s="166" t="s">
        <v>1262</v>
      </c>
      <c r="B70" s="43">
        <v>48</v>
      </c>
      <c r="C70" s="30">
        <v>48</v>
      </c>
      <c r="D70" s="30">
        <v>48</v>
      </c>
      <c r="E70" s="30">
        <v>47</v>
      </c>
      <c r="F70" s="30">
        <v>49</v>
      </c>
    </row>
    <row r="71" spans="1:6" ht="12.75" customHeight="1">
      <c r="A71" s="135" t="s">
        <v>13</v>
      </c>
      <c r="B71" s="43"/>
      <c r="C71" s="30"/>
      <c r="D71" s="30"/>
      <c r="E71" s="30"/>
      <c r="F71" s="30"/>
    </row>
    <row r="72" spans="1:6" ht="12.75" customHeight="1">
      <c r="A72" s="137" t="s">
        <v>595</v>
      </c>
      <c r="B72" s="147">
        <v>37153</v>
      </c>
      <c r="C72" s="148">
        <v>36503</v>
      </c>
      <c r="D72" s="148">
        <v>35307</v>
      </c>
      <c r="E72" s="148">
        <v>33743</v>
      </c>
      <c r="F72" s="148">
        <v>32388</v>
      </c>
    </row>
    <row r="73" spans="1:6" ht="12.75" customHeight="1">
      <c r="A73" s="135" t="s">
        <v>186</v>
      </c>
      <c r="B73" s="43"/>
      <c r="C73" s="30"/>
      <c r="D73" s="30"/>
      <c r="E73" s="30"/>
      <c r="F73" s="30"/>
    </row>
    <row r="74" spans="1:6" ht="12.75" customHeight="1">
      <c r="A74" s="168" t="s">
        <v>902</v>
      </c>
      <c r="B74" s="147">
        <v>2588</v>
      </c>
      <c r="C74" s="148">
        <v>2566</v>
      </c>
      <c r="D74" s="148">
        <v>2566</v>
      </c>
      <c r="E74" s="148">
        <v>2406</v>
      </c>
      <c r="F74" s="148">
        <v>2173</v>
      </c>
    </row>
    <row r="75" spans="1:6" ht="12.75" customHeight="1">
      <c r="A75" s="170" t="s">
        <v>596</v>
      </c>
      <c r="B75" s="330">
        <v>401</v>
      </c>
      <c r="C75" s="158">
        <v>382</v>
      </c>
      <c r="D75" s="158">
        <v>377</v>
      </c>
      <c r="E75" s="158">
        <v>378</v>
      </c>
      <c r="F75" s="158">
        <v>375</v>
      </c>
    </row>
    <row r="76" spans="1:6" ht="12.75" hidden="1" customHeight="1">
      <c r="A76" s="941" t="s">
        <v>120</v>
      </c>
      <c r="B76" s="941"/>
      <c r="C76" s="941"/>
      <c r="D76" s="941"/>
      <c r="E76" s="941"/>
      <c r="F76" s="941"/>
    </row>
    <row r="77" spans="1:6" ht="12.75" customHeight="1">
      <c r="A77" s="3"/>
      <c r="E77" s="1"/>
      <c r="F77" s="1"/>
    </row>
    <row r="78" spans="1:6" ht="12.75" customHeight="1">
      <c r="A78" s="3"/>
      <c r="E78" s="1"/>
      <c r="F78" s="1"/>
    </row>
    <row r="79" spans="1:6" ht="12.75" customHeight="1">
      <c r="A79" s="3"/>
      <c r="E79" s="1"/>
      <c r="F79" s="1"/>
    </row>
    <row r="80" spans="1:6" ht="12.75" customHeight="1">
      <c r="A80" s="3"/>
      <c r="E80" s="1"/>
      <c r="F80" s="1"/>
    </row>
  </sheetData>
  <mergeCells count="5">
    <mergeCell ref="A76:F76"/>
    <mergeCell ref="A6:F6"/>
    <mergeCell ref="A7:F7"/>
    <mergeCell ref="A10:A11"/>
    <mergeCell ref="B10:F10"/>
  </mergeCells>
  <phoneticPr fontId="0" type="noConversion"/>
  <pageMargins left="0.94488188976377963" right="0.94488188976377963" top="0.59055118110236227" bottom="0.98425196850393704" header="0.47244094488188981" footer="0.47244094488188981"/>
  <pageSetup paperSize="9" scale="78" firstPageNumber="532" fitToHeight="0" orientation="portrait" useFirstPageNumber="1" r:id="rId1"/>
  <headerFooter alignWithMargins="0">
    <oddHeader>&amp;L&amp;"Arial,Italic"&amp;11      Comparative tables</oddHeader>
    <oddFooter>&amp;L      CPSS – Red Book statistical update&amp;C&amp;11 &amp;P&amp;RDecember 2013</oddFooter>
  </headerFooter>
  <rowBreaks count="1" manualBreakCount="1">
    <brk id="77"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164"/>
  <sheetViews>
    <sheetView tabSelected="1" view="pageBreakPreview" topLeftCell="A3" zoomScaleNormal="100" zoomScaleSheetLayoutView="100" workbookViewId="0">
      <selection activeCell="A3" sqref="A3"/>
    </sheetView>
  </sheetViews>
  <sheetFormatPr defaultRowHeight="12.75"/>
  <cols>
    <col min="1" max="1" width="27.140625" customWidth="1"/>
    <col min="2" max="11" width="7.85546875" customWidth="1"/>
    <col min="27" max="27" width="9.42578125" bestFit="1" customWidth="1"/>
    <col min="28" max="28" width="17" bestFit="1" customWidth="1"/>
    <col min="29" max="29" width="10.85546875" bestFit="1" customWidth="1"/>
    <col min="30" max="30" width="20.28515625" bestFit="1" customWidth="1"/>
    <col min="31" max="31" width="17.42578125" bestFit="1" customWidth="1"/>
    <col min="32" max="32" width="26.42578125" bestFit="1" customWidth="1"/>
    <col min="33" max="33" width="11.28515625" bestFit="1" customWidth="1"/>
    <col min="34" max="39" width="8.140625" bestFit="1" customWidth="1"/>
    <col min="42" max="42" width="17" bestFit="1" customWidth="1"/>
    <col min="44" max="44" width="21.5703125" bestFit="1" customWidth="1"/>
    <col min="47" max="47" width="11.140625" customWidth="1"/>
  </cols>
  <sheetData>
    <row r="1" spans="1:11" ht="12.75" customHeight="1">
      <c r="A1" s="234" t="s">
        <v>1256</v>
      </c>
      <c r="B1" s="272">
        <v>39083</v>
      </c>
      <c r="C1" s="272">
        <v>39448</v>
      </c>
      <c r="D1" s="272">
        <v>39814</v>
      </c>
      <c r="E1" s="272">
        <v>40179</v>
      </c>
      <c r="F1" s="272">
        <v>40544</v>
      </c>
      <c r="G1" s="272">
        <v>40909</v>
      </c>
      <c r="H1" s="2"/>
      <c r="I1" s="2"/>
      <c r="J1" s="2"/>
      <c r="K1" s="2"/>
    </row>
    <row r="2" spans="1:11">
      <c r="B2" s="2">
        <v>6</v>
      </c>
      <c r="C2" s="2">
        <v>7</v>
      </c>
      <c r="D2" s="2">
        <v>8</v>
      </c>
      <c r="E2" s="2">
        <v>9</v>
      </c>
      <c r="F2" s="2">
        <v>10</v>
      </c>
      <c r="G2" s="2"/>
    </row>
    <row r="3" spans="1:11">
      <c r="B3" s="2"/>
      <c r="C3" s="2"/>
      <c r="D3" s="2"/>
      <c r="E3" s="2"/>
      <c r="F3" s="2"/>
      <c r="G3" s="2"/>
    </row>
    <row r="4" spans="1:11">
      <c r="B4" s="2"/>
      <c r="C4" s="2"/>
      <c r="D4" s="2"/>
      <c r="E4" s="2"/>
      <c r="F4" s="2"/>
      <c r="G4" s="2"/>
    </row>
    <row r="6" spans="1:11">
      <c r="A6" s="267" t="s">
        <v>811</v>
      </c>
      <c r="B6" s="268"/>
      <c r="C6" s="268"/>
      <c r="D6" s="268"/>
      <c r="E6" s="268"/>
      <c r="F6" s="268"/>
      <c r="G6" s="269"/>
      <c r="H6" s="269"/>
      <c r="I6" s="269"/>
      <c r="J6" s="269"/>
      <c r="K6" s="269"/>
    </row>
    <row r="7" spans="1:11" ht="15">
      <c r="A7" s="270" t="s">
        <v>520</v>
      </c>
      <c r="B7" s="271"/>
      <c r="C7" s="271"/>
      <c r="D7" s="271"/>
      <c r="E7" s="271"/>
      <c r="F7" s="143"/>
      <c r="G7" s="2"/>
      <c r="H7" s="2"/>
      <c r="I7" s="2"/>
      <c r="J7" s="2"/>
      <c r="K7" s="2"/>
    </row>
    <row r="8" spans="1:11">
      <c r="A8" s="130" t="s">
        <v>506</v>
      </c>
      <c r="B8" s="2"/>
      <c r="C8" s="2"/>
      <c r="D8" s="2"/>
      <c r="E8" s="2"/>
      <c r="F8" s="2"/>
      <c r="G8" s="2"/>
      <c r="H8" s="2"/>
      <c r="I8" s="2"/>
      <c r="J8" s="2"/>
      <c r="K8" s="2"/>
    </row>
    <row r="9" spans="1:11">
      <c r="A9" s="1"/>
      <c r="B9" s="2"/>
      <c r="C9" s="2"/>
      <c r="D9" s="2"/>
      <c r="E9" s="2"/>
      <c r="F9" s="2"/>
      <c r="G9" s="2"/>
      <c r="H9" s="2"/>
      <c r="I9" s="2"/>
      <c r="J9" s="2"/>
      <c r="K9" s="2"/>
    </row>
    <row r="10" spans="1:11" ht="26.25" customHeight="1">
      <c r="A10" s="955" t="s">
        <v>535</v>
      </c>
      <c r="B10" s="952" t="s">
        <v>639</v>
      </c>
      <c r="C10" s="953"/>
      <c r="D10" s="953"/>
      <c r="E10" s="953"/>
      <c r="F10" s="954"/>
      <c r="G10" s="952" t="s">
        <v>509</v>
      </c>
      <c r="H10" s="953"/>
      <c r="I10" s="953"/>
      <c r="J10" s="953"/>
      <c r="K10" s="953"/>
    </row>
    <row r="11" spans="1:11">
      <c r="A11" s="956"/>
      <c r="B11" s="264">
        <v>39448</v>
      </c>
      <c r="C11" s="264">
        <v>39814</v>
      </c>
      <c r="D11" s="264">
        <v>40179</v>
      </c>
      <c r="E11" s="264">
        <v>40544</v>
      </c>
      <c r="F11" s="265">
        <v>40909</v>
      </c>
      <c r="G11" s="264">
        <v>39448</v>
      </c>
      <c r="H11" s="264">
        <v>39814</v>
      </c>
      <c r="I11" s="264">
        <v>40179</v>
      </c>
      <c r="J11" s="264">
        <v>40544</v>
      </c>
      <c r="K11" s="264">
        <v>40909</v>
      </c>
    </row>
    <row r="12" spans="1:11">
      <c r="A12" s="133" t="s">
        <v>686</v>
      </c>
      <c r="B12" s="273"/>
      <c r="C12" s="273"/>
      <c r="D12" s="273"/>
      <c r="E12" s="273"/>
      <c r="F12" s="643"/>
      <c r="G12" s="273"/>
      <c r="H12" s="273"/>
      <c r="I12" s="273"/>
      <c r="J12" s="273"/>
      <c r="K12" s="273"/>
    </row>
    <row r="13" spans="1:11">
      <c r="A13" s="163" t="s">
        <v>288</v>
      </c>
      <c r="B13" s="274">
        <v>2.2229999999999999</v>
      </c>
      <c r="C13" s="275">
        <v>2.181</v>
      </c>
      <c r="D13" s="275">
        <v>2.2160000000000002</v>
      </c>
      <c r="E13" s="275">
        <v>2.222</v>
      </c>
      <c r="F13" s="276">
        <v>2.1880000000000002</v>
      </c>
      <c r="G13" s="101">
        <v>671.36344741582377</v>
      </c>
      <c r="H13" s="97">
        <v>1258.4008968609864</v>
      </c>
      <c r="I13" s="97">
        <v>1442.07418699187</v>
      </c>
      <c r="J13" s="97">
        <v>1186.9916717448709</v>
      </c>
      <c r="K13" s="97">
        <v>1387.1331851882619</v>
      </c>
    </row>
    <row r="14" spans="1:11">
      <c r="A14" s="163" t="s">
        <v>494</v>
      </c>
      <c r="B14" s="176" t="s">
        <v>1066</v>
      </c>
      <c r="C14" s="180" t="s">
        <v>1066</v>
      </c>
      <c r="D14" s="178" t="s">
        <v>1066</v>
      </c>
      <c r="E14" s="178" t="s">
        <v>1066</v>
      </c>
      <c r="F14" s="179" t="s">
        <v>1066</v>
      </c>
      <c r="G14" s="101">
        <v>681.65442704724956</v>
      </c>
      <c r="H14" s="97">
        <v>953.72197309417049</v>
      </c>
      <c r="I14" s="97">
        <v>1206.8089430894308</v>
      </c>
      <c r="J14" s="97">
        <v>1309.3642088157628</v>
      </c>
      <c r="K14" s="97">
        <v>1428.6307657161844</v>
      </c>
    </row>
    <row r="15" spans="1:11" ht="12.75" customHeight="1">
      <c r="A15" s="133" t="s">
        <v>528</v>
      </c>
      <c r="B15" s="177"/>
      <c r="C15" s="178"/>
      <c r="D15" s="178"/>
      <c r="E15" s="178"/>
      <c r="F15" s="179"/>
      <c r="G15" s="177"/>
      <c r="H15" s="97"/>
      <c r="I15" s="178"/>
      <c r="J15" s="178"/>
      <c r="K15" s="97"/>
    </row>
    <row r="16" spans="1:11" ht="12.75" customHeight="1">
      <c r="A16" s="163" t="s">
        <v>515</v>
      </c>
      <c r="B16" s="274">
        <v>1.871</v>
      </c>
      <c r="C16" s="275">
        <v>1.4830000000000001</v>
      </c>
      <c r="D16" s="275">
        <v>1.633</v>
      </c>
      <c r="E16" s="275">
        <v>1.6759999999999999</v>
      </c>
      <c r="F16" s="276">
        <v>1.8540000000000001</v>
      </c>
      <c r="G16" s="101">
        <v>555.48148622356814</v>
      </c>
      <c r="H16" s="97">
        <v>665.6323155491209</v>
      </c>
      <c r="I16" s="97">
        <v>645.37120302088078</v>
      </c>
      <c r="J16" s="97">
        <v>664.15908764493292</v>
      </c>
      <c r="K16" s="97">
        <v>700.91566392231368</v>
      </c>
    </row>
    <row r="17" spans="1:11" ht="12.75" customHeight="1">
      <c r="A17" s="163" t="s">
        <v>205</v>
      </c>
      <c r="B17" s="274" t="s">
        <v>1066</v>
      </c>
      <c r="C17" s="275" t="s">
        <v>1066</v>
      </c>
      <c r="D17" s="275" t="s">
        <v>1066</v>
      </c>
      <c r="E17" s="275">
        <v>0.77</v>
      </c>
      <c r="F17" s="276">
        <v>0.82399999999999995</v>
      </c>
      <c r="G17" s="101">
        <v>188.90091935658955</v>
      </c>
      <c r="H17" s="97">
        <v>203.64615971937104</v>
      </c>
      <c r="I17" s="97">
        <v>216.50180186560232</v>
      </c>
      <c r="J17" s="97">
        <v>170.46102966007939</v>
      </c>
      <c r="K17" s="97">
        <v>209.2925374709732</v>
      </c>
    </row>
    <row r="18" spans="1:11" ht="12.75" customHeight="1">
      <c r="A18" s="163" t="s">
        <v>514</v>
      </c>
      <c r="B18" s="177">
        <v>208.322</v>
      </c>
      <c r="C18" s="178">
        <v>198.90899999999999</v>
      </c>
      <c r="D18" s="178">
        <v>207.57900000000001</v>
      </c>
      <c r="E18" s="178">
        <v>203.9</v>
      </c>
      <c r="F18" s="179">
        <v>202.81299999999999</v>
      </c>
      <c r="G18" s="101">
        <v>12304.526084620888</v>
      </c>
      <c r="H18" s="97">
        <v>13845.464697365864</v>
      </c>
      <c r="I18" s="97">
        <v>13837.634338200218</v>
      </c>
      <c r="J18" s="97">
        <v>13934.363019290762</v>
      </c>
      <c r="K18" s="97">
        <v>14186.953768207726</v>
      </c>
    </row>
    <row r="19" spans="1:11" ht="12.75" customHeight="1">
      <c r="A19" s="133" t="s">
        <v>982</v>
      </c>
      <c r="B19" s="176"/>
      <c r="C19" s="180"/>
      <c r="D19" s="180"/>
      <c r="E19" s="180"/>
      <c r="F19" s="181"/>
      <c r="G19" s="147"/>
      <c r="H19" s="148"/>
      <c r="I19" s="148"/>
      <c r="J19" s="148"/>
      <c r="K19" s="148"/>
    </row>
    <row r="20" spans="1:11" ht="12.75" customHeight="1">
      <c r="A20" s="163" t="s">
        <v>228</v>
      </c>
      <c r="B20" s="274">
        <v>1.0549999999999999</v>
      </c>
      <c r="C20" s="275">
        <v>0.79</v>
      </c>
      <c r="D20" s="275">
        <v>0.58699999999999997</v>
      </c>
      <c r="E20" s="275">
        <v>0.53100000000000003</v>
      </c>
      <c r="F20" s="276">
        <v>0.44800000000000001</v>
      </c>
      <c r="G20" s="101">
        <v>766.83889687633723</v>
      </c>
      <c r="H20" s="97">
        <v>1191.2982207672869</v>
      </c>
      <c r="I20" s="97">
        <v>1415.063928099868</v>
      </c>
      <c r="J20" s="97">
        <v>1404.8108982833992</v>
      </c>
      <c r="K20" s="97">
        <v>1432.5625705896746</v>
      </c>
    </row>
    <row r="21" spans="1:11" ht="12.75" customHeight="1">
      <c r="A21" s="163" t="s">
        <v>229</v>
      </c>
      <c r="B21" s="274">
        <v>1.232</v>
      </c>
      <c r="C21" s="275">
        <v>1.2</v>
      </c>
      <c r="D21" s="275">
        <v>1.2170000000000001</v>
      </c>
      <c r="E21" s="275">
        <v>1.214</v>
      </c>
      <c r="F21" s="276">
        <v>1.262</v>
      </c>
      <c r="G21" s="101">
        <v>278.31897304236196</v>
      </c>
      <c r="H21" s="97">
        <v>501.12742016999772</v>
      </c>
      <c r="I21" s="97">
        <v>744.103329132157</v>
      </c>
      <c r="J21" s="97">
        <v>589.6558028574475</v>
      </c>
      <c r="K21" s="97">
        <v>603.56019035967711</v>
      </c>
    </row>
    <row r="22" spans="1:11" ht="12.75" customHeight="1">
      <c r="A22" s="163" t="s">
        <v>230</v>
      </c>
      <c r="B22" s="177">
        <v>2007.2</v>
      </c>
      <c r="C22" s="178">
        <v>2591.085</v>
      </c>
      <c r="D22" s="178">
        <v>2869.6570000000002</v>
      </c>
      <c r="E22" s="178">
        <v>2861.5149999999999</v>
      </c>
      <c r="F22" s="179">
        <v>2523.518</v>
      </c>
      <c r="G22" s="101">
        <v>860.9843346170303</v>
      </c>
      <c r="H22" s="97">
        <v>1380.8644486560993</v>
      </c>
      <c r="I22" s="97">
        <v>1697.574783939503</v>
      </c>
      <c r="J22" s="97">
        <v>1696.3233937519992</v>
      </c>
      <c r="K22" s="97">
        <v>1690.4356995351116</v>
      </c>
    </row>
    <row r="23" spans="1:11" ht="12.75" customHeight="1">
      <c r="A23" s="133" t="s">
        <v>529</v>
      </c>
      <c r="B23" s="177"/>
      <c r="C23" s="178"/>
      <c r="D23" s="178"/>
      <c r="E23" s="178"/>
      <c r="F23" s="179"/>
      <c r="G23" s="147"/>
      <c r="H23" s="148"/>
      <c r="I23" s="148"/>
      <c r="J23" s="148"/>
      <c r="K23" s="148"/>
    </row>
    <row r="24" spans="1:11" ht="12.75" customHeight="1">
      <c r="A24" s="136" t="s">
        <v>837</v>
      </c>
      <c r="B24" s="274">
        <v>77.44</v>
      </c>
      <c r="C24" s="275">
        <v>76.367000000000004</v>
      </c>
      <c r="D24" s="275">
        <v>77.488</v>
      </c>
      <c r="E24" s="275">
        <v>78.245000000000005</v>
      </c>
      <c r="F24" s="276">
        <v>78.173000000000002</v>
      </c>
      <c r="G24" s="101">
        <v>2383.465621427405</v>
      </c>
      <c r="H24" s="97">
        <v>3238.1769539461111</v>
      </c>
      <c r="I24" s="97">
        <v>3864.0448421475971</v>
      </c>
      <c r="J24" s="97">
        <v>3850.0983284169129</v>
      </c>
      <c r="K24" s="97">
        <v>4151.955442758067</v>
      </c>
    </row>
    <row r="25" spans="1:11" ht="12.75" customHeight="1">
      <c r="A25" s="133" t="s">
        <v>459</v>
      </c>
      <c r="B25" s="177"/>
      <c r="C25" s="178"/>
      <c r="D25" s="178"/>
      <c r="E25" s="178"/>
      <c r="F25" s="179"/>
      <c r="G25" s="147"/>
      <c r="H25" s="148"/>
      <c r="I25" s="148"/>
      <c r="J25" s="148"/>
      <c r="K25" s="148"/>
    </row>
    <row r="26" spans="1:11" ht="12.75" customHeight="1">
      <c r="A26" s="136" t="s">
        <v>134</v>
      </c>
      <c r="B26" s="274">
        <v>1.94</v>
      </c>
      <c r="C26" s="275">
        <v>2.2400000000000002</v>
      </c>
      <c r="D26" s="275">
        <v>2.7759999999999998</v>
      </c>
      <c r="E26" s="275">
        <v>3.3039999999999998</v>
      </c>
      <c r="F26" s="276">
        <v>4.0940000000000003</v>
      </c>
      <c r="G26" s="101">
        <v>1834.1635209083192</v>
      </c>
      <c r="H26" s="97">
        <v>3692.5403473829124</v>
      </c>
      <c r="I26" s="97">
        <v>4185.2030801751471</v>
      </c>
      <c r="J26" s="97">
        <v>3575.7828246758399</v>
      </c>
      <c r="K26" s="97">
        <v>3899.945907246838</v>
      </c>
    </row>
    <row r="27" spans="1:11" ht="12.75" customHeight="1">
      <c r="A27" s="136" t="s">
        <v>678</v>
      </c>
      <c r="B27" s="274">
        <v>1.123</v>
      </c>
      <c r="C27" s="275">
        <v>1.4359999999999999</v>
      </c>
      <c r="D27" s="275">
        <v>2.34</v>
      </c>
      <c r="E27" s="275">
        <v>2.9409999999999998</v>
      </c>
      <c r="F27" s="276">
        <v>3.57</v>
      </c>
      <c r="G27" s="101">
        <v>2210.8427706083753</v>
      </c>
      <c r="H27" s="97">
        <v>2567.2168360622127</v>
      </c>
      <c r="I27" s="97">
        <v>3046.1718254567418</v>
      </c>
      <c r="J27" s="97">
        <v>3389.6105318287864</v>
      </c>
      <c r="K27" s="97">
        <v>3779.6374194574814</v>
      </c>
    </row>
    <row r="28" spans="1:11" ht="12.75" customHeight="1">
      <c r="A28" s="134" t="s">
        <v>166</v>
      </c>
      <c r="B28" s="177"/>
      <c r="C28" s="178"/>
      <c r="D28" s="178"/>
      <c r="E28" s="178"/>
      <c r="F28" s="179"/>
      <c r="G28" s="147"/>
      <c r="H28" s="148"/>
      <c r="I28" s="148"/>
      <c r="J28" s="148"/>
      <c r="K28" s="148"/>
    </row>
    <row r="29" spans="1:11" ht="12.75" customHeight="1">
      <c r="A29" s="136" t="s">
        <v>1070</v>
      </c>
      <c r="B29" s="274">
        <v>45.756999999999998</v>
      </c>
      <c r="C29" s="275">
        <v>33.344999999999999</v>
      </c>
      <c r="D29" s="275">
        <v>40.033000000000001</v>
      </c>
      <c r="E29" s="275">
        <v>46.74</v>
      </c>
      <c r="F29" s="276">
        <v>54.087000000000003</v>
      </c>
      <c r="G29" s="101">
        <v>6286.7011993664983</v>
      </c>
      <c r="H29" s="97">
        <v>7251.5432432237758</v>
      </c>
      <c r="I29" s="97">
        <v>6867.7522845678259</v>
      </c>
      <c r="J29" s="97">
        <v>6496.910812737673</v>
      </c>
      <c r="K29" s="97">
        <v>7023.4906058686929</v>
      </c>
    </row>
    <row r="30" spans="1:11" ht="12.75" customHeight="1">
      <c r="A30" s="133" t="s">
        <v>167</v>
      </c>
      <c r="B30" s="177"/>
      <c r="C30" s="178"/>
      <c r="D30" s="178"/>
      <c r="E30" s="178"/>
      <c r="F30" s="179"/>
      <c r="G30" s="147"/>
      <c r="H30" s="148"/>
      <c r="I30" s="148"/>
      <c r="J30" s="148"/>
      <c r="K30" s="148"/>
    </row>
    <row r="31" spans="1:11" ht="12.75" customHeight="1">
      <c r="A31" s="163" t="s">
        <v>923</v>
      </c>
      <c r="B31" s="177">
        <v>4634.174</v>
      </c>
      <c r="C31" s="178">
        <v>4321.9769999999999</v>
      </c>
      <c r="D31" s="178">
        <v>5085.2240000000002</v>
      </c>
      <c r="E31" s="178">
        <v>2232.9479999999999</v>
      </c>
      <c r="F31" s="179">
        <v>2655.6790000000001</v>
      </c>
      <c r="G31" s="101">
        <v>8332.646761654787</v>
      </c>
      <c r="H31" s="97">
        <v>8854.5540981481081</v>
      </c>
      <c r="I31" s="97">
        <v>8434.9557918253959</v>
      </c>
      <c r="J31" s="97">
        <v>7489.9884454692137</v>
      </c>
      <c r="K31" s="97">
        <v>7920.490289212581</v>
      </c>
    </row>
    <row r="32" spans="1:11" ht="12.75" customHeight="1">
      <c r="A32" s="134" t="s">
        <v>745</v>
      </c>
      <c r="B32" s="177"/>
      <c r="C32" s="178"/>
      <c r="D32" s="178"/>
      <c r="E32" s="178"/>
      <c r="F32" s="179"/>
      <c r="G32" s="147"/>
      <c r="H32" s="148"/>
      <c r="I32" s="148"/>
      <c r="J32" s="148"/>
      <c r="K32" s="148"/>
    </row>
    <row r="33" spans="1:11" ht="12.75" customHeight="1">
      <c r="A33" s="136" t="s">
        <v>1068</v>
      </c>
      <c r="B33" s="177">
        <v>5741</v>
      </c>
      <c r="C33" s="178">
        <v>6542</v>
      </c>
      <c r="D33" s="178">
        <v>7818</v>
      </c>
      <c r="E33" s="178">
        <v>6617</v>
      </c>
      <c r="F33" s="179">
        <v>6725</v>
      </c>
      <c r="G33" s="101">
        <v>647.31853906611184</v>
      </c>
      <c r="H33" s="97">
        <v>1192.6404189994582</v>
      </c>
      <c r="I33" s="97">
        <v>1453.7468465221646</v>
      </c>
      <c r="J33" s="97">
        <v>1233.2875128468654</v>
      </c>
      <c r="K33" s="97">
        <v>1589.6627301325357</v>
      </c>
    </row>
    <row r="34" spans="1:11" ht="12.75" customHeight="1">
      <c r="A34" s="136" t="s">
        <v>387</v>
      </c>
      <c r="B34" s="274">
        <v>0.995</v>
      </c>
      <c r="C34" s="275">
        <v>0.89200000000000002</v>
      </c>
      <c r="D34" s="275">
        <v>1.1379999999999999</v>
      </c>
      <c r="E34" s="275">
        <v>1.5620000000000001</v>
      </c>
      <c r="F34" s="276">
        <v>2.0249999999999999</v>
      </c>
      <c r="G34" s="277">
        <v>50.299994863101652</v>
      </c>
      <c r="H34" s="96">
        <v>98.059805464537263</v>
      </c>
      <c r="I34" s="96">
        <v>128.73358904391702</v>
      </c>
      <c r="J34" s="96">
        <v>162.54442060637206</v>
      </c>
      <c r="K34" s="96">
        <v>198.81259347119797</v>
      </c>
    </row>
    <row r="35" spans="1:11" ht="12.75" customHeight="1">
      <c r="A35" s="134" t="s">
        <v>87</v>
      </c>
      <c r="B35" s="177"/>
      <c r="C35" s="178"/>
      <c r="D35" s="178"/>
      <c r="E35" s="178"/>
      <c r="F35" s="179"/>
      <c r="G35" s="147"/>
      <c r="H35" s="148"/>
      <c r="I35" s="148"/>
      <c r="J35" s="148"/>
      <c r="K35" s="148"/>
    </row>
    <row r="36" spans="1:11" ht="12.75" customHeight="1">
      <c r="A36" s="136" t="s">
        <v>861</v>
      </c>
      <c r="B36" s="176" t="s">
        <v>1066</v>
      </c>
      <c r="C36" s="284">
        <v>2.1979999999999999E-3</v>
      </c>
      <c r="D36" s="284">
        <v>2.2309999999999999E-3</v>
      </c>
      <c r="E36" s="284">
        <v>2.2309999999999999E-3</v>
      </c>
      <c r="F36" s="285">
        <v>1.8460000000000002E-3</v>
      </c>
      <c r="G36" s="147" t="s">
        <v>1066</v>
      </c>
      <c r="H36" s="148">
        <v>607.50317632819201</v>
      </c>
      <c r="I36" s="148">
        <v>751.71079721044407</v>
      </c>
      <c r="J36" s="148">
        <v>726.52292402282887</v>
      </c>
      <c r="K36" s="148">
        <v>813.00389577434441</v>
      </c>
    </row>
    <row r="37" spans="1:11" ht="14.25">
      <c r="A37" s="136" t="s">
        <v>710</v>
      </c>
      <c r="B37" s="176">
        <v>282870.03000000003</v>
      </c>
      <c r="C37" s="180">
        <v>351137.8</v>
      </c>
      <c r="D37" s="180">
        <v>471304.48316800001</v>
      </c>
      <c r="E37" s="180">
        <v>579801.01964900002</v>
      </c>
      <c r="F37" s="181">
        <v>686475.84022000001</v>
      </c>
      <c r="G37" s="101">
        <v>641.20206398348807</v>
      </c>
      <c r="H37" s="97">
        <v>1203.4794344473007</v>
      </c>
      <c r="I37" s="97">
        <v>1474.6415338317338</v>
      </c>
      <c r="J37" s="97">
        <v>1338.9934420643563</v>
      </c>
      <c r="K37" s="97">
        <v>1401.8629580318857</v>
      </c>
    </row>
    <row r="38" spans="1:11" ht="14.25">
      <c r="A38" s="136" t="s">
        <v>711</v>
      </c>
      <c r="B38" s="176">
        <v>70822.934986000007</v>
      </c>
      <c r="C38" s="180">
        <v>77953.70474500001</v>
      </c>
      <c r="D38" s="180">
        <v>104870.672919</v>
      </c>
      <c r="E38" s="180">
        <v>133572.20000000001</v>
      </c>
      <c r="F38" s="181">
        <v>151729.358393</v>
      </c>
      <c r="G38" s="101">
        <v>90.692534303405566</v>
      </c>
      <c r="H38" s="97">
        <v>179.65081405312768</v>
      </c>
      <c r="I38" s="97">
        <v>241.33455949564828</v>
      </c>
      <c r="J38" s="97">
        <v>191.59858070814406</v>
      </c>
      <c r="K38" s="97">
        <v>179.82590452614497</v>
      </c>
    </row>
    <row r="39" spans="1:11" ht="12.75" customHeight="1">
      <c r="A39" s="134" t="s">
        <v>127</v>
      </c>
      <c r="B39" s="177"/>
      <c r="C39" s="178"/>
      <c r="D39" s="178"/>
      <c r="E39" s="178"/>
      <c r="F39" s="179"/>
      <c r="G39" s="147"/>
      <c r="H39" s="148"/>
      <c r="I39" s="148"/>
      <c r="J39" s="148"/>
      <c r="K39" s="148"/>
    </row>
    <row r="40" spans="1:11" ht="14.25" customHeight="1">
      <c r="A40" s="136" t="s">
        <v>241</v>
      </c>
      <c r="B40" s="274">
        <v>45.4</v>
      </c>
      <c r="C40" s="275">
        <v>43</v>
      </c>
      <c r="D40" s="275">
        <v>43.18</v>
      </c>
      <c r="E40" s="275">
        <v>42.713999999999999</v>
      </c>
      <c r="F40" s="276">
        <v>43.784999999999997</v>
      </c>
      <c r="G40" s="101">
        <v>3802.8045525269085</v>
      </c>
      <c r="H40" s="97">
        <v>4069.3937233038732</v>
      </c>
      <c r="I40" s="97">
        <v>3970.4111888037137</v>
      </c>
      <c r="J40" s="97">
        <v>4153.126645679602</v>
      </c>
      <c r="K40" s="97">
        <v>4233.2911125184719</v>
      </c>
    </row>
    <row r="41" spans="1:11" ht="12.75" customHeight="1">
      <c r="A41" s="133" t="s">
        <v>8</v>
      </c>
      <c r="B41" s="177"/>
      <c r="C41" s="178"/>
      <c r="D41" s="178"/>
      <c r="E41" s="178"/>
      <c r="F41" s="179"/>
      <c r="G41" s="147"/>
      <c r="H41" s="148"/>
      <c r="I41" s="148"/>
      <c r="J41" s="148"/>
      <c r="K41" s="148"/>
    </row>
    <row r="42" spans="1:11" ht="12.75" customHeight="1">
      <c r="A42" s="136" t="s">
        <v>169</v>
      </c>
      <c r="B42" s="177" t="s">
        <v>1066</v>
      </c>
      <c r="C42" s="178" t="s">
        <v>1066</v>
      </c>
      <c r="D42" s="178" t="s">
        <v>1066</v>
      </c>
      <c r="E42" s="178" t="s">
        <v>1066</v>
      </c>
      <c r="F42" s="179" t="s">
        <v>1066</v>
      </c>
      <c r="G42" s="101">
        <v>8685.5230472197709</v>
      </c>
      <c r="H42" s="97">
        <v>8769.9427350427341</v>
      </c>
      <c r="I42" s="97">
        <v>10574.073496494895</v>
      </c>
      <c r="J42" s="97">
        <v>11585.492871900826</v>
      </c>
      <c r="K42" s="97">
        <v>10867.004378121008</v>
      </c>
    </row>
    <row r="43" spans="1:11" ht="14.25">
      <c r="A43" s="137" t="s">
        <v>323</v>
      </c>
      <c r="B43" s="274">
        <v>89.093000000000004</v>
      </c>
      <c r="C43" s="275">
        <v>86.135000000000005</v>
      </c>
      <c r="D43" s="275">
        <v>82.573999999999998</v>
      </c>
      <c r="E43" s="275">
        <v>75.778000000000006</v>
      </c>
      <c r="F43" s="276">
        <v>73.277000000000001</v>
      </c>
      <c r="G43" s="101">
        <v>3711.115929383117</v>
      </c>
      <c r="H43" s="97">
        <v>3972.3242427485816</v>
      </c>
      <c r="I43" s="97">
        <v>4592.805122010147</v>
      </c>
      <c r="J43" s="97">
        <v>4626.6066439107644</v>
      </c>
      <c r="K43" s="97">
        <v>4051.1860472507683</v>
      </c>
    </row>
    <row r="44" spans="1:11" ht="12.75" customHeight="1">
      <c r="A44" s="133" t="s">
        <v>808</v>
      </c>
      <c r="B44" s="177"/>
      <c r="C44" s="178"/>
      <c r="D44" s="178"/>
      <c r="E44" s="178"/>
      <c r="F44" s="179"/>
      <c r="G44" s="147"/>
      <c r="H44" s="148"/>
      <c r="I44" s="148"/>
      <c r="J44" s="148"/>
      <c r="K44" s="148"/>
    </row>
    <row r="45" spans="1:11" ht="12.75" customHeight="1">
      <c r="A45" s="137" t="s">
        <v>1046</v>
      </c>
      <c r="B45" s="274">
        <v>25.9</v>
      </c>
      <c r="C45" s="275">
        <v>30.3</v>
      </c>
      <c r="D45" s="275">
        <v>33.86</v>
      </c>
      <c r="E45" s="275">
        <v>36.93</v>
      </c>
      <c r="F45" s="276">
        <v>44.39</v>
      </c>
      <c r="G45" s="277">
        <v>0.88288177892644137</v>
      </c>
      <c r="H45" s="96">
        <v>1.0871602954779036</v>
      </c>
      <c r="I45" s="96">
        <v>1.2041771393449818</v>
      </c>
      <c r="J45" s="96">
        <v>1.2844706494407352</v>
      </c>
      <c r="K45" s="96">
        <v>1.5146765007935767</v>
      </c>
    </row>
    <row r="46" spans="1:11" ht="12.75" customHeight="1">
      <c r="A46" s="133" t="s">
        <v>1044</v>
      </c>
      <c r="B46" s="177"/>
      <c r="C46" s="178"/>
      <c r="D46" s="178"/>
      <c r="E46" s="178"/>
      <c r="F46" s="179"/>
      <c r="G46" s="147"/>
      <c r="H46" s="148"/>
      <c r="I46" s="148"/>
      <c r="J46" s="148"/>
      <c r="K46" s="148"/>
    </row>
    <row r="47" spans="1:11" ht="12.75" customHeight="1">
      <c r="A47" s="137" t="s">
        <v>6</v>
      </c>
      <c r="B47" s="274">
        <v>6.4630000000000001</v>
      </c>
      <c r="C47" s="275">
        <v>6.7549999999999999</v>
      </c>
      <c r="D47" s="275">
        <v>7.532</v>
      </c>
      <c r="E47" s="275">
        <v>7.9829999999999997</v>
      </c>
      <c r="F47" s="276">
        <v>8.75</v>
      </c>
      <c r="G47" s="101">
        <v>674.40232008450107</v>
      </c>
      <c r="H47" s="97">
        <v>896.10512639083527</v>
      </c>
      <c r="I47" s="97">
        <v>1134.6672763026922</v>
      </c>
      <c r="J47" s="97">
        <v>1094.9468119353016</v>
      </c>
      <c r="K47" s="97">
        <v>1352.984066225471</v>
      </c>
    </row>
    <row r="48" spans="1:11" ht="12.75" customHeight="1">
      <c r="A48" s="135" t="s">
        <v>9</v>
      </c>
      <c r="B48" s="177"/>
      <c r="C48" s="178"/>
      <c r="D48" s="178"/>
      <c r="E48" s="178"/>
      <c r="F48" s="179"/>
      <c r="G48" s="147"/>
      <c r="H48" s="148"/>
      <c r="I48" s="148"/>
      <c r="J48" s="148"/>
      <c r="K48" s="148"/>
    </row>
    <row r="49" spans="1:11" ht="12.75" customHeight="1">
      <c r="A49" s="137" t="s">
        <v>1013</v>
      </c>
      <c r="B49" s="274">
        <v>9</v>
      </c>
      <c r="C49" s="275">
        <v>11</v>
      </c>
      <c r="D49" s="275">
        <v>14</v>
      </c>
      <c r="E49" s="275">
        <v>9</v>
      </c>
      <c r="F49" s="276">
        <v>10</v>
      </c>
      <c r="G49" s="101">
        <v>1139.7558402663155</v>
      </c>
      <c r="H49" s="97">
        <v>1267.1377430112873</v>
      </c>
      <c r="I49" s="97">
        <v>1235.3154968459</v>
      </c>
      <c r="J49" s="97">
        <v>1119.9186912973551</v>
      </c>
      <c r="K49" s="97">
        <v>1152.0938885370488</v>
      </c>
    </row>
    <row r="50" spans="1:11" ht="12.75" customHeight="1">
      <c r="A50" s="134" t="s">
        <v>1045</v>
      </c>
      <c r="B50" s="176"/>
      <c r="C50" s="180"/>
      <c r="D50" s="180"/>
      <c r="E50" s="180"/>
      <c r="F50" s="181"/>
      <c r="G50" s="147"/>
      <c r="H50" s="148"/>
      <c r="I50" s="148"/>
      <c r="J50" s="148"/>
      <c r="K50" s="148"/>
    </row>
    <row r="51" spans="1:11" ht="12.75" customHeight="1">
      <c r="A51" s="137" t="s">
        <v>558</v>
      </c>
      <c r="B51" s="274">
        <v>2.8</v>
      </c>
      <c r="C51" s="275">
        <v>2.9</v>
      </c>
      <c r="D51" s="275" t="s">
        <v>404</v>
      </c>
      <c r="E51" s="275" t="s">
        <v>404</v>
      </c>
      <c r="F51" s="276" t="s">
        <v>404</v>
      </c>
      <c r="G51" s="101">
        <v>199.00776459816748</v>
      </c>
      <c r="H51" s="97">
        <v>251.81299776486074</v>
      </c>
      <c r="I51" s="97" t="s">
        <v>404</v>
      </c>
      <c r="J51" s="97" t="s">
        <v>404</v>
      </c>
      <c r="K51" s="97" t="s">
        <v>404</v>
      </c>
    </row>
    <row r="52" spans="1:11" ht="12.75" customHeight="1">
      <c r="A52" s="137" t="s">
        <v>474</v>
      </c>
      <c r="B52" s="274" t="s">
        <v>404</v>
      </c>
      <c r="C52" s="275" t="s">
        <v>404</v>
      </c>
      <c r="D52" s="275">
        <v>3.2679999999999998</v>
      </c>
      <c r="E52" s="275">
        <v>4.1840000000000002</v>
      </c>
      <c r="F52" s="276">
        <v>6.62</v>
      </c>
      <c r="G52" s="101" t="s">
        <v>404</v>
      </c>
      <c r="H52" s="97" t="s">
        <v>404</v>
      </c>
      <c r="I52" s="97">
        <v>356.16156114959199</v>
      </c>
      <c r="J52" s="97">
        <v>299.9616994915533</v>
      </c>
      <c r="K52" s="97">
        <v>445.36713173343168</v>
      </c>
    </row>
    <row r="53" spans="1:11" ht="12.75" customHeight="1">
      <c r="A53" s="137" t="s">
        <v>559</v>
      </c>
      <c r="B53" s="274">
        <v>4.0010000000000003</v>
      </c>
      <c r="C53" s="275">
        <v>3.992</v>
      </c>
      <c r="D53" s="275">
        <v>4.07</v>
      </c>
      <c r="E53" s="275">
        <v>3.7330000000000001</v>
      </c>
      <c r="F53" s="276">
        <v>1.1140000000000001</v>
      </c>
      <c r="G53" s="101">
        <v>31.096581394398985</v>
      </c>
      <c r="H53" s="97">
        <v>74.544210129545505</v>
      </c>
      <c r="I53" s="97">
        <v>124.79943826307793</v>
      </c>
      <c r="J53" s="97">
        <v>102.28397228235717</v>
      </c>
      <c r="K53" s="97">
        <v>28.712956042762087</v>
      </c>
    </row>
    <row r="54" spans="1:11" ht="12.75" customHeight="1">
      <c r="A54" s="134" t="s">
        <v>651</v>
      </c>
      <c r="B54" s="176"/>
      <c r="C54" s="180"/>
      <c r="D54" s="180"/>
      <c r="E54" s="180"/>
      <c r="F54" s="181"/>
      <c r="G54" s="147"/>
      <c r="H54" s="148"/>
      <c r="I54" s="148"/>
      <c r="J54" s="148"/>
      <c r="K54" s="148"/>
    </row>
    <row r="55" spans="1:11" ht="12.75" customHeight="1">
      <c r="A55" s="137" t="s">
        <v>960</v>
      </c>
      <c r="B55" s="176">
        <v>39503.033960000001</v>
      </c>
      <c r="C55" s="180">
        <v>77157.102048999994</v>
      </c>
      <c r="D55" s="180">
        <v>88767.677818000011</v>
      </c>
      <c r="E55" s="180">
        <v>93702.711945999996</v>
      </c>
      <c r="F55" s="181">
        <v>104146.56909600001</v>
      </c>
      <c r="G55" s="101">
        <v>246.54133333333331</v>
      </c>
      <c r="H55" s="97">
        <v>328.38506666666666</v>
      </c>
      <c r="I55" s="97">
        <v>366.56613333333337</v>
      </c>
      <c r="J55" s="97">
        <v>353.05786666666671</v>
      </c>
      <c r="K55" s="97">
        <v>389.95942506666671</v>
      </c>
    </row>
    <row r="56" spans="1:11" ht="12.75" customHeight="1">
      <c r="A56" s="103" t="s">
        <v>10</v>
      </c>
      <c r="B56" s="101"/>
      <c r="C56" s="97"/>
      <c r="D56" s="97"/>
      <c r="E56" s="97"/>
      <c r="F56" s="102"/>
      <c r="G56" s="147"/>
      <c r="H56" s="148"/>
      <c r="I56" s="148"/>
      <c r="J56" s="148"/>
      <c r="K56" s="148"/>
    </row>
    <row r="57" spans="1:11" ht="12.75" customHeight="1">
      <c r="A57" s="137" t="s">
        <v>894</v>
      </c>
      <c r="B57" s="177" t="s">
        <v>1066</v>
      </c>
      <c r="C57" s="178" t="s">
        <v>1066</v>
      </c>
      <c r="D57" s="178" t="s">
        <v>1066</v>
      </c>
      <c r="E57" s="178" t="s">
        <v>1066</v>
      </c>
      <c r="F57" s="179" t="s">
        <v>1066</v>
      </c>
      <c r="G57" s="147" t="s">
        <v>1066</v>
      </c>
      <c r="H57" s="148" t="s">
        <v>1066</v>
      </c>
      <c r="I57" s="148" t="s">
        <v>1066</v>
      </c>
      <c r="J57" s="148" t="s">
        <v>1066</v>
      </c>
      <c r="K57" s="148" t="s">
        <v>1066</v>
      </c>
    </row>
    <row r="58" spans="1:11" ht="12.75" customHeight="1">
      <c r="A58" s="137" t="s">
        <v>592</v>
      </c>
      <c r="B58" s="177" t="s">
        <v>1066</v>
      </c>
      <c r="C58" s="178" t="s">
        <v>1066</v>
      </c>
      <c r="D58" s="178" t="s">
        <v>1066</v>
      </c>
      <c r="E58" s="178" t="s">
        <v>1066</v>
      </c>
      <c r="F58" s="179" t="s">
        <v>1066</v>
      </c>
      <c r="G58" s="147" t="s">
        <v>1066</v>
      </c>
      <c r="H58" s="148" t="s">
        <v>1066</v>
      </c>
      <c r="I58" s="148" t="s">
        <v>1066</v>
      </c>
      <c r="J58" s="148" t="s">
        <v>1066</v>
      </c>
      <c r="K58" s="148" t="s">
        <v>1066</v>
      </c>
    </row>
    <row r="59" spans="1:11" ht="12.75" customHeight="1">
      <c r="A59" s="137" t="s">
        <v>1014</v>
      </c>
      <c r="B59" s="177" t="s">
        <v>1066</v>
      </c>
      <c r="C59" s="178" t="s">
        <v>1066</v>
      </c>
      <c r="D59" s="178" t="s">
        <v>1066</v>
      </c>
      <c r="E59" s="178" t="s">
        <v>1066</v>
      </c>
      <c r="F59" s="179" t="s">
        <v>1066</v>
      </c>
      <c r="G59" s="101">
        <v>665.87470330739302</v>
      </c>
      <c r="H59" s="97">
        <v>892.98761151489248</v>
      </c>
      <c r="I59" s="97">
        <v>1128.1166524271844</v>
      </c>
      <c r="J59" s="97">
        <v>1039.497355270239</v>
      </c>
      <c r="K59" s="97">
        <v>1306.3904156779315</v>
      </c>
    </row>
    <row r="60" spans="1:11" ht="12.75" customHeight="1">
      <c r="A60" s="103" t="s">
        <v>220</v>
      </c>
      <c r="B60" s="177"/>
      <c r="C60" s="178"/>
      <c r="D60" s="178"/>
      <c r="E60" s="178"/>
      <c r="F60" s="179"/>
      <c r="G60" s="147"/>
      <c r="H60" s="148"/>
      <c r="I60" s="148"/>
      <c r="J60" s="148"/>
      <c r="K60" s="148"/>
    </row>
    <row r="61" spans="1:11" ht="12.75" customHeight="1">
      <c r="A61" s="166" t="s">
        <v>688</v>
      </c>
      <c r="B61" s="274">
        <v>1.978</v>
      </c>
      <c r="C61" s="275">
        <v>1.8320000000000001</v>
      </c>
      <c r="D61" s="275">
        <v>3.5630000000000002</v>
      </c>
      <c r="E61" s="275">
        <v>4.1050000000000004</v>
      </c>
      <c r="F61" s="276">
        <v>4.5460000000000003</v>
      </c>
      <c r="G61" s="101">
        <v>429.05202063628548</v>
      </c>
      <c r="H61" s="97">
        <v>687.73738469886052</v>
      </c>
      <c r="I61" s="97">
        <v>952.78465720326187</v>
      </c>
      <c r="J61" s="97">
        <v>788.32304476143634</v>
      </c>
      <c r="K61" s="97">
        <v>941.63332548835024</v>
      </c>
    </row>
    <row r="62" spans="1:11" ht="12.75" customHeight="1">
      <c r="A62" s="135" t="s">
        <v>11</v>
      </c>
      <c r="B62" s="26"/>
      <c r="C62" s="25"/>
      <c r="D62" s="25"/>
      <c r="E62" s="25"/>
      <c r="F62" s="28"/>
      <c r="G62" s="147"/>
      <c r="H62" s="148"/>
      <c r="I62" s="148"/>
      <c r="J62" s="148"/>
      <c r="K62" s="148"/>
    </row>
    <row r="63" spans="1:11" ht="12.75" customHeight="1">
      <c r="A63" s="137" t="s">
        <v>593</v>
      </c>
      <c r="B63" s="177" t="s">
        <v>1066</v>
      </c>
      <c r="C63" s="178" t="s">
        <v>1066</v>
      </c>
      <c r="D63" s="178" t="s">
        <v>1066</v>
      </c>
      <c r="E63" s="178" t="s">
        <v>1066</v>
      </c>
      <c r="F63" s="179" t="s">
        <v>1066</v>
      </c>
      <c r="G63" s="101">
        <v>925.16349576216942</v>
      </c>
      <c r="H63" s="97" t="s">
        <v>404</v>
      </c>
      <c r="I63" s="97" t="s">
        <v>404</v>
      </c>
      <c r="J63" s="97" t="s">
        <v>404</v>
      </c>
      <c r="K63" s="97" t="s">
        <v>404</v>
      </c>
    </row>
    <row r="64" spans="1:11" ht="12.75" customHeight="1">
      <c r="A64" s="137" t="s">
        <v>805</v>
      </c>
      <c r="B64" s="177" t="s">
        <v>1066</v>
      </c>
      <c r="C64" s="178" t="s">
        <v>1066</v>
      </c>
      <c r="D64" s="178" t="s">
        <v>1066</v>
      </c>
      <c r="E64" s="178" t="s">
        <v>1066</v>
      </c>
      <c r="F64" s="179" t="s">
        <v>1066</v>
      </c>
      <c r="G64" s="101" t="s">
        <v>404</v>
      </c>
      <c r="H64" s="97">
        <v>1144.3408979133001</v>
      </c>
      <c r="I64" s="97">
        <v>1672.4114341922889</v>
      </c>
      <c r="J64" s="97">
        <v>1373.1141019498527</v>
      </c>
      <c r="K64" s="97">
        <v>1589.9761703436081</v>
      </c>
    </row>
    <row r="65" spans="1:11" ht="12.75" customHeight="1">
      <c r="A65" s="135" t="s">
        <v>12</v>
      </c>
      <c r="B65" s="26"/>
      <c r="C65" s="25"/>
      <c r="D65" s="25"/>
      <c r="E65" s="25"/>
      <c r="F65" s="28"/>
      <c r="G65" s="147"/>
      <c r="H65" s="148"/>
      <c r="I65" s="148"/>
      <c r="J65" s="148"/>
      <c r="K65" s="148"/>
    </row>
    <row r="66" spans="1:11" ht="12.75" customHeight="1">
      <c r="A66" s="309" t="s">
        <v>594</v>
      </c>
      <c r="B66" s="774">
        <v>168.40799999999999</v>
      </c>
      <c r="C66" s="775">
        <v>202.238</v>
      </c>
      <c r="D66" s="775">
        <v>227.5</v>
      </c>
      <c r="E66" s="775">
        <v>237.6</v>
      </c>
      <c r="F66" s="776">
        <v>251.4</v>
      </c>
      <c r="G66" s="151">
        <v>2294.1030927835054</v>
      </c>
      <c r="H66" s="141">
        <v>2776.8042338318119</v>
      </c>
      <c r="I66" s="141">
        <v>3041.8454798033772</v>
      </c>
      <c r="J66" s="141">
        <v>2719.3911655135712</v>
      </c>
      <c r="K66" s="141">
        <v>2937.1519125683062</v>
      </c>
    </row>
    <row r="67" spans="1:11" ht="14.25" customHeight="1">
      <c r="A67" s="989" t="s">
        <v>1126</v>
      </c>
      <c r="B67" s="989"/>
      <c r="C67" s="989"/>
      <c r="D67" s="989"/>
      <c r="E67" s="989"/>
      <c r="F67" s="989"/>
      <c r="G67" s="989"/>
      <c r="H67" s="989"/>
      <c r="I67" s="989"/>
      <c r="J67" s="989"/>
      <c r="K67" s="989"/>
    </row>
    <row r="68" spans="1:11" ht="23.25" customHeight="1">
      <c r="A68" s="1000" t="s">
        <v>322</v>
      </c>
      <c r="B68" s="1001"/>
      <c r="C68" s="1001"/>
      <c r="D68" s="1001"/>
      <c r="E68" s="1001"/>
      <c r="F68" s="1001"/>
      <c r="G68" s="1001"/>
      <c r="H68" s="1001"/>
      <c r="I68" s="1001"/>
      <c r="J68" s="1001"/>
      <c r="K68" s="1001"/>
    </row>
    <row r="69" spans="1:11" ht="14.25" customHeight="1">
      <c r="A69" s="1000" t="s">
        <v>908</v>
      </c>
      <c r="B69" s="1001"/>
      <c r="C69" s="1001"/>
      <c r="D69" s="1001"/>
      <c r="E69" s="1001"/>
      <c r="F69" s="1001"/>
      <c r="G69" s="1001"/>
      <c r="H69" s="1001"/>
      <c r="I69" s="1001"/>
      <c r="J69" s="1001"/>
      <c r="K69" s="1001"/>
    </row>
    <row r="70" spans="1:11" ht="14.25" customHeight="1">
      <c r="A70" s="1000" t="s">
        <v>907</v>
      </c>
      <c r="B70" s="1001"/>
      <c r="C70" s="1001"/>
      <c r="D70" s="1001"/>
      <c r="E70" s="1001"/>
      <c r="F70" s="1001"/>
      <c r="G70" s="1001"/>
      <c r="H70" s="1001"/>
      <c r="I70" s="1001"/>
      <c r="J70" s="1001"/>
      <c r="K70" s="1001"/>
    </row>
    <row r="71" spans="1:11" ht="12.75" customHeight="1">
      <c r="A71" s="647"/>
      <c r="B71" s="726"/>
      <c r="C71" s="726"/>
      <c r="D71" s="726"/>
      <c r="E71" s="726"/>
      <c r="F71" s="726"/>
      <c r="G71" s="676"/>
      <c r="H71" s="676"/>
      <c r="I71" s="676"/>
      <c r="J71" s="676"/>
      <c r="K71" s="676"/>
    </row>
    <row r="72" spans="1:11" ht="12.75" customHeight="1">
      <c r="A72" s="648"/>
      <c r="B72" s="35"/>
      <c r="C72" s="35"/>
      <c r="D72" s="35"/>
      <c r="E72" s="35"/>
      <c r="F72" s="35"/>
      <c r="G72" s="148"/>
      <c r="H72" s="148"/>
      <c r="I72" s="148"/>
      <c r="J72" s="148"/>
      <c r="K72" s="148"/>
    </row>
    <row r="73" spans="1:11" ht="12.75" customHeight="1">
      <c r="A73" s="648"/>
      <c r="B73" s="35"/>
      <c r="C73" s="35"/>
      <c r="D73" s="35"/>
      <c r="E73" s="35"/>
      <c r="F73" s="35"/>
      <c r="G73" s="148"/>
      <c r="H73" s="148"/>
      <c r="I73" s="148"/>
      <c r="J73" s="148"/>
      <c r="K73" s="148"/>
    </row>
    <row r="74" spans="1:11" ht="12.75" customHeight="1">
      <c r="A74" s="648"/>
      <c r="B74" s="35"/>
      <c r="C74" s="35"/>
      <c r="D74" s="35"/>
      <c r="E74" s="35"/>
      <c r="F74" s="35"/>
      <c r="G74" s="148"/>
      <c r="H74" s="148"/>
      <c r="I74" s="148"/>
      <c r="J74" s="148"/>
      <c r="K74" s="148"/>
    </row>
    <row r="75" spans="1:11" ht="12.75" customHeight="1">
      <c r="A75" s="987" t="s">
        <v>324</v>
      </c>
      <c r="B75" s="987"/>
      <c r="C75" s="987"/>
      <c r="D75" s="987"/>
      <c r="E75" s="987"/>
      <c r="F75" s="987"/>
      <c r="G75" s="987"/>
      <c r="H75" s="987"/>
      <c r="I75" s="987"/>
      <c r="J75" s="987"/>
      <c r="K75" s="987"/>
    </row>
    <row r="76" spans="1:11" ht="12.75" customHeight="1">
      <c r="A76" s="727"/>
      <c r="B76" s="313"/>
      <c r="C76" s="313"/>
      <c r="D76" s="313"/>
      <c r="E76" s="313"/>
      <c r="F76" s="313"/>
      <c r="G76" s="158"/>
      <c r="H76" s="158"/>
      <c r="I76" s="158"/>
      <c r="J76" s="158"/>
      <c r="K76" s="158"/>
    </row>
    <row r="77" spans="1:11" ht="15" customHeight="1">
      <c r="A77" s="955" t="s">
        <v>535</v>
      </c>
      <c r="B77" s="952" t="s">
        <v>612</v>
      </c>
      <c r="C77" s="953"/>
      <c r="D77" s="953"/>
      <c r="E77" s="953"/>
      <c r="F77" s="954"/>
      <c r="G77" s="952" t="s">
        <v>509</v>
      </c>
      <c r="H77" s="953"/>
      <c r="I77" s="953"/>
      <c r="J77" s="953"/>
      <c r="K77" s="953"/>
    </row>
    <row r="78" spans="1:11" ht="12.75" customHeight="1">
      <c r="A78" s="956"/>
      <c r="B78" s="264">
        <v>39448</v>
      </c>
      <c r="C78" s="264">
        <v>39814</v>
      </c>
      <c r="D78" s="264">
        <v>40179</v>
      </c>
      <c r="E78" s="264">
        <v>40544</v>
      </c>
      <c r="F78" s="265">
        <v>40909</v>
      </c>
      <c r="G78" s="264">
        <v>39448</v>
      </c>
      <c r="H78" s="264">
        <v>39814</v>
      </c>
      <c r="I78" s="264">
        <v>40179</v>
      </c>
      <c r="J78" s="264">
        <v>40544</v>
      </c>
      <c r="K78" s="264">
        <v>40909</v>
      </c>
    </row>
    <row r="79" spans="1:11" ht="12.75" customHeight="1">
      <c r="A79" s="135" t="s">
        <v>905</v>
      </c>
      <c r="B79" s="26"/>
      <c r="C79" s="25"/>
      <c r="D79" s="25"/>
      <c r="E79" s="25"/>
      <c r="F79" s="28"/>
      <c r="G79" s="147"/>
      <c r="H79" s="148"/>
      <c r="I79" s="148"/>
      <c r="J79" s="148"/>
      <c r="K79" s="148"/>
    </row>
    <row r="80" spans="1:11" ht="12.75" customHeight="1">
      <c r="A80" s="166" t="s">
        <v>689</v>
      </c>
      <c r="B80" s="680">
        <v>0.33600000000000002</v>
      </c>
      <c r="C80" s="35">
        <v>0.39300000000000002</v>
      </c>
      <c r="D80" s="35">
        <v>0.44600000000000001</v>
      </c>
      <c r="E80" s="35">
        <v>0.60199999999999998</v>
      </c>
      <c r="F80" s="312">
        <v>0.77600000000000002</v>
      </c>
      <c r="G80" s="277">
        <v>20.269896184619455</v>
      </c>
      <c r="H80" s="96">
        <v>26.092515109251512</v>
      </c>
      <c r="I80" s="96">
        <v>29.230252910737384</v>
      </c>
      <c r="J80" s="96">
        <v>23.238709677419354</v>
      </c>
      <c r="K80" s="96">
        <v>28.291259957365646</v>
      </c>
    </row>
    <row r="81" spans="1:11" ht="27">
      <c r="A81" s="844" t="s">
        <v>1305</v>
      </c>
      <c r="B81" s="680">
        <v>0.90600000000000003</v>
      </c>
      <c r="C81" s="35">
        <v>0.93799999999999994</v>
      </c>
      <c r="D81" s="35">
        <v>1.151</v>
      </c>
      <c r="E81" s="35">
        <v>1.4970000000000001</v>
      </c>
      <c r="F81" s="312">
        <v>1.7789999999999999</v>
      </c>
      <c r="G81" s="101">
        <v>137.01494346359848</v>
      </c>
      <c r="H81" s="97">
        <v>253.51806667994953</v>
      </c>
      <c r="I81" s="97">
        <v>328.6433900388098</v>
      </c>
      <c r="J81" s="97">
        <v>223.64546393915549</v>
      </c>
      <c r="K81" s="97">
        <v>438.51686132615282</v>
      </c>
    </row>
    <row r="82" spans="1:11" ht="12.75" customHeight="1">
      <c r="A82" s="166" t="s">
        <v>1262</v>
      </c>
      <c r="B82" s="680">
        <v>9.2999999999999999E-2</v>
      </c>
      <c r="C82" s="35">
        <v>8.7999999999999995E-2</v>
      </c>
      <c r="D82" s="35">
        <v>7.1999999999999995E-2</v>
      </c>
      <c r="E82" s="35">
        <v>6.4000000000000001E-2</v>
      </c>
      <c r="F82" s="312">
        <v>5.5E-2</v>
      </c>
      <c r="G82" s="277">
        <v>188.55194075249617</v>
      </c>
      <c r="H82" s="96">
        <v>226.41497642292623</v>
      </c>
      <c r="I82" s="96">
        <v>231.95565329883573</v>
      </c>
      <c r="J82" s="96">
        <v>193.75517440335693</v>
      </c>
      <c r="K82" s="96">
        <v>212.83816335689443</v>
      </c>
    </row>
    <row r="83" spans="1:11" ht="12.75" customHeight="1">
      <c r="A83" s="135" t="s">
        <v>13</v>
      </c>
      <c r="B83" s="26"/>
      <c r="C83" s="25"/>
      <c r="D83" s="25"/>
      <c r="E83" s="25"/>
      <c r="F83" s="28"/>
      <c r="G83" s="147"/>
      <c r="H83" s="148"/>
      <c r="I83" s="148"/>
      <c r="J83" s="148"/>
      <c r="K83" s="148"/>
    </row>
    <row r="84" spans="1:11" ht="12.75" customHeight="1">
      <c r="A84" s="137" t="s">
        <v>595</v>
      </c>
      <c r="B84" s="274">
        <v>10.074</v>
      </c>
      <c r="C84" s="275">
        <v>10.548</v>
      </c>
      <c r="D84" s="275">
        <v>10.867000000000001</v>
      </c>
      <c r="E84" s="275">
        <v>11.013999999999999</v>
      </c>
      <c r="F84" s="276">
        <v>11.288</v>
      </c>
      <c r="G84" s="101">
        <v>2974.1482664586997</v>
      </c>
      <c r="H84" s="97">
        <v>4717.4628860001003</v>
      </c>
      <c r="I84" s="97">
        <v>5154.5408169712</v>
      </c>
      <c r="J84" s="97">
        <v>5211.2822467629994</v>
      </c>
      <c r="K84" s="97">
        <v>5956.9892933391002</v>
      </c>
    </row>
    <row r="85" spans="1:11" ht="12.75" customHeight="1">
      <c r="A85" s="135" t="s">
        <v>186</v>
      </c>
      <c r="B85" s="26"/>
      <c r="C85" s="25"/>
      <c r="D85" s="25"/>
      <c r="E85" s="25"/>
      <c r="F85" s="28"/>
      <c r="G85" s="147"/>
      <c r="H85" s="148"/>
      <c r="I85" s="148"/>
      <c r="J85" s="148"/>
      <c r="K85" s="148"/>
    </row>
    <row r="86" spans="1:11" ht="12.75" customHeight="1">
      <c r="A86" s="168" t="s">
        <v>902</v>
      </c>
      <c r="B86" s="177">
        <v>1148</v>
      </c>
      <c r="C86" s="178">
        <v>1151.519</v>
      </c>
      <c r="D86" s="178">
        <v>1160.8869999999999</v>
      </c>
      <c r="E86" s="178">
        <v>1187.106</v>
      </c>
      <c r="F86" s="179">
        <v>1217.614</v>
      </c>
      <c r="G86" s="101">
        <v>47427.14</v>
      </c>
      <c r="H86" s="97">
        <v>52662.266000000003</v>
      </c>
      <c r="I86" s="97">
        <v>56722.614999999998</v>
      </c>
      <c r="J86" s="97">
        <v>60295.945</v>
      </c>
      <c r="K86" s="97">
        <v>63196.046000000002</v>
      </c>
    </row>
    <row r="87" spans="1:11" ht="12.75" customHeight="1">
      <c r="A87" s="170" t="s">
        <v>596</v>
      </c>
      <c r="B87" s="324">
        <v>3500</v>
      </c>
      <c r="C87" s="325">
        <v>3550</v>
      </c>
      <c r="D87" s="325">
        <v>3610</v>
      </c>
      <c r="E87" s="325">
        <v>3690</v>
      </c>
      <c r="F87" s="326">
        <v>3780</v>
      </c>
      <c r="G87" s="151">
        <v>28000</v>
      </c>
      <c r="H87" s="141">
        <v>34000</v>
      </c>
      <c r="I87" s="141">
        <v>37000</v>
      </c>
      <c r="J87" s="141">
        <v>40000</v>
      </c>
      <c r="K87" s="141">
        <v>37000</v>
      </c>
    </row>
    <row r="88" spans="1:11" ht="14.25" customHeight="1">
      <c r="A88" s="1003" t="s">
        <v>1126</v>
      </c>
      <c r="B88" s="1003"/>
      <c r="C88" s="1003"/>
      <c r="D88" s="1003"/>
      <c r="E88" s="1003"/>
      <c r="F88" s="1003"/>
      <c r="G88" s="1003"/>
      <c r="H88" s="1003"/>
      <c r="I88" s="1003"/>
      <c r="J88" s="1003"/>
      <c r="K88" s="1003"/>
    </row>
    <row r="89" spans="1:11" ht="14.25" customHeight="1">
      <c r="A89" s="1002" t="s">
        <v>1034</v>
      </c>
      <c r="B89" s="898"/>
      <c r="C89" s="898"/>
      <c r="D89" s="898"/>
      <c r="E89" s="898"/>
      <c r="F89" s="898"/>
      <c r="G89" s="898"/>
      <c r="H89" s="898"/>
      <c r="I89" s="898"/>
      <c r="J89" s="898"/>
      <c r="K89" s="898"/>
    </row>
    <row r="90" spans="1:11" ht="14.25" customHeight="1">
      <c r="A90" s="1000"/>
      <c r="B90" s="1001"/>
      <c r="C90" s="1001"/>
      <c r="D90" s="1001"/>
      <c r="E90" s="1001"/>
      <c r="F90" s="1001"/>
      <c r="G90" s="1001"/>
      <c r="H90" s="1001"/>
      <c r="I90" s="1001"/>
      <c r="J90" s="1001"/>
      <c r="K90" s="1001"/>
    </row>
    <row r="91" spans="1:11" ht="12.75" customHeight="1">
      <c r="A91" s="1000"/>
      <c r="B91" s="1001"/>
      <c r="C91" s="1001"/>
      <c r="D91" s="1001"/>
      <c r="E91" s="1001"/>
      <c r="F91" s="1001"/>
      <c r="G91" s="1001"/>
      <c r="H91" s="1001"/>
      <c r="I91" s="1001"/>
      <c r="J91" s="1001"/>
      <c r="K91" s="1001"/>
    </row>
    <row r="92" spans="1:11" ht="12.75" customHeight="1">
      <c r="A92" s="1"/>
      <c r="B92" s="2"/>
      <c r="C92" s="2"/>
      <c r="D92" s="2"/>
      <c r="E92" s="2"/>
      <c r="F92" s="2"/>
      <c r="G92" s="2"/>
      <c r="H92" s="2"/>
      <c r="I92" s="2"/>
      <c r="J92" s="2"/>
      <c r="K92" s="2"/>
    </row>
    <row r="93" spans="1:11" ht="12.75" customHeight="1">
      <c r="A93" s="1"/>
      <c r="B93" s="2"/>
      <c r="C93" s="2"/>
      <c r="D93" s="2"/>
      <c r="E93" s="2"/>
      <c r="F93" s="2"/>
      <c r="G93" s="2"/>
      <c r="H93" s="2"/>
      <c r="I93" s="2"/>
      <c r="J93" s="2"/>
      <c r="K93" s="2"/>
    </row>
    <row r="94" spans="1:11" ht="12.75" customHeight="1">
      <c r="A94" s="1"/>
      <c r="B94" s="2"/>
      <c r="C94" s="2"/>
      <c r="D94" s="2"/>
      <c r="E94" s="2"/>
      <c r="F94" s="2"/>
      <c r="G94" s="2"/>
      <c r="H94" s="2"/>
      <c r="I94" s="2"/>
      <c r="J94" s="2"/>
      <c r="K94" s="2"/>
    </row>
    <row r="95" spans="1:11" ht="12.75" customHeight="1">
      <c r="A95" s="1"/>
      <c r="B95" s="2"/>
      <c r="C95" s="2"/>
      <c r="D95" s="2"/>
      <c r="E95" s="2"/>
      <c r="F95" s="2"/>
      <c r="G95" s="2"/>
      <c r="H95" s="2"/>
      <c r="I95" s="2"/>
      <c r="J95" s="2"/>
      <c r="K95" s="2"/>
    </row>
    <row r="96" spans="1:11">
      <c r="A96" s="1"/>
      <c r="B96" s="2"/>
      <c r="C96" s="2"/>
      <c r="D96" s="2"/>
      <c r="E96" s="2"/>
      <c r="F96" s="2"/>
      <c r="G96" s="2"/>
      <c r="H96" s="2"/>
      <c r="I96" s="2"/>
      <c r="J96" s="2"/>
      <c r="K96" s="2"/>
    </row>
    <row r="97" spans="1:11" ht="12.75" customHeight="1">
      <c r="A97" s="319"/>
      <c r="B97" s="319"/>
      <c r="C97" s="319"/>
      <c r="D97" s="319"/>
      <c r="E97" s="319"/>
      <c r="F97" s="319"/>
      <c r="G97" s="319"/>
      <c r="H97" s="319"/>
      <c r="I97" s="319"/>
      <c r="J97" s="319"/>
      <c r="K97" s="319"/>
    </row>
    <row r="98" spans="1:11" ht="12.75" customHeight="1">
      <c r="A98" s="319"/>
      <c r="B98" s="319"/>
      <c r="C98" s="319"/>
      <c r="D98" s="319"/>
      <c r="E98" s="319"/>
      <c r="F98" s="319"/>
      <c r="G98" s="319"/>
      <c r="H98" s="319"/>
      <c r="I98" s="319"/>
      <c r="J98" s="319"/>
      <c r="K98" s="319"/>
    </row>
    <row r="99" spans="1:11" ht="12.75" customHeight="1">
      <c r="A99" s="319"/>
      <c r="B99" s="319"/>
      <c r="C99" s="319"/>
      <c r="D99" s="319"/>
      <c r="E99" s="319"/>
      <c r="F99" s="319"/>
      <c r="G99" s="319"/>
      <c r="H99" s="319"/>
      <c r="I99" s="319"/>
      <c r="J99" s="319"/>
      <c r="K99" s="319"/>
    </row>
    <row r="100" spans="1:11" ht="12.75" customHeight="1">
      <c r="A100" s="319"/>
      <c r="B100" s="319"/>
      <c r="C100" s="319"/>
      <c r="D100" s="319"/>
      <c r="E100" s="319"/>
      <c r="F100" s="319"/>
      <c r="G100" s="319"/>
      <c r="H100" s="319"/>
      <c r="I100" s="319"/>
      <c r="J100" s="319"/>
      <c r="K100" s="319"/>
    </row>
    <row r="101" spans="1:11" ht="12.75" customHeight="1">
      <c r="A101" s="319"/>
      <c r="B101" s="319"/>
      <c r="C101" s="319"/>
      <c r="D101" s="319"/>
      <c r="E101" s="319"/>
      <c r="F101" s="319"/>
      <c r="G101" s="319"/>
      <c r="H101" s="319"/>
      <c r="I101" s="319"/>
      <c r="J101" s="319"/>
      <c r="K101" s="319"/>
    </row>
    <row r="102" spans="1:11" ht="12.75" customHeight="1">
      <c r="A102" s="319"/>
      <c r="B102" s="319"/>
      <c r="C102" s="319"/>
      <c r="D102" s="319"/>
      <c r="E102" s="319"/>
      <c r="F102" s="319"/>
      <c r="G102" s="319"/>
      <c r="H102" s="319"/>
      <c r="I102" s="319"/>
      <c r="J102" s="319"/>
      <c r="K102" s="319"/>
    </row>
    <row r="103" spans="1:11" ht="12.75" customHeight="1">
      <c r="A103" s="319"/>
      <c r="B103" s="319"/>
      <c r="C103" s="319"/>
      <c r="D103" s="319"/>
      <c r="E103" s="319"/>
      <c r="F103" s="319"/>
      <c r="G103" s="319"/>
      <c r="H103" s="319"/>
      <c r="I103" s="319"/>
      <c r="J103" s="319"/>
      <c r="K103" s="319"/>
    </row>
    <row r="104" spans="1:11" ht="12.75" customHeight="1">
      <c r="A104" s="319"/>
      <c r="B104" s="319"/>
      <c r="C104" s="319"/>
      <c r="D104" s="319"/>
      <c r="E104" s="319"/>
      <c r="F104" s="319"/>
      <c r="G104" s="319"/>
      <c r="H104" s="319"/>
      <c r="I104" s="319"/>
      <c r="J104" s="319"/>
      <c r="K104" s="319"/>
    </row>
    <row r="105" spans="1:11" ht="12.75" customHeight="1">
      <c r="A105" s="319"/>
      <c r="B105" s="319"/>
      <c r="C105" s="319"/>
      <c r="D105" s="319"/>
      <c r="E105" s="319"/>
      <c r="F105" s="319"/>
      <c r="G105" s="319"/>
      <c r="H105" s="319"/>
      <c r="I105" s="319"/>
      <c r="J105" s="319"/>
      <c r="K105" s="319"/>
    </row>
    <row r="106" spans="1:11" ht="12.75" customHeight="1">
      <c r="A106" s="319"/>
      <c r="B106" s="319"/>
      <c r="C106" s="319"/>
      <c r="D106" s="319"/>
      <c r="E106" s="319"/>
      <c r="F106" s="319"/>
      <c r="G106" s="319"/>
      <c r="H106" s="319"/>
      <c r="I106" s="319"/>
      <c r="J106" s="319"/>
      <c r="K106" s="319"/>
    </row>
    <row r="107" spans="1:11" ht="12.75" customHeight="1">
      <c r="A107" s="319"/>
      <c r="B107" s="319"/>
      <c r="C107" s="319"/>
      <c r="D107" s="319"/>
      <c r="E107" s="319"/>
      <c r="F107" s="319"/>
      <c r="G107" s="319"/>
      <c r="H107" s="319"/>
      <c r="I107" s="319"/>
      <c r="J107" s="319"/>
      <c r="K107" s="319"/>
    </row>
    <row r="108" spans="1:11" ht="12.75" customHeight="1">
      <c r="A108" s="319"/>
      <c r="B108" s="319"/>
      <c r="C108" s="319"/>
      <c r="D108" s="319"/>
      <c r="E108" s="319"/>
      <c r="F108" s="319"/>
      <c r="G108" s="319"/>
      <c r="H108" s="319"/>
      <c r="I108" s="319"/>
      <c r="J108" s="319"/>
      <c r="K108" s="319"/>
    </row>
    <row r="109" spans="1:11" ht="12.75" customHeight="1">
      <c r="A109" s="319"/>
      <c r="B109" s="319"/>
      <c r="C109" s="319"/>
      <c r="D109" s="319"/>
      <c r="E109" s="319"/>
      <c r="F109" s="319"/>
      <c r="G109" s="319"/>
      <c r="H109" s="319"/>
      <c r="I109" s="319"/>
      <c r="J109" s="319"/>
      <c r="K109" s="319"/>
    </row>
    <row r="110" spans="1:11" ht="12.75" customHeight="1">
      <c r="A110" s="320"/>
      <c r="B110" s="320"/>
      <c r="C110" s="320"/>
      <c r="D110" s="320"/>
      <c r="E110" s="320"/>
      <c r="F110" s="320"/>
      <c r="G110" s="320"/>
      <c r="H110" s="320"/>
      <c r="I110" s="320"/>
      <c r="J110" s="320"/>
      <c r="K110" s="320"/>
    </row>
    <row r="111" spans="1:11" ht="12.75" customHeight="1">
      <c r="A111" s="187"/>
      <c r="B111" s="2"/>
      <c r="C111" s="2"/>
      <c r="D111" s="2"/>
      <c r="E111" s="2"/>
      <c r="F111" s="2"/>
      <c r="G111" s="2"/>
      <c r="H111" s="2"/>
      <c r="I111" s="2"/>
      <c r="J111" s="2"/>
      <c r="K111" s="2"/>
    </row>
    <row r="112" spans="1:11" ht="12.75" customHeight="1">
      <c r="A112" s="1"/>
      <c r="B112" s="2"/>
      <c r="C112" s="2"/>
      <c r="D112" s="2"/>
      <c r="E112" s="2"/>
      <c r="F112" s="2"/>
      <c r="G112" s="2"/>
      <c r="H112" s="2"/>
      <c r="I112" s="2"/>
      <c r="J112" s="2"/>
      <c r="K112" s="2"/>
    </row>
    <row r="113" spans="1:11" ht="12.75" customHeight="1">
      <c r="A113" s="1"/>
      <c r="B113" s="2"/>
      <c r="C113" s="2"/>
      <c r="D113" s="2"/>
      <c r="E113" s="2"/>
      <c r="F113" s="2"/>
      <c r="G113" s="2"/>
      <c r="H113" s="2"/>
      <c r="I113" s="2"/>
      <c r="J113" s="2"/>
      <c r="K113" s="2"/>
    </row>
    <row r="114" spans="1:11" ht="12.75" customHeight="1">
      <c r="A114" s="1"/>
      <c r="B114" s="2"/>
      <c r="C114" s="2"/>
      <c r="D114" s="2"/>
      <c r="E114" s="2"/>
      <c r="F114" s="2"/>
      <c r="G114" s="2"/>
      <c r="H114" s="2"/>
      <c r="I114" s="2"/>
      <c r="J114" s="2"/>
      <c r="K114" s="2"/>
    </row>
    <row r="115" spans="1:11" ht="12.75" customHeight="1">
      <c r="A115" s="1"/>
      <c r="B115" s="2"/>
      <c r="C115" s="2"/>
      <c r="D115" s="2"/>
      <c r="E115" s="2"/>
      <c r="F115" s="2"/>
      <c r="G115" s="2"/>
      <c r="H115" s="2"/>
      <c r="I115" s="2"/>
      <c r="J115" s="2"/>
      <c r="K115" s="2"/>
    </row>
    <row r="116" spans="1:11" ht="12.75" customHeight="1">
      <c r="A116" s="1"/>
      <c r="B116" s="2"/>
      <c r="C116" s="2"/>
      <c r="D116" s="2"/>
      <c r="E116" s="2"/>
      <c r="F116" s="2"/>
      <c r="G116" s="2"/>
      <c r="H116" s="2"/>
      <c r="I116" s="2"/>
      <c r="J116" s="2"/>
      <c r="K116" s="2"/>
    </row>
    <row r="117" spans="1:11" ht="12.75" customHeight="1">
      <c r="A117" s="1"/>
      <c r="B117" s="2"/>
      <c r="C117" s="2"/>
      <c r="D117" s="2"/>
      <c r="E117" s="2"/>
      <c r="F117" s="2"/>
      <c r="G117" s="2"/>
      <c r="H117" s="2"/>
      <c r="I117" s="2"/>
      <c r="J117" s="2"/>
      <c r="K117" s="2"/>
    </row>
    <row r="118" spans="1:11" ht="12.75" customHeight="1">
      <c r="A118" s="1"/>
      <c r="B118" s="2"/>
      <c r="C118" s="2"/>
      <c r="D118" s="2"/>
      <c r="E118" s="2"/>
      <c r="F118" s="2"/>
      <c r="G118" s="2"/>
      <c r="H118" s="2"/>
      <c r="I118" s="2"/>
      <c r="J118" s="2"/>
      <c r="K118" s="2"/>
    </row>
    <row r="119" spans="1:11" ht="12.75" customHeight="1">
      <c r="A119" s="1"/>
      <c r="B119" s="2"/>
      <c r="C119" s="2"/>
      <c r="D119" s="2"/>
      <c r="E119" s="2"/>
      <c r="F119" s="2"/>
      <c r="G119" s="2"/>
      <c r="H119" s="2"/>
      <c r="I119" s="2"/>
      <c r="J119" s="2"/>
      <c r="K119" s="2"/>
    </row>
    <row r="120" spans="1:11" ht="13.5" customHeight="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row r="149" spans="1:11">
      <c r="A149" s="1"/>
      <c r="B149" s="2"/>
      <c r="C149" s="2"/>
      <c r="D149" s="2"/>
      <c r="E149" s="2"/>
      <c r="F149" s="2"/>
      <c r="G149" s="2"/>
      <c r="H149" s="2"/>
      <c r="I149" s="2"/>
      <c r="J149" s="2"/>
      <c r="K149" s="2"/>
    </row>
    <row r="150" spans="1:11">
      <c r="A150" s="1"/>
      <c r="B150" s="2"/>
      <c r="C150" s="2"/>
      <c r="D150" s="2"/>
      <c r="E150" s="2"/>
      <c r="F150" s="2"/>
      <c r="G150" s="2"/>
      <c r="H150" s="2"/>
      <c r="I150" s="2"/>
      <c r="J150" s="2"/>
      <c r="K150" s="2"/>
    </row>
    <row r="151" spans="1:11">
      <c r="A151" s="1"/>
      <c r="B151" s="2"/>
      <c r="C151" s="2"/>
      <c r="D151" s="2"/>
      <c r="E151" s="2"/>
      <c r="F151" s="2"/>
      <c r="G151" s="2"/>
      <c r="H151" s="2"/>
      <c r="I151" s="2"/>
      <c r="J151" s="2"/>
      <c r="K151" s="2"/>
    </row>
    <row r="152" spans="1:11">
      <c r="A152" s="1"/>
      <c r="B152" s="2"/>
      <c r="C152" s="2"/>
      <c r="D152" s="2"/>
      <c r="E152" s="2"/>
      <c r="F152" s="2"/>
      <c r="G152" s="2"/>
      <c r="H152" s="2"/>
      <c r="I152" s="2"/>
      <c r="J152" s="2"/>
      <c r="K152" s="2"/>
    </row>
    <row r="153" spans="1:11">
      <c r="A153" s="1"/>
      <c r="B153" s="2"/>
      <c r="C153" s="2"/>
      <c r="D153" s="2"/>
      <c r="E153" s="2"/>
      <c r="F153" s="2"/>
      <c r="G153" s="2"/>
      <c r="H153" s="2"/>
      <c r="I153" s="2"/>
      <c r="J153" s="2"/>
      <c r="K153" s="2"/>
    </row>
    <row r="154" spans="1:11">
      <c r="A154" s="1"/>
      <c r="B154" s="2"/>
      <c r="C154" s="2"/>
      <c r="D154" s="2"/>
      <c r="E154" s="2"/>
      <c r="F154" s="2"/>
      <c r="G154" s="2"/>
      <c r="H154" s="2"/>
      <c r="I154" s="2"/>
      <c r="J154" s="2"/>
      <c r="K154" s="2"/>
    </row>
    <row r="155" spans="1:11">
      <c r="A155" s="1"/>
      <c r="B155" s="2"/>
      <c r="C155" s="2"/>
      <c r="D155" s="2"/>
      <c r="E155" s="2"/>
      <c r="F155" s="2"/>
      <c r="G155" s="2"/>
      <c r="H155" s="2"/>
      <c r="I155" s="2"/>
      <c r="J155" s="2"/>
      <c r="K155" s="2"/>
    </row>
    <row r="156" spans="1:11">
      <c r="A156" s="1"/>
      <c r="B156" s="2"/>
      <c r="C156" s="2"/>
      <c r="D156" s="2"/>
      <c r="E156" s="2"/>
      <c r="F156" s="2"/>
      <c r="G156" s="2"/>
      <c r="H156" s="2"/>
      <c r="I156" s="2"/>
      <c r="J156" s="2"/>
      <c r="K156" s="2"/>
    </row>
    <row r="157" spans="1:11">
      <c r="A157" s="1"/>
      <c r="B157" s="2"/>
      <c r="C157" s="2"/>
      <c r="D157" s="2"/>
      <c r="E157" s="2"/>
      <c r="F157" s="2"/>
      <c r="G157" s="2"/>
      <c r="H157" s="2"/>
      <c r="I157" s="2"/>
      <c r="J157" s="2"/>
      <c r="K157" s="2"/>
    </row>
    <row r="158" spans="1:11">
      <c r="A158" s="1"/>
      <c r="B158" s="2"/>
      <c r="C158" s="2"/>
      <c r="D158" s="2"/>
      <c r="E158" s="2"/>
      <c r="F158" s="2"/>
      <c r="G158" s="2"/>
      <c r="H158" s="2"/>
      <c r="I158" s="2"/>
      <c r="J158" s="2"/>
      <c r="K158" s="2"/>
    </row>
    <row r="159" spans="1:11">
      <c r="A159" s="1"/>
      <c r="B159" s="2"/>
      <c r="C159" s="2"/>
      <c r="D159" s="2"/>
      <c r="E159" s="2"/>
      <c r="F159" s="2"/>
      <c r="G159" s="2"/>
      <c r="H159" s="2"/>
      <c r="I159" s="2"/>
      <c r="J159" s="2"/>
      <c r="K159" s="2"/>
    </row>
    <row r="160" spans="1:11">
      <c r="A160" s="1"/>
      <c r="B160" s="2"/>
      <c r="C160" s="2"/>
      <c r="D160" s="2"/>
      <c r="E160" s="2"/>
      <c r="F160" s="2"/>
      <c r="G160" s="2"/>
      <c r="H160" s="2"/>
      <c r="I160" s="2"/>
      <c r="J160" s="2"/>
      <c r="K160" s="2"/>
    </row>
    <row r="161" spans="1:11">
      <c r="A161" s="1"/>
      <c r="B161" s="2"/>
      <c r="C161" s="2"/>
      <c r="D161" s="2"/>
      <c r="E161" s="2"/>
      <c r="F161" s="2"/>
      <c r="G161" s="2"/>
      <c r="H161" s="2"/>
      <c r="I161" s="2"/>
      <c r="J161" s="2"/>
      <c r="K161" s="2"/>
    </row>
    <row r="162" spans="1:11">
      <c r="A162" s="1"/>
      <c r="B162" s="2"/>
      <c r="C162" s="2"/>
      <c r="D162" s="2"/>
      <c r="E162" s="2"/>
      <c r="F162" s="2"/>
      <c r="G162" s="2"/>
      <c r="H162" s="2"/>
      <c r="I162" s="2"/>
      <c r="J162" s="2"/>
      <c r="K162" s="2"/>
    </row>
    <row r="163" spans="1:11">
      <c r="A163" s="1"/>
      <c r="B163" s="2"/>
      <c r="C163" s="2"/>
      <c r="D163" s="2"/>
      <c r="E163" s="2"/>
      <c r="F163" s="2"/>
      <c r="G163" s="2"/>
      <c r="H163" s="2"/>
      <c r="I163" s="2"/>
      <c r="J163" s="2"/>
      <c r="K163" s="2"/>
    </row>
    <row r="164" spans="1:11">
      <c r="A164" s="1"/>
      <c r="B164" s="2"/>
      <c r="C164" s="2"/>
      <c r="D164" s="2"/>
      <c r="E164" s="2"/>
      <c r="F164" s="2"/>
      <c r="G164" s="2"/>
      <c r="H164" s="2"/>
      <c r="I164" s="2"/>
      <c r="J164" s="2"/>
      <c r="K164" s="2"/>
    </row>
  </sheetData>
  <mergeCells count="15">
    <mergeCell ref="A10:A11"/>
    <mergeCell ref="B10:F10"/>
    <mergeCell ref="G10:K10"/>
    <mergeCell ref="A88:K88"/>
    <mergeCell ref="A67:K67"/>
    <mergeCell ref="A68:K68"/>
    <mergeCell ref="A75:K75"/>
    <mergeCell ref="A89:K89"/>
    <mergeCell ref="A69:K69"/>
    <mergeCell ref="A70:K70"/>
    <mergeCell ref="A91:K91"/>
    <mergeCell ref="A77:A78"/>
    <mergeCell ref="B77:F77"/>
    <mergeCell ref="G77:K77"/>
    <mergeCell ref="A90:K90"/>
  </mergeCells>
  <phoneticPr fontId="24" type="noConversion"/>
  <pageMargins left="0.94488188976377963" right="0.94488188976377963" top="0.59055118110236227" bottom="0.98425196850393704" header="0.47244094488188981" footer="0.47244094488188981"/>
  <pageSetup paperSize="9" scale="78" firstPageNumber="533" orientation="portrait" useFirstPageNumber="1" r:id="rId1"/>
  <headerFooter alignWithMargins="0">
    <oddHeader>&amp;L&amp;"Arial,Italic"&amp;11      Comparative tables</oddHeader>
    <oddFooter>&amp;L      CPSS – Red Book statistical update&amp;C&amp;11 &amp;P&amp;RDecember 2013</oddFooter>
  </headerFooter>
  <rowBreaks count="2" manualBreakCount="2">
    <brk id="71" max="10" man="1"/>
    <brk id="12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3009"/>
  <sheetViews>
    <sheetView topLeftCell="A34" workbookViewId="0">
      <selection activeCell="K44" sqref="K44"/>
    </sheetView>
  </sheetViews>
  <sheetFormatPr defaultRowHeight="12.75"/>
  <cols>
    <col min="1" max="1" width="14.5703125" style="370" customWidth="1"/>
    <col min="2" max="10" width="9.140625" style="373"/>
    <col min="11" max="11" width="9.140625" style="374"/>
    <col min="12" max="12" width="9.42578125" style="369" bestFit="1" customWidth="1"/>
    <col min="13" max="16" width="10.42578125" style="369" customWidth="1"/>
    <col min="17" max="16384" width="9.140625" style="369"/>
  </cols>
  <sheetData>
    <row r="1" spans="1:11">
      <c r="A1" s="525"/>
      <c r="G1" s="559">
        <v>38353</v>
      </c>
      <c r="H1" s="559">
        <v>38718</v>
      </c>
      <c r="I1" s="559">
        <v>39083</v>
      </c>
      <c r="J1" s="559">
        <v>39448</v>
      </c>
      <c r="K1" s="559">
        <v>39814</v>
      </c>
    </row>
    <row r="2" spans="1:11">
      <c r="A2" s="525"/>
      <c r="G2" s="463"/>
      <c r="H2" s="463"/>
      <c r="I2" s="463"/>
      <c r="J2" s="463"/>
      <c r="K2" s="463"/>
    </row>
    <row r="3" spans="1:11">
      <c r="A3" s="525"/>
      <c r="G3" s="463"/>
      <c r="H3" s="463"/>
      <c r="I3" s="463"/>
      <c r="J3" s="463"/>
      <c r="K3" s="463"/>
    </row>
    <row r="4" spans="1:11">
      <c r="A4" s="525"/>
      <c r="G4" s="463"/>
      <c r="H4" s="463"/>
      <c r="I4" s="463"/>
      <c r="J4" s="463"/>
      <c r="K4" s="463"/>
    </row>
    <row r="5" spans="1:11">
      <c r="A5" s="525"/>
      <c r="G5" s="556"/>
      <c r="H5" s="556"/>
      <c r="I5" s="556"/>
      <c r="J5" s="556"/>
      <c r="K5" s="556"/>
    </row>
    <row r="6" spans="1:11" ht="15">
      <c r="A6" s="525"/>
      <c r="G6" s="557"/>
      <c r="H6" s="557"/>
      <c r="I6" s="557"/>
      <c r="J6" s="557"/>
      <c r="K6" s="557"/>
    </row>
    <row r="7" spans="1:11">
      <c r="A7" s="525"/>
      <c r="G7" s="463"/>
      <c r="H7" s="463"/>
      <c r="I7" s="463"/>
      <c r="J7" s="463"/>
      <c r="K7" s="463"/>
    </row>
    <row r="8" spans="1:11">
      <c r="A8" s="525"/>
      <c r="G8" s="938"/>
      <c r="H8" s="938"/>
      <c r="I8" s="938"/>
      <c r="J8" s="938"/>
      <c r="K8" s="938"/>
    </row>
    <row r="9" spans="1:11">
      <c r="A9" s="525"/>
      <c r="G9" s="455"/>
      <c r="H9" s="455"/>
      <c r="I9" s="455"/>
      <c r="J9" s="455"/>
      <c r="K9" s="455"/>
    </row>
    <row r="10" spans="1:11">
      <c r="A10" s="525"/>
      <c r="G10" s="468"/>
      <c r="H10" s="468"/>
      <c r="I10" s="468"/>
      <c r="J10" s="468"/>
      <c r="K10" s="468"/>
    </row>
    <row r="11" spans="1:11">
      <c r="A11" s="525"/>
      <c r="G11" s="468"/>
      <c r="H11" s="468"/>
      <c r="I11" s="468"/>
      <c r="J11" s="468"/>
      <c r="K11" s="468"/>
    </row>
    <row r="12" spans="1:11">
      <c r="A12" s="525"/>
      <c r="G12" s="468"/>
      <c r="H12" s="468"/>
      <c r="I12" s="468"/>
      <c r="J12" s="468"/>
      <c r="K12" s="468"/>
    </row>
    <row r="13" spans="1:11">
      <c r="A13" s="525"/>
      <c r="G13" s="468"/>
      <c r="H13" s="468"/>
      <c r="I13" s="468"/>
      <c r="J13" s="468"/>
      <c r="K13" s="468"/>
    </row>
    <row r="14" spans="1:11">
      <c r="A14" s="525"/>
      <c r="G14" s="463"/>
      <c r="H14" s="463"/>
      <c r="I14" s="463"/>
      <c r="J14" s="463"/>
      <c r="K14" s="463"/>
    </row>
    <row r="15" spans="1:11">
      <c r="A15" s="525"/>
      <c r="G15" s="438"/>
      <c r="H15" s="438"/>
      <c r="I15" s="438"/>
      <c r="J15" s="438"/>
      <c r="K15" s="438"/>
    </row>
    <row r="16" spans="1:11">
      <c r="A16" s="525"/>
      <c r="G16" s="463"/>
      <c r="H16" s="463"/>
      <c r="I16" s="463"/>
      <c r="J16" s="463"/>
      <c r="K16" s="463"/>
    </row>
    <row r="17" spans="1:11">
      <c r="A17" s="549"/>
      <c r="B17" s="549"/>
      <c r="C17" s="549"/>
      <c r="D17" s="549"/>
      <c r="E17" s="549"/>
      <c r="F17" s="549"/>
      <c r="G17" s="549"/>
      <c r="H17" s="549"/>
      <c r="I17" s="549"/>
      <c r="J17" s="549"/>
      <c r="K17" s="549"/>
    </row>
    <row r="18" spans="1:11">
      <c r="A18" s="375"/>
    </row>
    <row r="19" spans="1:11">
      <c r="A19" s="377"/>
      <c r="B19" s="551"/>
      <c r="C19" s="551"/>
      <c r="D19" s="551"/>
      <c r="E19" s="551"/>
      <c r="F19" s="552"/>
      <c r="G19" s="562"/>
      <c r="H19" s="562"/>
      <c r="I19" s="562"/>
      <c r="J19" s="562"/>
      <c r="K19" s="562"/>
    </row>
    <row r="20" spans="1:11">
      <c r="A20" s="378"/>
      <c r="B20" s="379"/>
      <c r="C20" s="379"/>
      <c r="D20" s="379"/>
      <c r="E20" s="379"/>
      <c r="F20" s="380"/>
      <c r="G20" s="379"/>
      <c r="H20" s="379"/>
      <c r="I20" s="379"/>
      <c r="J20" s="379"/>
      <c r="K20" s="379"/>
    </row>
    <row r="21" spans="1:11">
      <c r="A21" s="385" t="s">
        <v>528</v>
      </c>
      <c r="B21" s="396"/>
      <c r="C21" s="396"/>
      <c r="D21" s="396"/>
      <c r="E21" s="396"/>
      <c r="F21" s="397"/>
      <c r="G21" s="396"/>
      <c r="H21" s="396"/>
      <c r="I21" s="396"/>
      <c r="J21" s="396"/>
      <c r="K21" s="396"/>
    </row>
    <row r="22" spans="1:11">
      <c r="A22" s="385" t="s">
        <v>529</v>
      </c>
      <c r="B22" s="398"/>
      <c r="C22" s="398"/>
      <c r="D22" s="398"/>
      <c r="E22" s="398"/>
      <c r="F22" s="399"/>
      <c r="G22" s="398"/>
      <c r="H22" s="398"/>
      <c r="I22" s="398"/>
      <c r="J22" s="398"/>
      <c r="K22" s="398"/>
    </row>
    <row r="23" spans="1:11">
      <c r="A23" s="385" t="s">
        <v>166</v>
      </c>
      <c r="B23" s="398"/>
      <c r="C23" s="398"/>
      <c r="D23" s="398"/>
      <c r="E23" s="398"/>
      <c r="F23" s="399"/>
      <c r="G23" s="398"/>
      <c r="H23" s="398"/>
      <c r="I23" s="398"/>
      <c r="J23" s="398"/>
      <c r="K23" s="398"/>
    </row>
    <row r="24" spans="1:11">
      <c r="A24" s="385" t="s">
        <v>167</v>
      </c>
      <c r="B24" s="398"/>
      <c r="C24" s="398"/>
      <c r="D24" s="398"/>
      <c r="E24" s="398"/>
      <c r="F24" s="399"/>
      <c r="G24" s="398"/>
      <c r="H24" s="398"/>
      <c r="I24" s="398"/>
      <c r="J24" s="398"/>
      <c r="K24" s="398"/>
    </row>
    <row r="25" spans="1:11">
      <c r="A25" s="385" t="s">
        <v>745</v>
      </c>
      <c r="B25" s="398"/>
      <c r="C25" s="398"/>
      <c r="D25" s="398"/>
      <c r="E25" s="398"/>
      <c r="F25" s="399"/>
      <c r="G25" s="398"/>
      <c r="H25" s="398"/>
      <c r="I25" s="398"/>
      <c r="J25" s="398"/>
      <c r="K25" s="398"/>
    </row>
    <row r="26" spans="1:11">
      <c r="A26" s="385" t="s">
        <v>127</v>
      </c>
      <c r="B26" s="398"/>
      <c r="C26" s="398"/>
      <c r="D26" s="398"/>
      <c r="E26" s="398"/>
      <c r="F26" s="399"/>
      <c r="G26" s="398"/>
      <c r="H26" s="398"/>
      <c r="I26" s="398"/>
      <c r="J26" s="398"/>
      <c r="K26" s="398"/>
    </row>
    <row r="27" spans="1:11">
      <c r="A27" s="385" t="s">
        <v>8</v>
      </c>
      <c r="B27" s="400"/>
      <c r="C27" s="400"/>
      <c r="D27" s="400"/>
      <c r="E27" s="400"/>
      <c r="F27" s="401"/>
      <c r="G27" s="400"/>
      <c r="H27" s="400"/>
      <c r="I27" s="400"/>
      <c r="J27" s="400"/>
      <c r="K27" s="400"/>
    </row>
    <row r="28" spans="1:11">
      <c r="A28" s="385" t="s">
        <v>9</v>
      </c>
      <c r="B28" s="398"/>
      <c r="C28" s="398"/>
      <c r="D28" s="398"/>
      <c r="E28" s="398"/>
      <c r="F28" s="399"/>
      <c r="G28" s="398"/>
      <c r="H28" s="398"/>
      <c r="I28" s="398"/>
      <c r="J28" s="398"/>
      <c r="K28" s="398"/>
    </row>
    <row r="29" spans="1:11">
      <c r="A29" s="385" t="s">
        <v>10</v>
      </c>
      <c r="B29" s="398"/>
      <c r="C29" s="398"/>
      <c r="D29" s="398"/>
      <c r="E29" s="398"/>
      <c r="F29" s="399"/>
      <c r="G29" s="398"/>
      <c r="H29" s="398"/>
      <c r="I29" s="398"/>
      <c r="J29" s="398"/>
      <c r="K29" s="398"/>
    </row>
    <row r="30" spans="1:11">
      <c r="A30" s="385" t="s">
        <v>11</v>
      </c>
      <c r="B30" s="398"/>
      <c r="C30" s="398"/>
      <c r="D30" s="398"/>
      <c r="E30" s="398"/>
      <c r="F30" s="399"/>
      <c r="G30" s="398"/>
      <c r="H30" s="398"/>
      <c r="I30" s="398"/>
      <c r="J30" s="398"/>
      <c r="K30" s="398"/>
    </row>
    <row r="31" spans="1:11">
      <c r="A31" s="385" t="s">
        <v>12</v>
      </c>
      <c r="B31" s="398"/>
      <c r="C31" s="398"/>
      <c r="D31" s="398"/>
      <c r="E31" s="398"/>
      <c r="F31" s="399"/>
      <c r="G31" s="398"/>
      <c r="H31" s="398"/>
      <c r="I31" s="398"/>
      <c r="J31" s="398"/>
      <c r="K31" s="398"/>
    </row>
    <row r="32" spans="1:11">
      <c r="A32" s="385" t="s">
        <v>13</v>
      </c>
      <c r="B32" s="398"/>
      <c r="C32" s="398"/>
      <c r="D32" s="398"/>
      <c r="E32" s="398"/>
      <c r="F32" s="399"/>
      <c r="G32" s="398"/>
      <c r="H32" s="398"/>
      <c r="I32" s="398"/>
      <c r="J32" s="398"/>
      <c r="K32" s="398"/>
    </row>
    <row r="33" spans="1:16">
      <c r="A33" s="385" t="s">
        <v>186</v>
      </c>
      <c r="B33" s="398"/>
      <c r="C33" s="398"/>
      <c r="D33" s="398"/>
      <c r="E33" s="398"/>
      <c r="F33" s="399"/>
      <c r="G33" s="402"/>
      <c r="H33" s="402"/>
      <c r="I33" s="402"/>
      <c r="J33" s="402"/>
      <c r="K33" s="402"/>
    </row>
    <row r="34" spans="1:16">
      <c r="A34" s="403" t="s">
        <v>1071</v>
      </c>
      <c r="B34" s="404"/>
      <c r="C34" s="404"/>
      <c r="D34" s="404"/>
      <c r="E34" s="404"/>
      <c r="F34" s="405"/>
      <c r="G34" s="406"/>
      <c r="H34" s="406"/>
      <c r="I34" s="406"/>
      <c r="J34" s="406"/>
      <c r="K34" s="406"/>
    </row>
    <row r="35" spans="1:16">
      <c r="A35" s="392"/>
      <c r="B35" s="395"/>
      <c r="C35" s="395"/>
      <c r="D35" s="395"/>
      <c r="E35" s="395"/>
      <c r="F35" s="393"/>
      <c r="G35" s="393"/>
      <c r="H35" s="393"/>
      <c r="I35" s="393"/>
      <c r="J35" s="393"/>
      <c r="K35" s="393"/>
    </row>
    <row r="37" spans="1:16">
      <c r="A37" s="549"/>
      <c r="B37" s="549"/>
      <c r="C37" s="549"/>
      <c r="D37" s="549"/>
      <c r="E37" s="549"/>
      <c r="F37" s="549"/>
      <c r="G37" s="549"/>
      <c r="H37" s="549"/>
      <c r="I37" s="549"/>
      <c r="J37" s="549"/>
      <c r="K37" s="549"/>
    </row>
    <row r="38" spans="1:16">
      <c r="A38" s="375"/>
      <c r="F38" s="373">
        <v>1</v>
      </c>
      <c r="P38" s="369">
        <v>2</v>
      </c>
    </row>
    <row r="39" spans="1:16">
      <c r="A39" s="377"/>
      <c r="B39" s="551"/>
      <c r="C39" s="551"/>
      <c r="D39" s="551"/>
      <c r="E39" s="551"/>
      <c r="F39" s="552"/>
      <c r="G39" s="562"/>
      <c r="H39" s="562"/>
      <c r="I39" s="562"/>
      <c r="J39" s="562"/>
      <c r="K39" s="562"/>
    </row>
    <row r="40" spans="1:16">
      <c r="A40" s="378"/>
      <c r="B40" s="379"/>
      <c r="C40" s="379"/>
      <c r="D40" s="379"/>
      <c r="E40" s="379"/>
      <c r="F40" s="380"/>
      <c r="G40" s="558">
        <f>G1</f>
        <v>38353</v>
      </c>
      <c r="H40" s="558">
        <f>H1</f>
        <v>38718</v>
      </c>
      <c r="I40" s="558">
        <f>I1</f>
        <v>39083</v>
      </c>
      <c r="J40" s="558">
        <f>J1</f>
        <v>39448</v>
      </c>
      <c r="K40" s="558">
        <f>K1</f>
        <v>39814</v>
      </c>
    </row>
    <row r="41" spans="1:16">
      <c r="A41" s="385" t="s">
        <v>37</v>
      </c>
      <c r="B41" s="382">
        <f>IF(ISNUMBER('Tables 1-15'!G10),'Tables 1-15'!B10,'Tables 1-15'!G10)</f>
        <v>1054.2514919011082</v>
      </c>
      <c r="C41" s="382">
        <f>IF(ISNUMBER('Tables 1-15'!H10),'Tables 1-15'!C10,'Tables 1-15'!H10)</f>
        <v>1003.7664723264916</v>
      </c>
      <c r="D41" s="382">
        <f>IF(ISNUMBER('Tables 1-15'!I10),'Tables 1-15'!D10,'Tables 1-15'!I10)</f>
        <v>1249.9521619135237</v>
      </c>
      <c r="E41" s="382">
        <f>IF(ISNUMBER('Tables 1-15'!J10),'Tables 1-15'!E10,'Tables 1-15'!J10)</f>
        <v>1511.8971797273389</v>
      </c>
      <c r="F41" s="383">
        <f>IF(ISNUMBER('Tables 1-15'!K10),'Tables 1-15'!F10,'Tables 1-15'!K10)</f>
        <v>1560.4126655525904</v>
      </c>
      <c r="G41" s="560">
        <f>IF(ISNUMBER('Tables 1-15'!G41),'Tables 1-15'!G41*'Tables 1-15'!B10/'Tables 1-15'!B$33,'Tables 1-15'!G41)</f>
        <v>7.9377278143843016E-2</v>
      </c>
      <c r="H41" s="560">
        <f>IF(ISNUMBER('Tables 1-15'!H41),'Tables 1-15'!H41*'Tables 1-15'!C10/'Tables 1-15'!C$33,'Tables 1-15'!H41)</f>
        <v>4.4802113159496129E-2</v>
      </c>
      <c r="I41" s="560">
        <f>IF(ISNUMBER('Tables 1-15'!I41),'Tables 1-15'!I41*'Tables 1-15'!D10/'Tables 1-15'!D$33,'Tables 1-15'!I41)</f>
        <v>6.8257778854571821E-2</v>
      </c>
      <c r="J41" s="560">
        <f>IF(ISNUMBER('Tables 1-15'!J41),'Tables 1-15'!J41*'Tables 1-15'!E10/'Tables 1-15'!E$33,'Tables 1-15'!J41)</f>
        <v>8.0077098526363133E-2</v>
      </c>
      <c r="K41" s="560">
        <f>IF(ISNUMBER('Tables 1-15'!K41),'Tables 1-15'!K41*'Tables 1-15'!F10/'Tables 1-15'!F$33,'Tables 1-15'!K41)</f>
        <v>5.9440412098313231E-2</v>
      </c>
      <c r="L41" s="639">
        <f>IF(ISNUMBER('Tables 1-15'!B10),'Tables 1-15'!G10,'Tables 1-15'!B10)</f>
        <v>21.309950250000004</v>
      </c>
      <c r="M41" s="639">
        <f>IF(ISNUMBER('Tables 1-15'!C10),'Tables 1-15'!H10,'Tables 1-15'!C10)</f>
        <v>21.736760000000004</v>
      </c>
      <c r="N41" s="639">
        <f>IF(ISNUMBER('Tables 1-15'!D10),'Tables 1-15'!I10,'Tables 1-15'!D10)</f>
        <v>22.068179499999999</v>
      </c>
      <c r="O41" s="639">
        <f>IF(ISNUMBER('Tables 1-15'!E10),'Tables 1-15'!J10,'Tables 1-15'!E10)</f>
        <v>22.390279750000001</v>
      </c>
      <c r="P41" s="639">
        <f>IF(ISNUMBER('Tables 1-15'!F10),'Tables 1-15'!K10,'Tables 1-15'!F10)</f>
        <v>22.776880500000001</v>
      </c>
    </row>
    <row r="42" spans="1:16">
      <c r="A42" s="385" t="s">
        <v>528</v>
      </c>
      <c r="B42" s="382">
        <f>IF(ISNUMBER('Tables 1-15'!G11),'Tables 1-15'!B11,'Tables 1-15'!G11)</f>
        <v>506.76723890162731</v>
      </c>
      <c r="C42" s="382">
        <f>IF(ISNUMBER('Tables 1-15'!H11),'Tables 1-15'!C11,'Tables 1-15'!H11)</f>
        <v>473.83725237316304</v>
      </c>
      <c r="D42" s="382">
        <f>IF(ISNUMBER('Tables 1-15'!I11),'Tables 1-15'!D11,'Tables 1-15'!I11)</f>
        <v>470.63757594274949</v>
      </c>
      <c r="E42" s="382">
        <f>IF(ISNUMBER('Tables 1-15'!J11),'Tables 1-15'!E11,'Tables 1-15'!J11)</f>
        <v>513.42538636642007</v>
      </c>
      <c r="F42" s="383">
        <f>IF(ISNUMBER('Tables 1-15'!K11),'Tables 1-15'!F11,'Tables 1-15'!K11)</f>
        <v>482.61162871431964</v>
      </c>
      <c r="G42" s="560">
        <f>IF(ISNUMBER('Tables 1-15'!G42),'Tables 1-15'!G42*'Tables 1-15'!B11/'Tables 1-15'!B$33,'Tables 1-15'!G42)</f>
        <v>4.6320330942105914E-2</v>
      </c>
      <c r="H42" s="560">
        <f>IF(ISNUMBER('Tables 1-15'!H42),'Tables 1-15'!H42*'Tables 1-15'!C11/'Tables 1-15'!C$33,'Tables 1-15'!H42)</f>
        <v>-9.2504071535086117E-5</v>
      </c>
      <c r="I42" s="560">
        <f>IF(ISNUMBER('Tables 1-15'!I42),'Tables 1-15'!I42*'Tables 1-15'!D11/'Tables 1-15'!D$33,'Tables 1-15'!I42)</f>
        <v>2.1409353656763108E-2</v>
      </c>
      <c r="J42" s="560">
        <f>IF(ISNUMBER('Tables 1-15'!J42),'Tables 1-15'!J42*'Tables 1-15'!E11/'Tables 1-15'!E$33,'Tables 1-15'!J42)</f>
        <v>3.0411295239538647E-2</v>
      </c>
      <c r="K42" s="560">
        <f>IF(ISNUMBER('Tables 1-15'!K42),'Tables 1-15'!K42*'Tables 1-15'!F11/'Tables 1-15'!F$33,'Tables 1-15'!K42)</f>
        <v>2.1930274182132323E-2</v>
      </c>
      <c r="L42" s="373">
        <f>IF(ISNUMBER('Tables 1-15'!B11),'Tables 1-15'!G11,'Tables 1-15'!B11)</f>
        <v>10.708</v>
      </c>
      <c r="M42" s="639">
        <f>IF(ISNUMBER('Tables 1-15'!C11),'Tables 1-15'!H11,'Tables 1-15'!C11)</f>
        <v>10.790000000000001</v>
      </c>
      <c r="N42" s="639">
        <f>IF(ISNUMBER('Tables 1-15'!D11),'Tables 1-15'!I11,'Tables 1-15'!D11)</f>
        <v>10.883000000000001</v>
      </c>
      <c r="O42" s="639">
        <f>IF(ISNUMBER('Tables 1-15'!E11),'Tables 1-15'!J11,'Tables 1-15'!E11)</f>
        <v>10.978</v>
      </c>
      <c r="P42" s="639">
        <f>IF(ISNUMBER('Tables 1-15'!F11),'Tables 1-15'!K11,'Tables 1-15'!F11)</f>
        <v>11.1</v>
      </c>
    </row>
    <row r="43" spans="1:16">
      <c r="A43" s="385" t="s">
        <v>530</v>
      </c>
      <c r="B43" s="386">
        <f>IF(ISNUMBER('Tables 1-15'!G12),'Tables 1-15'!B12,'Tables 1-15'!G12)</f>
        <v>1650.1785034013606</v>
      </c>
      <c r="C43" s="386">
        <f>IF(ISNUMBER('Tables 1-15'!H12),'Tables 1-15'!C12,'Tables 1-15'!H12)</f>
        <v>1624.9016853932585</v>
      </c>
      <c r="D43" s="386">
        <f>IF(ISNUMBER('Tables 1-15'!I12),'Tables 1-15'!D12,'Tables 1-15'!I12)</f>
        <v>2142.9460580912864</v>
      </c>
      <c r="E43" s="386">
        <f>IF(ISNUMBER('Tables 1-15'!J12),'Tables 1-15'!E12,'Tables 1-15'!J12)</f>
        <v>2474.0314104860859</v>
      </c>
      <c r="F43" s="387">
        <f>IF(ISNUMBER('Tables 1-15'!K12),'Tables 1-15'!F12,'Tables 1-15'!K12)</f>
        <v>2251.9370843989768</v>
      </c>
      <c r="G43" s="560">
        <f>IF(ISNUMBER('Tables 1-15'!G43),'Tables 1-15'!G43*'Tables 1-15'!B12/'Tables 1-15'!B$33,'Tables 1-15'!G43)</f>
        <v>0.19812222262843684</v>
      </c>
      <c r="H43" s="560">
        <f>IF(ISNUMBER('Tables 1-15'!H43),'Tables 1-15'!H43*'Tables 1-15'!C12/'Tables 1-15'!C$33,'Tables 1-15'!H43)</f>
        <v>0.14850533755708467</v>
      </c>
      <c r="I43" s="560">
        <f>IF(ISNUMBER('Tables 1-15'!I43),'Tables 1-15'!I43*'Tables 1-15'!D12/'Tables 1-15'!D$33,'Tables 1-15'!I43)</f>
        <v>0.24658348114259607</v>
      </c>
      <c r="J43" s="560">
        <f>IF(ISNUMBER('Tables 1-15'!J43),'Tables 1-15'!J43*'Tables 1-15'!E12/'Tables 1-15'!E$33,'Tables 1-15'!J43)</f>
        <v>0.28391176063716839</v>
      </c>
      <c r="K43" s="560">
        <f>IF(ISNUMBER('Tables 1-15'!K43),'Tables 1-15'!K43*'Tables 1-15'!F12/'Tables 1-15'!F$33,'Tables 1-15'!K43)</f>
        <v>0.22615381097943846</v>
      </c>
      <c r="L43" s="373">
        <f>IF(ISNUMBER('Tables 1-15'!B12),'Tables 1-15'!G12,'Tables 1-15'!B12)</f>
        <v>189.613</v>
      </c>
      <c r="M43" s="639">
        <f>IF(ISNUMBER('Tables 1-15'!C12),'Tables 1-15'!H12,'Tables 1-15'!C12)</f>
        <v>191.48099999999999</v>
      </c>
      <c r="N43" s="639">
        <f>IF(ISNUMBER('Tables 1-15'!D12),'Tables 1-15'!I12,'Tables 1-15'!D12)</f>
        <v>193.25300000000001</v>
      </c>
      <c r="O43" s="639">
        <f>IF(ISNUMBER('Tables 1-15'!E12),'Tables 1-15'!J12,'Tables 1-15'!E12)</f>
        <v>194.93299999999999</v>
      </c>
      <c r="P43" s="639">
        <f>IF(ISNUMBER('Tables 1-15'!F12),'Tables 1-15'!K12,'Tables 1-15'!F12)</f>
        <v>196.52600000000001</v>
      </c>
    </row>
    <row r="44" spans="1:16">
      <c r="A44" s="385" t="s">
        <v>529</v>
      </c>
      <c r="B44" s="386">
        <f>IF(ISNUMBER('Tables 1-15'!G13),'Tables 1-15'!B13,'Tables 1-15'!G13)</f>
        <v>1509.8146634325449</v>
      </c>
      <c r="C44" s="386">
        <f>IF(ISNUMBER('Tables 1-15'!H13),'Tables 1-15'!C13,'Tables 1-15'!H13)</f>
        <v>1408.3677608174537</v>
      </c>
      <c r="D44" s="386">
        <f>IF(ISNUMBER('Tables 1-15'!I13),'Tables 1-15'!D13,'Tables 1-15'!I13)</f>
        <v>1647.0955346059636</v>
      </c>
      <c r="E44" s="386">
        <f>IF(ISNUMBER('Tables 1-15'!J13),'Tables 1-15'!E13,'Tables 1-15'!J13)</f>
        <v>1818.7766841794282</v>
      </c>
      <c r="F44" s="387">
        <f>IF(ISNUMBER('Tables 1-15'!K13),'Tables 1-15'!F13,'Tables 1-15'!K13)</f>
        <v>1837.0954337000483</v>
      </c>
      <c r="G44" s="560">
        <f>IF(ISNUMBER('Tables 1-15'!G44),'Tables 1-15'!G44*'Tables 1-15'!B13/'Tables 1-15'!B$33,'Tables 1-15'!G44)</f>
        <v>7.3429706847961754E-2</v>
      </c>
      <c r="H44" s="560">
        <f>IF(ISNUMBER('Tables 1-15'!H44),'Tables 1-15'!H44*'Tables 1-15'!C13/'Tables 1-15'!C$33,'Tables 1-15'!H44)</f>
        <v>8.6808168099974312E-3</v>
      </c>
      <c r="I44" s="560">
        <f>IF(ISNUMBER('Tables 1-15'!I44),'Tables 1-15'!I44*'Tables 1-15'!D13/'Tables 1-15'!D$33,'Tables 1-15'!I44)</f>
        <v>5.717939036815578E-2</v>
      </c>
      <c r="J44" s="560">
        <f>IF(ISNUMBER('Tables 1-15'!J44),'Tables 1-15'!J44*'Tables 1-15'!E13/'Tables 1-15'!E$33,'Tables 1-15'!J44)</f>
        <v>9.2798731131164727E-2</v>
      </c>
      <c r="K44" s="560">
        <f>IF(ISNUMBER('Tables 1-15'!K44),'Tables 1-15'!K44*'Tables 1-15'!F13/'Tables 1-15'!F$33,'Tables 1-15'!K44)</f>
        <v>4.8349832044027929E-2</v>
      </c>
      <c r="L44" s="373">
        <f>IF(ISNUMBER('Tables 1-15'!B13),'Tables 1-15'!G13,'Tables 1-15'!B13)</f>
        <v>33.198549749999998</v>
      </c>
      <c r="M44" s="639">
        <f>IF(ISNUMBER('Tables 1-15'!C13),'Tables 1-15'!H13,'Tables 1-15'!C13)</f>
        <v>33.58108</v>
      </c>
      <c r="N44" s="639">
        <f>IF(ISNUMBER('Tables 1-15'!D13),'Tables 1-15'!I13,'Tables 1-15'!D13)</f>
        <v>33.9585875</v>
      </c>
      <c r="O44" s="639">
        <f>IF(ISNUMBER('Tables 1-15'!E13),'Tables 1-15'!J13,'Tables 1-15'!E13)</f>
        <v>34.303206500000002</v>
      </c>
      <c r="P44" s="639">
        <f>IF(ISNUMBER('Tables 1-15'!F13),'Tables 1-15'!K13,'Tables 1-15'!F13)</f>
        <v>34.701651749999996</v>
      </c>
    </row>
    <row r="45" spans="1:16">
      <c r="A45" s="385" t="s">
        <v>531</v>
      </c>
      <c r="B45" s="386">
        <f>IF(ISNUMBER('Tables 1-15'!G14),'Tables 1-15'!B14,'Tables 1-15'!G14)</f>
        <v>4617.8913831404188</v>
      </c>
      <c r="C45" s="386">
        <f>IF(ISNUMBER('Tables 1-15'!H14),'Tables 1-15'!C14,'Tables 1-15'!H14)</f>
        <v>5108.0874060838623</v>
      </c>
      <c r="D45" s="386">
        <f>IF(ISNUMBER('Tables 1-15'!I14),'Tables 1-15'!D14,'Tables 1-15'!I14)</f>
        <v>5950.0221565731172</v>
      </c>
      <c r="E45" s="386">
        <f>IF(ISNUMBER('Tables 1-15'!J14),'Tables 1-15'!E14,'Tables 1-15'!J14)</f>
        <v>7314.5015012226449</v>
      </c>
      <c r="F45" s="387">
        <f>IF(ISNUMBER('Tables 1-15'!K14),'Tables 1-15'!F14,'Tables 1-15'!K14)</f>
        <v>8358.1417821782179</v>
      </c>
      <c r="G45" s="560">
        <f>IF(ISNUMBER('Tables 1-15'!G45),'Tables 1-15'!G45*'Tables 1-15'!B14/'Tables 1-15'!B$33,'Tables 1-15'!G45)</f>
        <v>0.55442905285620503</v>
      </c>
      <c r="H45" s="560">
        <f>IF(ISNUMBER('Tables 1-15'!H45),'Tables 1-15'!H45*'Tables 1-15'!C14/'Tables 1-15'!C$33,'Tables 1-15'!H45)</f>
        <v>-7.5998125163362365E-2</v>
      </c>
      <c r="I45" s="560">
        <f>IF(ISNUMBER('Tables 1-15'!I45),'Tables 1-15'!I45*'Tables 1-15'!D14/'Tables 1-15'!D$33,'Tables 1-15'!I45)</f>
        <v>0.38294222069058703</v>
      </c>
      <c r="J45" s="560">
        <f>IF(ISNUMBER('Tables 1-15'!J45),'Tables 1-15'!J45*'Tables 1-15'!E14/'Tables 1-15'!E$33,'Tables 1-15'!J45)</f>
        <v>0.69733796545773252</v>
      </c>
      <c r="K45" s="560">
        <f>IF(ISNUMBER('Tables 1-15'!K45),'Tables 1-15'!K45*'Tables 1-15'!F14/'Tables 1-15'!F$33,'Tables 1-15'!K45)</f>
        <v>0.37627273147279761</v>
      </c>
      <c r="L45" s="373">
        <f>IF(ISNUMBER('Tables 1-15'!B14),'Tables 1-15'!G14,'Tables 1-15'!B14)</f>
        <v>1324.655</v>
      </c>
      <c r="M45" s="639">
        <f>IF(ISNUMBER('Tables 1-15'!C14),'Tables 1-15'!H14,'Tables 1-15'!C14)</f>
        <v>1331.38</v>
      </c>
      <c r="N45" s="639">
        <f>IF(ISNUMBER('Tables 1-15'!D14),'Tables 1-15'!I14,'Tables 1-15'!D14)</f>
        <v>1337.23</v>
      </c>
      <c r="O45" s="639">
        <f>IF(ISNUMBER('Tables 1-15'!E14),'Tables 1-15'!J14,'Tables 1-15'!E14)</f>
        <v>1343.5350000000001</v>
      </c>
      <c r="P45" s="639">
        <f>IF(ISNUMBER('Tables 1-15'!F14),'Tables 1-15'!K14,'Tables 1-15'!F14)</f>
        <v>1350.6949999999999</v>
      </c>
    </row>
    <row r="46" spans="1:16">
      <c r="A46" s="385" t="s">
        <v>166</v>
      </c>
      <c r="B46" s="386">
        <f>IF(ISNUMBER('Tables 1-15'!G15),'Tables 1-15'!B15,'Tables 1-15'!G15)</f>
        <v>2828.3793357154277</v>
      </c>
      <c r="C46" s="386">
        <f>IF(ISNUMBER('Tables 1-15'!H15),'Tables 1-15'!C15,'Tables 1-15'!H15)</f>
        <v>2622.9146362641682</v>
      </c>
      <c r="D46" s="386">
        <f>IF(ISNUMBER('Tables 1-15'!I15),'Tables 1-15'!D15,'Tables 1-15'!I15)</f>
        <v>2562.2441542763418</v>
      </c>
      <c r="E46" s="386">
        <f>IF(ISNUMBER('Tables 1-15'!J15),'Tables 1-15'!E15,'Tables 1-15'!J15)</f>
        <v>2782.7881467310294</v>
      </c>
      <c r="F46" s="387">
        <f>IF(ISNUMBER('Tables 1-15'!K15),'Tables 1-15'!F15,'Tables 1-15'!K15)</f>
        <v>2609.3622252510686</v>
      </c>
      <c r="G46" s="560">
        <f>IF(ISNUMBER('Tables 1-15'!G46),'Tables 1-15'!G46*'Tables 1-15'!B15/'Tables 1-15'!B$33,'Tables 1-15'!G46)</f>
        <v>0.18179951775050199</v>
      </c>
      <c r="H46" s="560">
        <f>IF(ISNUMBER('Tables 1-15'!H46),'Tables 1-15'!H46*'Tables 1-15'!C15/'Tables 1-15'!C$33,'Tables 1-15'!H46)</f>
        <v>5.7406888788417909E-3</v>
      </c>
      <c r="I46" s="560">
        <f>IF(ISNUMBER('Tables 1-15'!I46),'Tables 1-15'!I46*'Tables 1-15'!D15/'Tables 1-15'!D$33,'Tables 1-15'!I46)</f>
        <v>8.6726910300441287E-2</v>
      </c>
      <c r="J46" s="560">
        <f>IF(ISNUMBER('Tables 1-15'!J46),'Tables 1-15'!J46*'Tables 1-15'!E15/'Tables 1-15'!E$33,'Tables 1-15'!J46)</f>
        <v>0.11267732168742427</v>
      </c>
      <c r="K46" s="560">
        <f>IF(ISNUMBER('Tables 1-15'!K46),'Tables 1-15'!K46*'Tables 1-15'!F15/'Tables 1-15'!F$33,'Tables 1-15'!K46)</f>
        <v>0.10031609385920702</v>
      </c>
      <c r="L46" s="373">
        <f>IF(ISNUMBER('Tables 1-15'!B15),'Tables 1-15'!G15,'Tables 1-15'!B15)</f>
        <v>63.962000000000003</v>
      </c>
      <c r="M46" s="639">
        <f>IF(ISNUMBER('Tables 1-15'!C15),'Tables 1-15'!H15,'Tables 1-15'!C15)</f>
        <v>64.305000000000007</v>
      </c>
      <c r="N46" s="639">
        <f>IF(ISNUMBER('Tables 1-15'!D15),'Tables 1-15'!I15,'Tables 1-15'!D15)</f>
        <v>64.613</v>
      </c>
      <c r="O46" s="639">
        <f>IF(ISNUMBER('Tables 1-15'!E15),'Tables 1-15'!J15,'Tables 1-15'!E15)</f>
        <v>64.948999999999998</v>
      </c>
      <c r="P46" s="639">
        <f>IF(ISNUMBER('Tables 1-15'!F15),'Tables 1-15'!K15,'Tables 1-15'!F15)</f>
        <v>65.281000000000006</v>
      </c>
    </row>
    <row r="47" spans="1:16">
      <c r="A47" s="385" t="s">
        <v>167</v>
      </c>
      <c r="B47" s="386">
        <f>IF(ISNUMBER('Tables 1-15'!G16),'Tables 1-15'!B16,'Tables 1-15'!G16)</f>
        <v>3619.3166238754116</v>
      </c>
      <c r="C47" s="386">
        <f>IF(ISNUMBER('Tables 1-15'!H16),'Tables 1-15'!C16,'Tables 1-15'!H16)</f>
        <v>3302.2799391325998</v>
      </c>
      <c r="D47" s="386">
        <f>IF(ISNUMBER('Tables 1-15'!I16),'Tables 1-15'!D16,'Tables 1-15'!I16)</f>
        <v>3300.8398042872882</v>
      </c>
      <c r="E47" s="386">
        <f>IF(ISNUMBER('Tables 1-15'!J16),'Tables 1-15'!E16,'Tables 1-15'!J16)</f>
        <v>3628.8591906432061</v>
      </c>
      <c r="F47" s="387">
        <f>IF(ISNUMBER('Tables 1-15'!K16),'Tables 1-15'!F16,'Tables 1-15'!K16)</f>
        <v>3423.5187381215383</v>
      </c>
      <c r="G47" s="560">
        <f>IF(ISNUMBER('Tables 1-15'!G47),'Tables 1-15'!G47*'Tables 1-15'!B16/'Tables 1-15'!B$33,'Tables 1-15'!G47)</f>
        <v>0.20284898373887644</v>
      </c>
      <c r="H47" s="560">
        <f>IF(ISNUMBER('Tables 1-15'!H47),'Tables 1-15'!H47*'Tables 1-15'!C16/'Tables 1-15'!C$33,'Tables 1-15'!H47)</f>
        <v>1.6406639087020804E-2</v>
      </c>
      <c r="I47" s="560">
        <f>IF(ISNUMBER('Tables 1-15'!I47),'Tables 1-15'!I47*'Tables 1-15'!D16/'Tables 1-15'!D$33,'Tables 1-15'!I47)</f>
        <v>7.4064630469237308E-2</v>
      </c>
      <c r="J47" s="560">
        <f>IF(ISNUMBER('Tables 1-15'!J47),'Tables 1-15'!J47*'Tables 1-15'!E16/'Tables 1-15'!E$33,'Tables 1-15'!J47)</f>
        <v>0.15903525207750049</v>
      </c>
      <c r="K47" s="560">
        <f>IF(ISNUMBER('Tables 1-15'!K47),'Tables 1-15'!K47*'Tables 1-15'!F16/'Tables 1-15'!F$33,'Tables 1-15'!K47)</f>
        <v>0.1266905476220736</v>
      </c>
      <c r="L47" s="373">
        <f>IF(ISNUMBER('Tables 1-15'!B16),'Tables 1-15'!G16,'Tables 1-15'!B16)</f>
        <v>82.12</v>
      </c>
      <c r="M47" s="639">
        <f>IF(ISNUMBER('Tables 1-15'!C16),'Tables 1-15'!H16,'Tables 1-15'!C16)</f>
        <v>81.875</v>
      </c>
      <c r="N47" s="639">
        <f>IF(ISNUMBER('Tables 1-15'!D16),'Tables 1-15'!I16,'Tables 1-15'!D16)</f>
        <v>81.757000000000005</v>
      </c>
      <c r="O47" s="639">
        <f>IF(ISNUMBER('Tables 1-15'!E16),'Tables 1-15'!J16,'Tables 1-15'!E16)</f>
        <v>81.778999999999996</v>
      </c>
      <c r="P47" s="639">
        <f>IF(ISNUMBER('Tables 1-15'!F16),'Tables 1-15'!K16,'Tables 1-15'!F16)</f>
        <v>81.918000000000006</v>
      </c>
    </row>
    <row r="48" spans="1:16">
      <c r="A48" s="385" t="s">
        <v>745</v>
      </c>
      <c r="B48" s="386">
        <f>IF(ISNUMBER('Tables 1-15'!G17),'Tables 1-15'!B17,'Tables 1-15'!G17)</f>
        <v>219.27980685262239</v>
      </c>
      <c r="C48" s="386">
        <f>IF(ISNUMBER('Tables 1-15'!H17),'Tables 1-15'!C17,'Tables 1-15'!H17)</f>
        <v>214.04641502618747</v>
      </c>
      <c r="D48" s="386">
        <f>IF(ISNUMBER('Tables 1-15'!I17),'Tables 1-15'!D17,'Tables 1-15'!I17)</f>
        <v>228.69574730989035</v>
      </c>
      <c r="E48" s="386">
        <f>IF(ISNUMBER('Tables 1-15'!J17),'Tables 1-15'!E17,'Tables 1-15'!J17)</f>
        <v>248.72597636176775</v>
      </c>
      <c r="F48" s="387">
        <f>IF(ISNUMBER('Tables 1-15'!K17),'Tables 1-15'!F17,'Tables 1-15'!K17)</f>
        <v>263.25937290495591</v>
      </c>
      <c r="G48" s="560">
        <f>IF(ISNUMBER('Tables 1-15'!G48),'Tables 1-15'!G48*'Tables 1-15'!B17/'Tables 1-15'!B$33,'Tables 1-15'!G48)</f>
        <v>1.9187453929727361E-2</v>
      </c>
      <c r="H48" s="560">
        <f>IF(ISNUMBER('Tables 1-15'!H48),'Tables 1-15'!H48*'Tables 1-15'!C17/'Tables 1-15'!C$33,'Tables 1-15'!H48)</f>
        <v>2.274701852561243E-3</v>
      </c>
      <c r="I48" s="560">
        <f>IF(ISNUMBER('Tables 1-15'!I48),'Tables 1-15'!I48*'Tables 1-15'!D17/'Tables 1-15'!D$33,'Tables 1-15'!I48)</f>
        <v>1.0704590523319684E-2</v>
      </c>
      <c r="J48" s="560">
        <f>IF(ISNUMBER('Tables 1-15'!J48),'Tables 1-15'!J48*'Tables 1-15'!E17/'Tables 1-15'!E$33,'Tables 1-15'!J48)</f>
        <v>2.3273507031637608E-2</v>
      </c>
      <c r="K48" s="560">
        <f>IF(ISNUMBER('Tables 1-15'!K48),'Tables 1-15'!K48*'Tables 1-15'!F17/'Tables 1-15'!F$33,'Tables 1-15'!K48)</f>
        <v>1.8689055912933922E-2</v>
      </c>
      <c r="L48" s="373">
        <f>IF(ISNUMBER('Tables 1-15'!B17),'Tables 1-15'!G17,'Tables 1-15'!B17)</f>
        <v>6.9638999999999998</v>
      </c>
      <c r="M48" s="639">
        <f>IF(ISNUMBER('Tables 1-15'!C17),'Tables 1-15'!H17,'Tables 1-15'!C17)</f>
        <v>6.9963999999999995</v>
      </c>
      <c r="N48" s="639">
        <f>IF(ISNUMBER('Tables 1-15'!D17),'Tables 1-15'!I17,'Tables 1-15'!D17)</f>
        <v>7.0521000000000003</v>
      </c>
      <c r="O48" s="639">
        <f>IF(ISNUMBER('Tables 1-15'!E17),'Tables 1-15'!J17,'Tables 1-15'!E17)</f>
        <v>7.1124000000000001</v>
      </c>
      <c r="P48" s="639">
        <f>IF(ISNUMBER('Tables 1-15'!F17),'Tables 1-15'!K17,'Tables 1-15'!F17)</f>
        <v>7.1779000000000002</v>
      </c>
    </row>
    <row r="49" spans="1:16">
      <c r="A49" s="385" t="s">
        <v>994</v>
      </c>
      <c r="B49" s="386">
        <f>IF(ISNUMBER('Tables 1-15'!G18),'Tables 1-15'!B18,'Tables 1-15'!G18)</f>
        <v>1296.7453323160637</v>
      </c>
      <c r="C49" s="386">
        <f>IF(ISNUMBER('Tables 1-15'!H18),'Tables 1-15'!C18,'Tables 1-15'!H18)</f>
        <v>1339.7570312929513</v>
      </c>
      <c r="D49" s="386">
        <f>IF(ISNUMBER('Tables 1-15'!I18),'Tables 1-15'!D18,'Tables 1-15'!I18)</f>
        <v>1704.3677738799809</v>
      </c>
      <c r="E49" s="386">
        <f>IF(ISNUMBER('Tables 1-15'!J18),'Tables 1-15'!E18,'Tables 1-15'!J18)</f>
        <v>1923.0021122079963</v>
      </c>
      <c r="F49" s="387">
        <f>IF(ISNUMBER('Tables 1-15'!K18),'Tables 1-15'!F18,'Tables 1-15'!K18)</f>
        <v>1873.2072627996763</v>
      </c>
      <c r="G49" s="560">
        <f>IF(ISNUMBER('Tables 1-15'!G49),'Tables 1-15'!G49*'Tables 1-15'!B18/'Tables 1-15'!B$33,'Tables 1-15'!G49)</f>
        <v>0.12666195449861425</v>
      </c>
      <c r="H49" s="560">
        <f>IF(ISNUMBER('Tables 1-15'!H49),'Tables 1-15'!H49*'Tables 1-15'!C18/'Tables 1-15'!C$33,'Tables 1-15'!H49)</f>
        <v>0.13668277923101532</v>
      </c>
      <c r="I49" s="560">
        <f>IF(ISNUMBER('Tables 1-15'!I49),'Tables 1-15'!I49*'Tables 1-15'!D18/'Tables 1-15'!D$33,'Tables 1-15'!I49)</f>
        <v>0.1595531122474711</v>
      </c>
      <c r="J49" s="560">
        <f>IF(ISNUMBER('Tables 1-15'!J49),'Tables 1-15'!J49*'Tables 1-15'!E18/'Tables 1-15'!E$33,'Tables 1-15'!J49)</f>
        <v>0.30034075831525248</v>
      </c>
      <c r="K49" s="560">
        <f>IF(ISNUMBER('Tables 1-15'!K49),'Tables 1-15'!K49*'Tables 1-15'!F18/'Tables 1-15'!F$33,'Tables 1-15'!K49)</f>
        <v>0.30329054520385229</v>
      </c>
      <c r="L49" s="373">
        <f>IF(ISNUMBER('Tables 1-15'!B18),'Tables 1-15'!G18,'Tables 1-15'!B18)</f>
        <v>1154</v>
      </c>
      <c r="M49" s="639">
        <f>IF(ISNUMBER('Tables 1-15'!C18),'Tables 1-15'!H18,'Tables 1-15'!C18)</f>
        <v>1170</v>
      </c>
      <c r="N49" s="639">
        <f>IF(ISNUMBER('Tables 1-15'!D18),'Tables 1-15'!I18,'Tables 1-15'!D18)</f>
        <v>1186</v>
      </c>
      <c r="O49" s="639">
        <f>IF(ISNUMBER('Tables 1-15'!E18),'Tables 1-15'!J18,'Tables 1-15'!E18)</f>
        <v>1202</v>
      </c>
      <c r="P49" s="639">
        <f>IF(ISNUMBER('Tables 1-15'!F18),'Tables 1-15'!K18,'Tables 1-15'!F18)</f>
        <v>1217</v>
      </c>
    </row>
    <row r="50" spans="1:16">
      <c r="A50" s="385" t="s">
        <v>127</v>
      </c>
      <c r="B50" s="386">
        <f>IF(ISNUMBER('Tables 1-15'!G19),'Tables 1-15'!B19,'Tables 1-15'!G19)</f>
        <v>2304.5294139371053</v>
      </c>
      <c r="C50" s="386">
        <f>IF(ISNUMBER('Tables 1-15'!H19),'Tables 1-15'!C19,'Tables 1-15'!H19)</f>
        <v>2113.7472168848922</v>
      </c>
      <c r="D50" s="386">
        <f>IF(ISNUMBER('Tables 1-15'!I19),'Tables 1-15'!D19,'Tables 1-15'!I19)</f>
        <v>2053.1165371463971</v>
      </c>
      <c r="E50" s="386">
        <f>IF(ISNUMBER('Tables 1-15'!J19),'Tables 1-15'!E19,'Tables 1-15'!J19)</f>
        <v>2197.43518113961</v>
      </c>
      <c r="F50" s="387">
        <f>IF(ISNUMBER('Tables 1-15'!K19),'Tables 1-15'!F19,'Tables 1-15'!K19)</f>
        <v>2011.9592326071977</v>
      </c>
      <c r="G50" s="560">
        <f>IF(ISNUMBER('Tables 1-15'!G50),'Tables 1-15'!G50*'Tables 1-15'!B19/'Tables 1-15'!B$33,'Tables 1-15'!G50)</f>
        <v>0.16411227508563769</v>
      </c>
      <c r="H50" s="560">
        <f>IF(ISNUMBER('Tables 1-15'!H50),'Tables 1-15'!H50*'Tables 1-15'!C19/'Tables 1-15'!C$33,'Tables 1-15'!H50)</f>
        <v>3.4334511219100604E-2</v>
      </c>
      <c r="I50" s="560">
        <f>IF(ISNUMBER('Tables 1-15'!I50),'Tables 1-15'!I50*'Tables 1-15'!D19/'Tables 1-15'!D$33,'Tables 1-15'!I50)</f>
        <v>6.5647435484341363E-2</v>
      </c>
      <c r="J50" s="560">
        <f>IF(ISNUMBER('Tables 1-15'!J50),'Tables 1-15'!J50*'Tables 1-15'!E19/'Tables 1-15'!E$33,'Tables 1-15'!J50)</f>
        <v>0.11258198218006739</v>
      </c>
      <c r="K50" s="560">
        <f>IF(ISNUMBER('Tables 1-15'!K50),'Tables 1-15'!K50*'Tables 1-15'!F19/'Tables 1-15'!F$33,'Tables 1-15'!K50)</f>
        <v>0.11508510094702164</v>
      </c>
      <c r="L50" s="373">
        <f>IF(ISNUMBER('Tables 1-15'!B19),'Tables 1-15'!G19,'Tables 1-15'!B19)</f>
        <v>59.336500000000001</v>
      </c>
      <c r="M50" s="639">
        <f>IF(ISNUMBER('Tables 1-15'!C19),'Tables 1-15'!H19,'Tables 1-15'!C19)</f>
        <v>59.752499999999998</v>
      </c>
      <c r="N50" s="639">
        <f>IF(ISNUMBER('Tables 1-15'!D19),'Tables 1-15'!I19,'Tables 1-15'!D19)</f>
        <v>60.051500000000004</v>
      </c>
      <c r="O50" s="639">
        <f>IF(ISNUMBER('Tables 1-15'!E19),'Tables 1-15'!J19,'Tables 1-15'!E19)</f>
        <v>60.328000000000003</v>
      </c>
      <c r="P50" s="639">
        <f>IF(ISNUMBER('Tables 1-15'!F19),'Tables 1-15'!K19,'Tables 1-15'!F19)</f>
        <v>60.514749999999999</v>
      </c>
    </row>
    <row r="51" spans="1:16">
      <c r="A51" s="385" t="s">
        <v>8</v>
      </c>
      <c r="B51" s="386">
        <f>IF(ISNUMBER('Tables 1-15'!G20),'Tables 1-15'!B20,'Tables 1-15'!G20)</f>
        <v>4845.2352123738774</v>
      </c>
      <c r="C51" s="386">
        <f>IF(ISNUMBER('Tables 1-15'!H20),'Tables 1-15'!C20,'Tables 1-15'!H20)</f>
        <v>5036.6282357569044</v>
      </c>
      <c r="D51" s="386">
        <f>IF(ISNUMBER('Tables 1-15'!I20),'Tables 1-15'!D20,'Tables 1-15'!I20)</f>
        <v>5499.9158231898064</v>
      </c>
      <c r="E51" s="386">
        <f>IF(ISNUMBER('Tables 1-15'!J20),'Tables 1-15'!E20,'Tables 1-15'!J20)</f>
        <v>5913.4309378104626</v>
      </c>
      <c r="F51" s="387" t="str">
        <f>IF(ISNUMBER('Tables 1-15'!K20),'Tables 1-15'!F20,'Tables 1-15'!K20)</f>
        <v>nav</v>
      </c>
      <c r="G51" s="560">
        <f>IF(ISNUMBER('Tables 1-15'!G51),'Tables 1-15'!G51*'Tables 1-15'!B20/'Tables 1-15'!B$33,'Tables 1-15'!G51)</f>
        <v>0.13542243465374806</v>
      </c>
      <c r="H51" s="560">
        <f>IF(ISNUMBER('Tables 1-15'!H51),'Tables 1-15'!H51*'Tables 1-15'!C20/'Tables 1-15'!C$33,'Tables 1-15'!H51)</f>
        <v>-0.14416617318217995</v>
      </c>
      <c r="I51" s="560">
        <f>IF(ISNUMBER('Tables 1-15'!I51),'Tables 1-15'!I51*'Tables 1-15'!D20/'Tables 1-15'!D$33,'Tables 1-15'!I51)</f>
        <v>-7.7207146516038383E-2</v>
      </c>
      <c r="J51" s="560">
        <f>IF(ISNUMBER('Tables 1-15'!J51),'Tables 1-15'!J51*'Tables 1-15'!E20/'Tables 1-15'!E$33,'Tables 1-15'!J51)</f>
        <v>-2.9580262060256744E-2</v>
      </c>
      <c r="K51" s="560">
        <f>IF(ISNUMBER('Tables 1-15'!K51),'Tables 1-15'!K51*'Tables 1-15'!F20/'Tables 1-15'!F$33,'Tables 1-15'!K51)</f>
        <v>-3.4384190670202707E-3</v>
      </c>
      <c r="L51" s="373">
        <f>IF(ISNUMBER('Tables 1-15'!B20),'Tables 1-15'!G20,'Tables 1-15'!B20)</f>
        <v>127.6923</v>
      </c>
      <c r="M51" s="639">
        <f>IF(ISNUMBER('Tables 1-15'!C20),'Tables 1-15'!H20,'Tables 1-15'!C20)</f>
        <v>127.50960000000001</v>
      </c>
      <c r="N51" s="639">
        <f>IF(ISNUMBER('Tables 1-15'!D20),'Tables 1-15'!I20,'Tables 1-15'!D20)</f>
        <v>128.0574</v>
      </c>
      <c r="O51" s="639">
        <f>IF(ISNUMBER('Tables 1-15'!E20),'Tables 1-15'!J20,'Tables 1-15'!E20)</f>
        <v>127.7987</v>
      </c>
      <c r="P51" s="639" t="str">
        <f>IF(ISNUMBER('Tables 1-15'!F20),'Tables 1-15'!K20,'Tables 1-15'!F20)</f>
        <v>nav</v>
      </c>
    </row>
    <row r="52" spans="1:16">
      <c r="A52" s="385" t="s">
        <v>937</v>
      </c>
      <c r="B52" s="386">
        <f>IF(ISNUMBER('Tables 1-15'!G21),'Tables 1-15'!B21,'Tables 1-15'!G21)</f>
        <v>930.94622661188657</v>
      </c>
      <c r="C52" s="386">
        <f>IF(ISNUMBER('Tables 1-15'!H21),'Tables 1-15'!C21,'Tables 1-15'!H21)</f>
        <v>834.40692572861167</v>
      </c>
      <c r="D52" s="386">
        <f>IF(ISNUMBER('Tables 1-15'!I21),'Tables 1-15'!D21,'Tables 1-15'!I21)</f>
        <v>1014.7155484060678</v>
      </c>
      <c r="E52" s="386">
        <f>IF(ISNUMBER('Tables 1-15'!J21),'Tables 1-15'!E21,'Tables 1-15'!J21)</f>
        <v>1114.6555847343677</v>
      </c>
      <c r="F52" s="387">
        <f>IF(ISNUMBER('Tables 1-15'!K21),'Tables 1-15'!F21,'Tables 1-15'!K21)</f>
        <v>1129.188112310095</v>
      </c>
      <c r="G52" s="560">
        <f>IF(ISNUMBER('Tables 1-15'!G52),'Tables 1-15'!G52*'Tables 1-15'!B21/'Tables 1-15'!B$33,'Tables 1-15'!G52)</f>
        <v>8.9037448954717352E-2</v>
      </c>
      <c r="H52" s="560">
        <f>IF(ISNUMBER('Tables 1-15'!H52),'Tables 1-15'!H52*'Tables 1-15'!C21/'Tables 1-15'!C$33,'Tables 1-15'!H52)</f>
        <v>4.9657225444633156E-2</v>
      </c>
      <c r="I52" s="560">
        <f>IF(ISNUMBER('Tables 1-15'!I52),'Tables 1-15'!I52*'Tables 1-15'!D21/'Tables 1-15'!D$33,'Tables 1-15'!I52)</f>
        <v>5.9369897402454776E-2</v>
      </c>
      <c r="J52" s="560">
        <f>IF(ISNUMBER('Tables 1-15'!J52),'Tables 1-15'!J52*'Tables 1-15'!E21/'Tables 1-15'!E$33,'Tables 1-15'!J52)</f>
        <v>7.8716450896775106E-2</v>
      </c>
      <c r="K52" s="560">
        <f>IF(ISNUMBER('Tables 1-15'!K52),'Tables 1-15'!K52*'Tables 1-15'!F21/'Tables 1-15'!F$33,'Tables 1-15'!K52)</f>
        <v>4.3013882297898029E-2</v>
      </c>
      <c r="L52" s="373">
        <f>IF(ISNUMBER('Tables 1-15'!B21),'Tables 1-15'!G21,'Tables 1-15'!B21)</f>
        <v>48.948699999999995</v>
      </c>
      <c r="M52" s="639">
        <f>IF(ISNUMBER('Tables 1-15'!C21),'Tables 1-15'!H21,'Tables 1-15'!C21)</f>
        <v>49.182040000000001</v>
      </c>
      <c r="N52" s="639">
        <f>IF(ISNUMBER('Tables 1-15'!D21),'Tables 1-15'!I21,'Tables 1-15'!D21)</f>
        <v>49.41037</v>
      </c>
      <c r="O52" s="639">
        <f>IF(ISNUMBER('Tables 1-15'!E21),'Tables 1-15'!J21,'Tables 1-15'!E21)</f>
        <v>49.779440000000001</v>
      </c>
      <c r="P52" s="639">
        <f>IF(ISNUMBER('Tables 1-15'!F21),'Tables 1-15'!K21,'Tables 1-15'!F21)</f>
        <v>50.004441</v>
      </c>
    </row>
    <row r="53" spans="1:16">
      <c r="A53" s="385" t="s">
        <v>938</v>
      </c>
      <c r="B53" s="386">
        <f>IF(ISNUMBER('Tables 1-15'!G22),'Tables 1-15'!B22,'Tables 1-15'!G22)</f>
        <v>1093.613926721313</v>
      </c>
      <c r="C53" s="386">
        <f>IF(ISNUMBER('Tables 1-15'!H22),'Tables 1-15'!C22,'Tables 1-15'!H22)</f>
        <v>883.61893482364269</v>
      </c>
      <c r="D53" s="386">
        <f>IF(ISNUMBER('Tables 1-15'!I22),'Tables 1-15'!D22,'Tables 1-15'!I22)</f>
        <v>1034.4172678266759</v>
      </c>
      <c r="E53" s="386">
        <f>IF(ISNUMBER('Tables 1-15'!J22),'Tables 1-15'!E22,'Tables 1-15'!J22)</f>
        <v>1158.4046079233688</v>
      </c>
      <c r="F53" s="387">
        <f>IF(ISNUMBER('Tables 1-15'!K22),'Tables 1-15'!F22,'Tables 1-15'!K22)</f>
        <v>1177.311766716027</v>
      </c>
      <c r="G53" s="560">
        <f>IF(ISNUMBER('Tables 1-15'!G53),'Tables 1-15'!G53*'Tables 1-15'!B22/'Tables 1-15'!B$33,'Tables 1-15'!G53)</f>
        <v>0.11394210739633588</v>
      </c>
      <c r="H53" s="560">
        <f>IF(ISNUMBER('Tables 1-15'!H53),'Tables 1-15'!H53*'Tables 1-15'!C22/'Tables 1-15'!C$33,'Tables 1-15'!H53)</f>
        <v>9.9725461165816376E-2</v>
      </c>
      <c r="I53" s="560">
        <f>IF(ISNUMBER('Tables 1-15'!I53),'Tables 1-15'!I53*'Tables 1-15'!D22/'Tables 1-15'!D$33,'Tables 1-15'!I53)</f>
        <v>8.3891074136339089E-2</v>
      </c>
      <c r="J53" s="560">
        <f>IF(ISNUMBER('Tables 1-15'!J53),'Tables 1-15'!J53*'Tables 1-15'!E22/'Tables 1-15'!E$33,'Tables 1-15'!J53)</f>
        <v>6.9739603278073367E-2</v>
      </c>
      <c r="K53" s="560">
        <f>IF(ISNUMBER('Tables 1-15'!K53),'Tables 1-15'!K53*'Tables 1-15'!F22/'Tables 1-15'!F$33,'Tables 1-15'!K53)</f>
        <v>8.3782433530846703E-2</v>
      </c>
      <c r="L53" s="373">
        <f>IF(ISNUMBER('Tables 1-15'!B22),'Tables 1-15'!G22,'Tables 1-15'!B22)</f>
        <v>106.24300000000001</v>
      </c>
      <c r="M53" s="639">
        <f>IF(ISNUMBER('Tables 1-15'!C22),'Tables 1-15'!H22,'Tables 1-15'!C22)</f>
        <v>107.122</v>
      </c>
      <c r="N53" s="639">
        <f>IF(ISNUMBER('Tables 1-15'!D22),'Tables 1-15'!I22,'Tables 1-15'!D22)</f>
        <v>107.979</v>
      </c>
      <c r="O53" s="639">
        <f>IF(ISNUMBER('Tables 1-15'!E22),'Tables 1-15'!J22,'Tables 1-15'!E22)</f>
        <v>108.8134</v>
      </c>
      <c r="P53" s="639">
        <f>IF(ISNUMBER('Tables 1-15'!F22),'Tables 1-15'!K22,'Tables 1-15'!F22)</f>
        <v>116.28439999999999</v>
      </c>
    </row>
    <row r="54" spans="1:16">
      <c r="A54" s="385" t="s">
        <v>9</v>
      </c>
      <c r="B54" s="386">
        <f>IF(ISNUMBER('Tables 1-15'!G23),'Tables 1-15'!B23,'Tables 1-15'!G23)</f>
        <v>869.76108249578726</v>
      </c>
      <c r="C54" s="386">
        <f>IF(ISNUMBER('Tables 1-15'!H23),'Tables 1-15'!C23,'Tables 1-15'!H23)</f>
        <v>797.3138071386893</v>
      </c>
      <c r="D54" s="386">
        <f>IF(ISNUMBER('Tables 1-15'!I23),'Tables 1-15'!D23,'Tables 1-15'!I23)</f>
        <v>776.31121760237818</v>
      </c>
      <c r="E54" s="386">
        <f>IF(ISNUMBER('Tables 1-15'!J23),'Tables 1-15'!E23,'Tables 1-15'!J23)</f>
        <v>832.92739628998845</v>
      </c>
      <c r="F54" s="387">
        <f>IF(ISNUMBER('Tables 1-15'!K23),'Tables 1-15'!F23,'Tables 1-15'!K23)</f>
        <v>769.51877942855015</v>
      </c>
      <c r="G54" s="560">
        <f>IF(ISNUMBER('Tables 1-15'!G54),'Tables 1-15'!G54*'Tables 1-15'!B23/'Tables 1-15'!B$33,'Tables 1-15'!G54)</f>
        <v>3.9123022201902675E-2</v>
      </c>
      <c r="H54" s="560">
        <f>IF(ISNUMBER('Tables 1-15'!H54),'Tables 1-15'!H54*'Tables 1-15'!C23/'Tables 1-15'!C$33,'Tables 1-15'!H54)</f>
        <v>1.6511471110253528E-2</v>
      </c>
      <c r="I54" s="560">
        <f>IF(ISNUMBER('Tables 1-15'!I54),'Tables 1-15'!I54*'Tables 1-15'!D23/'Tables 1-15'!D$33,'Tables 1-15'!I54)</f>
        <v>1.407674466529423E-2</v>
      </c>
      <c r="J54" s="560">
        <f>IF(ISNUMBER('Tables 1-15'!J54),'Tables 1-15'!J54*'Tables 1-15'!E23/'Tables 1-15'!E$33,'Tables 1-15'!J54)</f>
        <v>3.642329204088883E-2</v>
      </c>
      <c r="K54" s="560">
        <f>IF(ISNUMBER('Tables 1-15'!K54),'Tables 1-15'!K54*'Tables 1-15'!F23/'Tables 1-15'!F$33,'Tables 1-15'!K54)</f>
        <v>3.7604128095805441E-2</v>
      </c>
      <c r="L54" s="373">
        <f>IF(ISNUMBER('Tables 1-15'!B23),'Tables 1-15'!G23,'Tables 1-15'!B23)</f>
        <v>16.486000000000001</v>
      </c>
      <c r="M54" s="639">
        <f>IF(ISNUMBER('Tables 1-15'!C23),'Tables 1-15'!H23,'Tables 1-15'!C23)</f>
        <v>16.574999999999999</v>
      </c>
      <c r="N54" s="639">
        <f>IF(ISNUMBER('Tables 1-15'!D23),'Tables 1-15'!I23,'Tables 1-15'!D23)</f>
        <v>16.655999999999999</v>
      </c>
      <c r="O54" s="639">
        <f>IF(ISNUMBER('Tables 1-15'!E23),'Tables 1-15'!J23,'Tables 1-15'!E23)</f>
        <v>16.73</v>
      </c>
      <c r="P54" s="639">
        <f>IF(ISNUMBER('Tables 1-15'!F23),'Tables 1-15'!K23,'Tables 1-15'!F23)</f>
        <v>16.78</v>
      </c>
    </row>
    <row r="55" spans="1:16">
      <c r="A55" s="385" t="s">
        <v>939</v>
      </c>
      <c r="B55" s="386">
        <f>IF(ISNUMBER('Tables 1-15'!G24),'Tables 1-15'!B24,'Tables 1-15'!G24)</f>
        <v>1663.8637847773684</v>
      </c>
      <c r="C55" s="386">
        <f>IF(ISNUMBER('Tables 1-15'!H24),'Tables 1-15'!C24,'Tables 1-15'!H24)</f>
        <v>1224.9051505911912</v>
      </c>
      <c r="D55" s="386">
        <f>IF(ISNUMBER('Tables 1-15'!I24),'Tables 1-15'!D24,'Tables 1-15'!I24)</f>
        <v>1525.1772734308872</v>
      </c>
      <c r="E55" s="386">
        <f>IF(ISNUMBER('Tables 1-15'!J24),'Tables 1-15'!E24,'Tables 1-15'!J24)</f>
        <v>1900.9910434744095</v>
      </c>
      <c r="F55" s="387">
        <f>IF(ISNUMBER('Tables 1-15'!K24),'Tables 1-15'!F24,'Tables 1-15'!K24)</f>
        <v>2014.957897718494</v>
      </c>
      <c r="G55" s="560">
        <f>IF(ISNUMBER('Tables 1-15'!G55),'Tables 1-15'!G55*'Tables 1-15'!B24/'Tables 1-15'!B$33,'Tables 1-15'!G55)</f>
        <v>0.45031837093083599</v>
      </c>
      <c r="H55" s="560">
        <f>IF(ISNUMBER('Tables 1-15'!H55),'Tables 1-15'!H55*'Tables 1-15'!C24/'Tables 1-15'!C$33,'Tables 1-15'!H55)</f>
        <v>0.22910346180105079</v>
      </c>
      <c r="I55" s="560">
        <f>IF(ISNUMBER('Tables 1-15'!I55),'Tables 1-15'!I55*'Tables 1-15'!D24/'Tables 1-15'!D$33,'Tables 1-15'!I55)</f>
        <v>0.26176026762711391</v>
      </c>
      <c r="J55" s="560">
        <f>IF(ISNUMBER('Tables 1-15'!J55),'Tables 1-15'!J55*'Tables 1-15'!E24/'Tables 1-15'!E$33,'Tables 1-15'!J55)</f>
        <v>0.20472681160153836</v>
      </c>
      <c r="K55" s="560">
        <f>IF(ISNUMBER('Tables 1-15'!K55),'Tables 1-15'!K55*'Tables 1-15'!F24/'Tables 1-15'!F$33,'Tables 1-15'!K55)</f>
        <v>0.23026587218591418</v>
      </c>
      <c r="L55" s="373">
        <f>IF(ISNUMBER('Tables 1-15'!B24),'Tables 1-15'!G24,'Tables 1-15'!B24)</f>
        <v>142.74236999999999</v>
      </c>
      <c r="M55" s="639">
        <f>IF(ISNUMBER('Tables 1-15'!C24),'Tables 1-15'!H24,'Tables 1-15'!C24)</f>
        <v>142.78535000000002</v>
      </c>
      <c r="N55" s="639">
        <f>IF(ISNUMBER('Tables 1-15'!D24),'Tables 1-15'!I24,'Tables 1-15'!D24)</f>
        <v>142.84947</v>
      </c>
      <c r="O55" s="639">
        <f>IF(ISNUMBER('Tables 1-15'!E24),'Tables 1-15'!J24,'Tables 1-15'!E24)</f>
        <v>142.96091000000001</v>
      </c>
      <c r="P55" s="639">
        <f>IF(ISNUMBER('Tables 1-15'!F24),'Tables 1-15'!K24,'Tables 1-15'!F24)</f>
        <v>143.2131</v>
      </c>
    </row>
    <row r="56" spans="1:16">
      <c r="A56" s="385" t="s">
        <v>940</v>
      </c>
      <c r="B56" s="386">
        <f>IF(ISNUMBER('Tables 1-15'!G25),'Tables 1-15'!B25,'Tables 1-15'!G25)</f>
        <v>519.79679999999996</v>
      </c>
      <c r="C56" s="386">
        <f>IF(ISNUMBER('Tables 1-15'!H25),'Tables 1-15'!C25,'Tables 1-15'!H25)</f>
        <v>429.09786666666668</v>
      </c>
      <c r="D56" s="386">
        <f>IF(ISNUMBER('Tables 1-15'!I25),'Tables 1-15'!D25,'Tables 1-15'!I25)</f>
        <v>526.81146666666666</v>
      </c>
      <c r="E56" s="386">
        <f>IF(ISNUMBER('Tables 1-15'!J25),'Tables 1-15'!E25,'Tables 1-15'!J25)</f>
        <v>669.50666666666666</v>
      </c>
      <c r="F56" s="387">
        <f>IF(ISNUMBER('Tables 1-15'!K25),'Tables 1-15'!F25,'Tables 1-15'!K25)</f>
        <v>711.04960000000005</v>
      </c>
      <c r="G56" s="560">
        <f>IF(ISNUMBER('Tables 1-15'!G56),'Tables 1-15'!G56*'Tables 1-15'!B25/'Tables 1-15'!B$33,'Tables 1-15'!G56)</f>
        <v>6.4522872127620048E-2</v>
      </c>
      <c r="H56" s="560">
        <f>IF(ISNUMBER('Tables 1-15'!H56),'Tables 1-15'!H56*'Tables 1-15'!C25/'Tables 1-15'!C$33,'Tables 1-15'!H56)</f>
        <v>3.8304708732381933E-2</v>
      </c>
      <c r="I56" s="560">
        <f>IF(ISNUMBER('Tables 1-15'!I56),'Tables 1-15'!I56*'Tables 1-15'!D25/'Tables 1-15'!D$33,'Tables 1-15'!I56)</f>
        <v>3.904267310747124E-2</v>
      </c>
      <c r="J56" s="560">
        <f>IF(ISNUMBER('Tables 1-15'!J56),'Tables 1-15'!J56*'Tables 1-15'!E25/'Tables 1-15'!E$33,'Tables 1-15'!J56)</f>
        <v>4.3734226222414435E-2</v>
      </c>
      <c r="K56" s="560">
        <f>IF(ISNUMBER('Tables 1-15'!K56),'Tables 1-15'!K56*'Tables 1-15'!F25/'Tables 1-15'!F$33,'Tables 1-15'!K56)</f>
        <v>3.5704056287683389E-2</v>
      </c>
      <c r="L56" s="373">
        <f>IF(ISNUMBER('Tables 1-15'!B25),'Tables 1-15'!G25,'Tables 1-15'!B25)</f>
        <v>25.787025000000003</v>
      </c>
      <c r="M56" s="639">
        <f>IF(ISNUMBER('Tables 1-15'!C25),'Tables 1-15'!H25,'Tables 1-15'!C25)</f>
        <v>26.660857</v>
      </c>
      <c r="N56" s="639">
        <f>IF(ISNUMBER('Tables 1-15'!D25),'Tables 1-15'!I25,'Tables 1-15'!D25)</f>
        <v>27.563432000000002</v>
      </c>
      <c r="O56" s="639">
        <f>IF(ISNUMBER('Tables 1-15'!E25),'Tables 1-15'!J25,'Tables 1-15'!E25)</f>
        <v>28.376355</v>
      </c>
      <c r="P56" s="639">
        <f>IF(ISNUMBER('Tables 1-15'!F25),'Tables 1-15'!K25,'Tables 1-15'!F25)</f>
        <v>29.195895</v>
      </c>
    </row>
    <row r="57" spans="1:16">
      <c r="A57" s="385" t="s">
        <v>10</v>
      </c>
      <c r="B57" s="386">
        <f>IF(ISNUMBER('Tables 1-15'!G26),'Tables 1-15'!B26,'Tables 1-15'!G26)</f>
        <v>189.39214023183487</v>
      </c>
      <c r="C57" s="386">
        <f>IF(ISNUMBER('Tables 1-15'!H26),'Tables 1-15'!C26,'Tables 1-15'!H26)</f>
        <v>183.33379168099003</v>
      </c>
      <c r="D57" s="386">
        <f>IF(ISNUMBER('Tables 1-15'!I26),'Tables 1-15'!D26,'Tables 1-15'!I26)</f>
        <v>227.35606894022737</v>
      </c>
      <c r="E57" s="386">
        <f>IF(ISNUMBER('Tables 1-15'!J26),'Tables 1-15'!E26,'Tables 1-15'!J26)</f>
        <v>265.60139915732572</v>
      </c>
      <c r="F57" s="387">
        <f>IF(ISNUMBER('Tables 1-15'!K26),'Tables 1-15'!F26,'Tables 1-15'!K26)</f>
        <v>276.54637112907096</v>
      </c>
      <c r="G57" s="560">
        <f>IF(ISNUMBER('Tables 1-15'!G57),'Tables 1-15'!G57*'Tables 1-15'!B26/'Tables 1-15'!B$33,'Tables 1-15'!G57)</f>
        <v>2.5424646896736167E-2</v>
      </c>
      <c r="H57" s="560">
        <f>IF(ISNUMBER('Tables 1-15'!H57),'Tables 1-15'!H57*'Tables 1-15'!C26/'Tables 1-15'!C$33,'Tables 1-15'!H57)</f>
        <v>2.3526815560390734E-3</v>
      </c>
      <c r="I57" s="560">
        <f>IF(ISNUMBER('Tables 1-15'!I57),'Tables 1-15'!I57*'Tables 1-15'!D26/'Tables 1-15'!D$33,'Tables 1-15'!I57)</f>
        <v>1.2529516706005023E-2</v>
      </c>
      <c r="J57" s="560">
        <f>IF(ISNUMBER('Tables 1-15'!J57),'Tables 1-15'!J57*'Tables 1-15'!E26/'Tables 1-15'!E$33,'Tables 1-15'!J57)</f>
        <v>2.4593769342034316E-2</v>
      </c>
      <c r="K57" s="560">
        <f>IF(ISNUMBER('Tables 1-15'!K57),'Tables 1-15'!K57*'Tables 1-15'!F26/'Tables 1-15'!F$33,'Tables 1-15'!K57)</f>
        <v>2.1907812535394908E-2</v>
      </c>
      <c r="L57" s="373">
        <f>IF(ISNUMBER('Tables 1-15'!B26),'Tables 1-15'!G26,'Tables 1-15'!B26)</f>
        <v>4.8390000000000004</v>
      </c>
      <c r="M57" s="639">
        <f>IF(ISNUMBER('Tables 1-15'!C26),'Tables 1-15'!H26,'Tables 1-15'!C26)</f>
        <v>4.9880000000000004</v>
      </c>
      <c r="N57" s="639">
        <f>IF(ISNUMBER('Tables 1-15'!D26),'Tables 1-15'!I26,'Tables 1-15'!D26)</f>
        <v>5.077</v>
      </c>
      <c r="O57" s="639">
        <f>IF(ISNUMBER('Tables 1-15'!E26),'Tables 1-15'!J26,'Tables 1-15'!E26)</f>
        <v>5.1840000000000002</v>
      </c>
      <c r="P57" s="639">
        <f>IF(ISNUMBER('Tables 1-15'!F26),'Tables 1-15'!K26,'Tables 1-15'!F26)</f>
        <v>5.3120000000000003</v>
      </c>
    </row>
    <row r="58" spans="1:16">
      <c r="A58" s="385" t="s">
        <v>941</v>
      </c>
      <c r="B58" s="386">
        <f>IF(ISNUMBER('Tables 1-15'!G27),'Tables 1-15'!B27,'Tables 1-15'!G27)</f>
        <v>273.44704314105672</v>
      </c>
      <c r="C58" s="386">
        <f>IF(ISNUMBER('Tables 1-15'!H27),'Tables 1-15'!C27,'Tables 1-15'!H27)</f>
        <v>285.21998340642409</v>
      </c>
      <c r="D58" s="386">
        <f>IF(ISNUMBER('Tables 1-15'!I27),'Tables 1-15'!D27,'Tables 1-15'!I27)</f>
        <v>363.20213056541928</v>
      </c>
      <c r="E58" s="386">
        <f>IF(ISNUMBER('Tables 1-15'!J27),'Tables 1-15'!E27,'Tables 1-15'!J27)</f>
        <v>402.2527230111678</v>
      </c>
      <c r="F58" s="387">
        <f>IF(ISNUMBER('Tables 1-15'!K27),'Tables 1-15'!F27,'Tables 1-15'!K27)</f>
        <v>384.23164509175933</v>
      </c>
      <c r="G58" s="560">
        <f>IF(ISNUMBER('Tables 1-15'!G58),'Tables 1-15'!G58*'Tables 1-15'!B27/'Tables 1-15'!B$33,'Tables 1-15'!G58)</f>
        <v>5.0080193185830263E-2</v>
      </c>
      <c r="H58" s="560">
        <f>IF(ISNUMBER('Tables 1-15'!H58),'Tables 1-15'!H58*'Tables 1-15'!C27/'Tables 1-15'!C$33,'Tables 1-15'!H58)</f>
        <v>3.8191526587773347E-2</v>
      </c>
      <c r="I58" s="560">
        <f>IF(ISNUMBER('Tables 1-15'!I58),'Tables 1-15'!I58*'Tables 1-15'!D27/'Tables 1-15'!D$33,'Tables 1-15'!I58)</f>
        <v>2.4792319521343878E-2</v>
      </c>
      <c r="J58" s="560">
        <f>IF(ISNUMBER('Tables 1-15'!J58),'Tables 1-15'!J58*'Tables 1-15'!E27/'Tables 1-15'!E$33,'Tables 1-15'!J58)</f>
        <v>4.332051838056003E-2</v>
      </c>
      <c r="K58" s="560">
        <f>IF(ISNUMBER('Tables 1-15'!K58),'Tables 1-15'!K58*'Tables 1-15'!F27/'Tables 1-15'!F$33,'Tables 1-15'!K58)</f>
        <v>3.7921687066572042E-2</v>
      </c>
      <c r="L58" s="373">
        <f>IF(ISNUMBER('Tables 1-15'!B27),'Tables 1-15'!G27,'Tables 1-15'!B27)</f>
        <v>49.862000000000002</v>
      </c>
      <c r="M58" s="639">
        <f>IF(ISNUMBER('Tables 1-15'!C27),'Tables 1-15'!H27,'Tables 1-15'!C27)</f>
        <v>50.474000000000004</v>
      </c>
      <c r="N58" s="639">
        <f>IF(ISNUMBER('Tables 1-15'!D27),'Tables 1-15'!I27,'Tables 1-15'!D27)</f>
        <v>51.057000000000002</v>
      </c>
      <c r="O58" s="639">
        <f>IF(ISNUMBER('Tables 1-15'!E27),'Tables 1-15'!J27,'Tables 1-15'!E27)</f>
        <v>51.634999999999998</v>
      </c>
      <c r="P58" s="639">
        <f>IF(ISNUMBER('Tables 1-15'!F27),'Tables 1-15'!K27,'Tables 1-15'!F27)</f>
        <v>52.148000000000003</v>
      </c>
    </row>
    <row r="59" spans="1:16">
      <c r="A59" s="385" t="s">
        <v>11</v>
      </c>
      <c r="B59" s="386">
        <f>IF(ISNUMBER('Tables 1-15'!G28),'Tables 1-15'!B28,'Tables 1-15'!G28)</f>
        <v>486.4290477225378</v>
      </c>
      <c r="C59" s="386">
        <f>IF(ISNUMBER('Tables 1-15'!H28),'Tables 1-15'!C28,'Tables 1-15'!H28)</f>
        <v>406.27194471921035</v>
      </c>
      <c r="D59" s="386">
        <f>IF(ISNUMBER('Tables 1-15'!I28),'Tables 1-15'!D28,'Tables 1-15'!I28)</f>
        <v>463.14894467081513</v>
      </c>
      <c r="E59" s="386">
        <f>IF(ISNUMBER('Tables 1-15'!J28),'Tables 1-15'!E28,'Tables 1-15'!J28)</f>
        <v>535.96703150990447</v>
      </c>
      <c r="F59" s="387">
        <f>IF(ISNUMBER('Tables 1-15'!K28),'Tables 1-15'!F28,'Tables 1-15'!K28)</f>
        <v>523.7703350848725</v>
      </c>
      <c r="G59" s="560">
        <f>IF(ISNUMBER('Tables 1-15'!G59),'Tables 1-15'!G59*'Tables 1-15'!B28/'Tables 1-15'!B$33,'Tables 1-15'!G59)</f>
        <v>3.3131443755227932E-2</v>
      </c>
      <c r="H59" s="560">
        <f>IF(ISNUMBER('Tables 1-15'!H59),'Tables 1-15'!H59*'Tables 1-15'!C28/'Tables 1-15'!C$33,'Tables 1-15'!H59)</f>
        <v>1.6746067700027682E-2</v>
      </c>
      <c r="I59" s="560">
        <f>IF(ISNUMBER('Tables 1-15'!I59),'Tables 1-15'!I59*'Tables 1-15'!D28/'Tables 1-15'!D$33,'Tables 1-15'!I59)</f>
        <v>1.7225735121852621E-2</v>
      </c>
      <c r="J59" s="560">
        <f>IF(ISNUMBER('Tables 1-15'!J59),'Tables 1-15'!J59*'Tables 1-15'!E28/'Tables 1-15'!E$33,'Tables 1-15'!J59)</f>
        <v>1.2924703712752761E-2</v>
      </c>
      <c r="K59" s="560">
        <f>IF(ISNUMBER('Tables 1-15'!K59),'Tables 1-15'!K59*'Tables 1-15'!F28/'Tables 1-15'!F$33,'Tables 1-15'!K59)</f>
        <v>8.4923896181118095E-3</v>
      </c>
      <c r="L59" s="373">
        <f>IF(ISNUMBER('Tables 1-15'!B28),'Tables 1-15'!G28,'Tables 1-15'!B28)</f>
        <v>9.2560000000000002</v>
      </c>
      <c r="M59" s="639">
        <f>IF(ISNUMBER('Tables 1-15'!C28),'Tables 1-15'!H28,'Tables 1-15'!C28)</f>
        <v>9.3410000000000011</v>
      </c>
      <c r="N59" s="639">
        <f>IF(ISNUMBER('Tables 1-15'!D28),'Tables 1-15'!I28,'Tables 1-15'!D28)</f>
        <v>9.4160000000000004</v>
      </c>
      <c r="O59" s="639">
        <f>IF(ISNUMBER('Tables 1-15'!E28),'Tables 1-15'!J28,'Tables 1-15'!E28)</f>
        <v>9.4570000000000007</v>
      </c>
      <c r="P59" s="639">
        <f>IF(ISNUMBER('Tables 1-15'!F28),'Tables 1-15'!K28,'Tables 1-15'!F28)</f>
        <v>9.5208700000000004</v>
      </c>
    </row>
    <row r="60" spans="1:16">
      <c r="A60" s="385" t="s">
        <v>12</v>
      </c>
      <c r="B60" s="386">
        <f>IF(ISNUMBER('Tables 1-15'!G29),'Tables 1-15'!B29,'Tables 1-15'!G29)</f>
        <v>524.19966675128649</v>
      </c>
      <c r="C60" s="386">
        <f>IF(ISNUMBER('Tables 1-15'!H29),'Tables 1-15'!C29,'Tables 1-15'!H29)</f>
        <v>510.7516154310411</v>
      </c>
      <c r="D60" s="386">
        <f>IF(ISNUMBER('Tables 1-15'!I29),'Tables 1-15'!D29,'Tables 1-15'!I29)</f>
        <v>549.27173219315762</v>
      </c>
      <c r="E60" s="386">
        <f>IF(ISNUMBER('Tables 1-15'!J29),'Tables 1-15'!E29,'Tables 1-15'!J29)</f>
        <v>659.81558740107459</v>
      </c>
      <c r="F60" s="387">
        <f>IF(ISNUMBER('Tables 1-15'!K29),'Tables 1-15'!F29,'Tables 1-15'!K29)</f>
        <v>630.51296987755029</v>
      </c>
      <c r="G60" s="560">
        <f>IF(ISNUMBER('Tables 1-15'!G60),'Tables 1-15'!G60*'Tables 1-15'!B29/'Tables 1-15'!B$33,'Tables 1-15'!G60)</f>
        <v>2.5878986060323947E-2</v>
      </c>
      <c r="H60" s="560">
        <f>IF(ISNUMBER('Tables 1-15'!H60),'Tables 1-15'!H60*'Tables 1-15'!C29/'Tables 1-15'!C$33,'Tables 1-15'!H60)</f>
        <v>-5.2158912239012667E-3</v>
      </c>
      <c r="I60" s="560">
        <f>IF(ISNUMBER('Tables 1-15'!I60),'Tables 1-15'!I60*'Tables 1-15'!D29/'Tables 1-15'!D$33,'Tables 1-15'!I60)</f>
        <v>7.3725842383497685E-3</v>
      </c>
      <c r="J60" s="560">
        <f>IF(ISNUMBER('Tables 1-15'!J60),'Tables 1-15'!J60*'Tables 1-15'!E29/'Tables 1-15'!E$33,'Tables 1-15'!J60)</f>
        <v>2.6949936605754721E-3</v>
      </c>
      <c r="K60" s="560">
        <f>IF(ISNUMBER('Tables 1-15'!K60),'Tables 1-15'!K60*'Tables 1-15'!F29/'Tables 1-15'!F$33,'Tables 1-15'!K60)</f>
        <v>-7.5607427265020474E-3</v>
      </c>
      <c r="L60" s="373">
        <f>IF(ISNUMBER('Tables 1-15'!B29),'Tables 1-15'!G29,'Tables 1-15'!B29)</f>
        <v>7.7110600000000007</v>
      </c>
      <c r="M60" s="639">
        <f>IF(ISNUMBER('Tables 1-15'!C29),'Tables 1-15'!H29,'Tables 1-15'!C29)</f>
        <v>7.8012800000000002</v>
      </c>
      <c r="N60" s="639">
        <f>IF(ISNUMBER('Tables 1-15'!D29),'Tables 1-15'!I29,'Tables 1-15'!D29)</f>
        <v>7.8775699999999995</v>
      </c>
      <c r="O60" s="639">
        <f>IF(ISNUMBER('Tables 1-15'!E29),'Tables 1-15'!J29,'Tables 1-15'!E29)</f>
        <v>7.9123980000000005</v>
      </c>
      <c r="P60" s="639">
        <f>IF(ISNUMBER('Tables 1-15'!F29),'Tables 1-15'!K29,'Tables 1-15'!F29)</f>
        <v>7.996861</v>
      </c>
    </row>
    <row r="61" spans="1:16">
      <c r="A61" s="385" t="s">
        <v>942</v>
      </c>
      <c r="B61" s="386">
        <f>IF(ISNUMBER('Tables 1-15'!G30),'Tables 1-15'!B30,'Tables 1-15'!G30)</f>
        <v>735.19220357336224</v>
      </c>
      <c r="C61" s="386">
        <f>IF(ISNUMBER('Tables 1-15'!H30),'Tables 1-15'!C30,'Tables 1-15'!H30)</f>
        <v>615.70680628272248</v>
      </c>
      <c r="D61" s="386">
        <f>IF(ISNUMBER('Tables 1-15'!I30),'Tables 1-15'!D30,'Tables 1-15'!I30)</f>
        <v>732.33804318848308</v>
      </c>
      <c r="E61" s="386">
        <f>IF(ISNUMBER('Tables 1-15'!J30),'Tables 1-15'!E30,'Tables 1-15'!J30)</f>
        <v>777.07185628742525</v>
      </c>
      <c r="F61" s="387">
        <f>IF(ISNUMBER('Tables 1-15'!K30),'Tables 1-15'!F30,'Tables 1-15'!K30)</f>
        <v>789.84100418410037</v>
      </c>
      <c r="G61" s="560">
        <f>IF(ISNUMBER('Tables 1-15'!G61),'Tables 1-15'!G61*'Tables 1-15'!B30/'Tables 1-15'!B$33,'Tables 1-15'!G61)</f>
        <v>0.15050437621081234</v>
      </c>
      <c r="H61" s="560">
        <f>IF(ISNUMBER('Tables 1-15'!H61),'Tables 1-15'!H61*'Tables 1-15'!C30/'Tables 1-15'!C$33,'Tables 1-15'!H61)</f>
        <v>8.5454247528750721E-2</v>
      </c>
      <c r="I61" s="560">
        <f>IF(ISNUMBER('Tables 1-15'!I61),'Tables 1-15'!I61*'Tables 1-15'!D30/'Tables 1-15'!D$33,'Tables 1-15'!I61)</f>
        <v>9.1409702998505982E-2</v>
      </c>
      <c r="J61" s="560">
        <f>IF(ISNUMBER('Tables 1-15'!J61),'Tables 1-15'!J61*'Tables 1-15'!E30/'Tables 1-15'!E$33,'Tables 1-15'!J61)</f>
        <v>0.14336471895888378</v>
      </c>
      <c r="K61" s="560">
        <f>IF(ISNUMBER('Tables 1-15'!K61),'Tables 1-15'!K61*'Tables 1-15'!F30/'Tables 1-15'!F$33,'Tables 1-15'!K61)</f>
        <v>8.4244208143377991E-2</v>
      </c>
      <c r="L61" s="373">
        <f>IF(ISNUMBER('Tables 1-15'!B30),'Tables 1-15'!G30,'Tables 1-15'!B30)</f>
        <v>71.517100000000013</v>
      </c>
      <c r="M61" s="639">
        <f>IF(ISNUMBER('Tables 1-15'!C30),'Tables 1-15'!H30,'Tables 1-15'!C30)</f>
        <v>72.561310000000006</v>
      </c>
      <c r="N61" s="639">
        <f>IF(ISNUMBER('Tables 1-15'!D30),'Tables 1-15'!I30,'Tables 1-15'!D30)</f>
        <v>73.72299000000001</v>
      </c>
      <c r="O61" s="639">
        <f>IF(ISNUMBER('Tables 1-15'!E30),'Tables 1-15'!J30,'Tables 1-15'!E30)</f>
        <v>74.724270000000004</v>
      </c>
      <c r="P61" s="639">
        <f>IF(ISNUMBER('Tables 1-15'!F30),'Tables 1-15'!K30,'Tables 1-15'!F30)</f>
        <v>75.627380000000002</v>
      </c>
    </row>
    <row r="62" spans="1:16">
      <c r="A62" s="385" t="s">
        <v>13</v>
      </c>
      <c r="B62" s="386">
        <f>IF(ISNUMBER('Tables 1-15'!G31),'Tables 1-15'!B31,'Tables 1-15'!G31)</f>
        <v>2682.370326095906</v>
      </c>
      <c r="C62" s="386">
        <f>IF(ISNUMBER('Tables 1-15'!H31),'Tables 1-15'!C31,'Tables 1-15'!H31)</f>
        <v>2212.423254732973</v>
      </c>
      <c r="D62" s="386">
        <f>IF(ISNUMBER('Tables 1-15'!I31),'Tables 1-15'!D31,'Tables 1-15'!I31)</f>
        <v>2293.3616454515441</v>
      </c>
      <c r="E62" s="386">
        <f>IF(ISNUMBER('Tables 1-15'!J31),'Tables 1-15'!E31,'Tables 1-15'!J31)</f>
        <v>2463.6643792651171</v>
      </c>
      <c r="F62" s="387">
        <f>IF(ISNUMBER('Tables 1-15'!K31),'Tables 1-15'!F31,'Tables 1-15'!K31)</f>
        <v>2490.1902403173044</v>
      </c>
      <c r="G62" s="560">
        <f>IF(ISNUMBER('Tables 1-15'!G62),'Tables 1-15'!G62*'Tables 1-15'!B31/'Tables 1-15'!B$33,'Tables 1-15'!G62)</f>
        <v>0.19724087280468131</v>
      </c>
      <c r="H62" s="560">
        <f>IF(ISNUMBER('Tables 1-15'!H62),'Tables 1-15'!H62*'Tables 1-15'!C31/'Tables 1-15'!C$33,'Tables 1-15'!H62)</f>
        <v>0.10186372986542436</v>
      </c>
      <c r="I62" s="560">
        <f>IF(ISNUMBER('Tables 1-15'!I62),'Tables 1-15'!I62*'Tables 1-15'!D31/'Tables 1-15'!D$33,'Tables 1-15'!I62)</f>
        <v>0.14696132863255401</v>
      </c>
      <c r="J62" s="560">
        <f>IF(ISNUMBER('Tables 1-15'!J62),'Tables 1-15'!J62*'Tables 1-15'!E31/'Tables 1-15'!E$33,'Tables 1-15'!J62)</f>
        <v>0.19504515887982943</v>
      </c>
      <c r="K62" s="560">
        <f>IF(ISNUMBER('Tables 1-15'!K62),'Tables 1-15'!K62*'Tables 1-15'!F31/'Tables 1-15'!F$33,'Tables 1-15'!K62)</f>
        <v>0.12166468308489511</v>
      </c>
      <c r="L62" s="373">
        <f>IF(ISNUMBER('Tables 1-15'!B31),'Tables 1-15'!G31,'Tables 1-15'!B31)</f>
        <v>61.398000000000003</v>
      </c>
      <c r="M62" s="639">
        <f>IF(ISNUMBER('Tables 1-15'!C31),'Tables 1-15'!H31,'Tables 1-15'!C31)</f>
        <v>61.792000000000002</v>
      </c>
      <c r="N62" s="639">
        <f>IF(ISNUMBER('Tables 1-15'!D31),'Tables 1-15'!I31,'Tables 1-15'!D31)</f>
        <v>62.262</v>
      </c>
      <c r="O62" s="639">
        <f>IF(ISNUMBER('Tables 1-15'!E31),'Tables 1-15'!J31,'Tables 1-15'!E31)</f>
        <v>62.734999999999999</v>
      </c>
      <c r="P62" s="639">
        <f>IF(ISNUMBER('Tables 1-15'!F31),'Tables 1-15'!K31,'Tables 1-15'!F31)</f>
        <v>63.244</v>
      </c>
    </row>
    <row r="63" spans="1:16">
      <c r="A63" s="385" t="s">
        <v>186</v>
      </c>
      <c r="B63" s="386">
        <f>IF(ISNUMBER('Tables 1-15'!G32),'Tables 1-15'!B32,'Tables 1-15'!G32)</f>
        <v>14720.25</v>
      </c>
      <c r="C63" s="386">
        <f>IF(ISNUMBER('Tables 1-15'!H32),'Tables 1-15'!C32,'Tables 1-15'!H32)</f>
        <v>14417.95</v>
      </c>
      <c r="D63" s="386">
        <f>IF(ISNUMBER('Tables 1-15'!I32),'Tables 1-15'!D32,'Tables 1-15'!I32)</f>
        <v>14958.3</v>
      </c>
      <c r="E63" s="386">
        <f>IF(ISNUMBER('Tables 1-15'!J32),'Tables 1-15'!E32,'Tables 1-15'!J32)</f>
        <v>15533.825000000001</v>
      </c>
      <c r="F63" s="387">
        <f>IF(ISNUMBER('Tables 1-15'!K32),'Tables 1-15'!F32,'Tables 1-15'!K32)</f>
        <v>16244.575000000001</v>
      </c>
      <c r="G63" s="560">
        <f>IF(ISNUMBER('Tables 1-15'!G63),'Tables 1-15'!G63*'Tables 1-15'!B32/'Tables 1-15'!B$33,'Tables 1-15'!G63)</f>
        <v>1.1083250890068546</v>
      </c>
      <c r="H63" s="560">
        <f>IF(ISNUMBER('Tables 1-15'!H63),'Tables 1-15'!H63*'Tables 1-15'!C32/'Tables 1-15'!C$33,'Tables 1-15'!H63)</f>
        <v>-0.1532216158402975</v>
      </c>
      <c r="I63" s="560">
        <f>IF(ISNUMBER('Tables 1-15'!I63),'Tables 1-15'!I63*'Tables 1-15'!D32/'Tables 1-15'!D$33,'Tables 1-15'!I63)</f>
        <v>0.40842376394520752</v>
      </c>
      <c r="J63" s="560">
        <f>IF(ISNUMBER('Tables 1-15'!J63),'Tables 1-15'!J63*'Tables 1-15'!E32/'Tables 1-15'!E$33,'Tables 1-15'!J63)</f>
        <v>0.83645593048505007</v>
      </c>
      <c r="K63" s="560">
        <f>IF(ISNUMBER('Tables 1-15'!K63),'Tables 1-15'!K63*'Tables 1-15'!F32/'Tables 1-15'!F$33,'Tables 1-15'!K63)</f>
        <v>0.51754228712803196</v>
      </c>
      <c r="L63" s="373">
        <f>IF(ISNUMBER('Tables 1-15'!B32),'Tables 1-15'!G32,'Tables 1-15'!B32)</f>
        <v>304.09399999999999</v>
      </c>
      <c r="M63" s="639">
        <f>IF(ISNUMBER('Tables 1-15'!C32),'Tables 1-15'!H32,'Tables 1-15'!C32)</f>
        <v>306.77199999999999</v>
      </c>
      <c r="N63" s="639">
        <f>IF(ISNUMBER('Tables 1-15'!D32),'Tables 1-15'!I32,'Tables 1-15'!D32)</f>
        <v>309.32600000000002</v>
      </c>
      <c r="O63" s="639">
        <f>IF(ISNUMBER('Tables 1-15'!E32),'Tables 1-15'!J32,'Tables 1-15'!E32)</f>
        <v>311.58800000000002</v>
      </c>
      <c r="P63" s="639">
        <f>IF(ISNUMBER('Tables 1-15'!F32),'Tables 1-15'!K32,'Tables 1-15'!F32)</f>
        <v>313.91399999999999</v>
      </c>
    </row>
    <row r="64" spans="1:16">
      <c r="A64" s="403" t="s">
        <v>1071</v>
      </c>
      <c r="B64" s="637">
        <f t="shared" ref="B64:P64" si="0">SUM(B41:B63)</f>
        <v>49141.651253969903</v>
      </c>
      <c r="C64" s="637">
        <f t="shared" si="0"/>
        <v>47049.334132554097</v>
      </c>
      <c r="D64" s="637">
        <f t="shared" si="0"/>
        <v>51274.244666158658</v>
      </c>
      <c r="E64" s="637">
        <f t="shared" si="0"/>
        <v>56641.556982596812</v>
      </c>
      <c r="F64" s="640">
        <f t="shared" si="0"/>
        <v>51813.199148086409</v>
      </c>
      <c r="G64" s="555">
        <f t="shared" si="0"/>
        <v>4.1292406406075379</v>
      </c>
      <c r="H64" s="555">
        <f t="shared" si="0"/>
        <v>0.69664385980599275</v>
      </c>
      <c r="I64" s="555">
        <f t="shared" si="0"/>
        <v>2.2627173653239385</v>
      </c>
      <c r="J64" s="555">
        <f t="shared" si="0"/>
        <v>3.5546055876829685</v>
      </c>
      <c r="K64" s="555">
        <f t="shared" si="0"/>
        <v>2.6073626825028073</v>
      </c>
      <c r="L64" s="638">
        <f t="shared" si="0"/>
        <v>3922.4434549999996</v>
      </c>
      <c r="M64" s="638">
        <f t="shared" si="0"/>
        <v>3955.4621769999994</v>
      </c>
      <c r="N64" s="638">
        <f t="shared" si="0"/>
        <v>3988.1205990000008</v>
      </c>
      <c r="O64" s="638">
        <f t="shared" si="0"/>
        <v>4020.0023592500002</v>
      </c>
      <c r="P64" s="638">
        <f t="shared" si="0"/>
        <v>3930.9321292499999</v>
      </c>
    </row>
    <row r="65" spans="1:11" ht="14.25">
      <c r="A65" s="563"/>
      <c r="B65" s="564"/>
      <c r="C65" s="564"/>
      <c r="D65" s="564"/>
      <c r="E65" s="564"/>
      <c r="F65" s="564"/>
      <c r="G65" s="564"/>
      <c r="H65" s="564"/>
      <c r="I65" s="564"/>
      <c r="J65" s="564"/>
      <c r="K65" s="564"/>
    </row>
    <row r="66" spans="1:11" ht="14.25">
      <c r="A66" s="565"/>
      <c r="B66" s="566"/>
      <c r="C66" s="566"/>
      <c r="D66" s="566"/>
      <c r="E66" s="566"/>
      <c r="F66" s="566"/>
      <c r="G66" s="566"/>
      <c r="H66" s="566"/>
      <c r="I66" s="566"/>
      <c r="J66" s="566"/>
      <c r="K66" s="566"/>
    </row>
    <row r="67" spans="1:11">
      <c r="A67" s="407"/>
      <c r="B67" s="374"/>
      <c r="C67" s="374"/>
      <c r="D67" s="374"/>
      <c r="E67" s="374"/>
      <c r="F67" s="374"/>
      <c r="G67" s="374"/>
      <c r="H67" s="374"/>
      <c r="I67" s="374"/>
      <c r="J67" s="374"/>
      <c r="K67" s="868"/>
    </row>
    <row r="68" spans="1:11">
      <c r="A68" s="407"/>
      <c r="B68" s="374"/>
      <c r="C68" s="374"/>
      <c r="D68" s="374"/>
      <c r="E68" s="374"/>
      <c r="F68" s="374"/>
      <c r="G68" s="374"/>
      <c r="H68" s="374"/>
      <c r="I68" s="374"/>
      <c r="J68" s="374"/>
    </row>
    <row r="69" spans="1:11">
      <c r="A69" s="407"/>
      <c r="B69" s="374"/>
      <c r="C69" s="374"/>
      <c r="D69" s="374"/>
      <c r="E69" s="374"/>
      <c r="F69" s="374"/>
      <c r="G69" s="374"/>
      <c r="H69" s="374"/>
      <c r="I69" s="374"/>
      <c r="J69" s="374"/>
    </row>
    <row r="70" spans="1:11">
      <c r="A70" s="407"/>
      <c r="B70" s="374"/>
      <c r="C70" s="374"/>
      <c r="D70" s="374"/>
      <c r="E70" s="374"/>
      <c r="F70" s="374"/>
      <c r="G70" s="374"/>
      <c r="H70" s="374"/>
      <c r="I70" s="374"/>
      <c r="J70" s="374"/>
    </row>
    <row r="71" spans="1:11">
      <c r="A71" s="407"/>
      <c r="B71" s="374"/>
      <c r="C71" s="374"/>
      <c r="D71" s="374"/>
      <c r="E71" s="374"/>
      <c r="F71" s="374"/>
      <c r="G71" s="374"/>
      <c r="H71" s="374"/>
      <c r="I71" s="374"/>
      <c r="J71" s="374"/>
    </row>
    <row r="72" spans="1:11">
      <c r="A72" s="407"/>
      <c r="B72" s="374"/>
      <c r="C72" s="374"/>
      <c r="D72" s="374"/>
      <c r="E72" s="374"/>
      <c r="F72" s="374"/>
      <c r="G72" s="374"/>
      <c r="H72" s="374"/>
      <c r="I72" s="374"/>
      <c r="J72" s="374"/>
    </row>
    <row r="73" spans="1:11">
      <c r="A73" s="407"/>
      <c r="B73" s="374"/>
      <c r="C73" s="374"/>
      <c r="D73" s="374"/>
      <c r="E73" s="374"/>
      <c r="F73" s="374"/>
      <c r="G73" s="374"/>
      <c r="H73" s="374"/>
      <c r="I73" s="374"/>
      <c r="J73" s="374"/>
    </row>
    <row r="74" spans="1:11">
      <c r="A74" s="407"/>
      <c r="B74" s="374"/>
      <c r="C74" s="374"/>
      <c r="D74" s="374"/>
      <c r="E74" s="374"/>
      <c r="F74" s="374"/>
      <c r="G74" s="374"/>
      <c r="H74" s="374"/>
      <c r="I74" s="374"/>
      <c r="J74" s="374"/>
    </row>
    <row r="75" spans="1:11">
      <c r="A75" s="407"/>
      <c r="B75" s="374"/>
      <c r="C75" s="374"/>
      <c r="D75" s="374"/>
      <c r="E75" s="374"/>
      <c r="F75" s="374"/>
      <c r="G75" s="374"/>
      <c r="H75" s="374"/>
      <c r="I75" s="374"/>
      <c r="J75" s="374"/>
    </row>
    <row r="76" spans="1:11">
      <c r="A76" s="407"/>
      <c r="B76" s="374"/>
      <c r="C76" s="374"/>
      <c r="D76" s="374"/>
      <c r="E76" s="374"/>
      <c r="F76" s="374"/>
      <c r="G76" s="374"/>
      <c r="H76" s="374"/>
      <c r="I76" s="374"/>
      <c r="J76" s="374"/>
    </row>
    <row r="77" spans="1:11">
      <c r="A77" s="407"/>
      <c r="B77" s="374"/>
      <c r="C77" s="374"/>
      <c r="D77" s="374"/>
      <c r="E77" s="374"/>
      <c r="F77" s="374"/>
      <c r="G77" s="374"/>
      <c r="H77" s="374"/>
      <c r="I77" s="374"/>
      <c r="J77" s="374"/>
    </row>
    <row r="78" spans="1:11">
      <c r="A78" s="407"/>
      <c r="B78" s="374"/>
      <c r="C78" s="374"/>
      <c r="D78" s="374"/>
      <c r="E78" s="374"/>
      <c r="F78" s="374"/>
      <c r="G78" s="374"/>
      <c r="H78" s="374"/>
      <c r="I78" s="374"/>
      <c r="J78" s="374"/>
    </row>
    <row r="79" spans="1:11">
      <c r="A79" s="407"/>
      <c r="B79" s="374"/>
      <c r="C79" s="374"/>
      <c r="D79" s="374"/>
      <c r="E79" s="374"/>
      <c r="F79" s="374"/>
      <c r="G79" s="374"/>
      <c r="H79" s="374"/>
      <c r="I79" s="374"/>
      <c r="J79" s="374"/>
    </row>
    <row r="80" spans="1:11">
      <c r="A80" s="407"/>
      <c r="B80" s="374"/>
      <c r="C80" s="374"/>
      <c r="D80" s="374"/>
      <c r="E80" s="374"/>
      <c r="F80" s="374"/>
      <c r="G80" s="374"/>
      <c r="H80" s="374"/>
      <c r="I80" s="374"/>
      <c r="J80" s="374"/>
    </row>
    <row r="81" spans="1:10">
      <c r="A81" s="407"/>
      <c r="B81" s="374"/>
      <c r="C81" s="374"/>
      <c r="D81" s="374"/>
      <c r="E81" s="374"/>
      <c r="F81" s="374"/>
      <c r="G81" s="374"/>
      <c r="H81" s="374"/>
      <c r="I81" s="374"/>
      <c r="J81" s="374"/>
    </row>
    <row r="82" spans="1:10">
      <c r="A82" s="407"/>
      <c r="B82" s="374"/>
      <c r="C82" s="374"/>
      <c r="D82" s="374"/>
      <c r="E82" s="374"/>
      <c r="F82" s="374"/>
      <c r="G82" s="374"/>
      <c r="H82" s="374"/>
      <c r="I82" s="374"/>
      <c r="J82" s="374"/>
    </row>
    <row r="83" spans="1:10">
      <c r="A83" s="407"/>
      <c r="B83" s="374"/>
      <c r="C83" s="374"/>
      <c r="D83" s="374"/>
      <c r="E83" s="374"/>
      <c r="F83" s="374"/>
      <c r="G83" s="374"/>
      <c r="H83" s="374"/>
      <c r="I83" s="374"/>
      <c r="J83" s="374"/>
    </row>
    <row r="84" spans="1:10">
      <c r="A84" s="407"/>
      <c r="B84" s="374"/>
      <c r="C84" s="374"/>
      <c r="D84" s="374"/>
      <c r="E84" s="374"/>
      <c r="F84" s="374"/>
      <c r="G84" s="374"/>
      <c r="H84" s="374"/>
      <c r="I84" s="374"/>
      <c r="J84" s="374"/>
    </row>
    <row r="85" spans="1:10">
      <c r="A85" s="407"/>
      <c r="B85" s="374"/>
      <c r="C85" s="374"/>
      <c r="D85" s="374"/>
      <c r="E85" s="374"/>
      <c r="F85" s="374"/>
      <c r="G85" s="374"/>
      <c r="H85" s="374"/>
      <c r="I85" s="374"/>
      <c r="J85" s="374"/>
    </row>
    <row r="86" spans="1:10">
      <c r="A86" s="407"/>
      <c r="B86" s="374"/>
      <c r="C86" s="374"/>
      <c r="D86" s="374"/>
      <c r="E86" s="374"/>
      <c r="F86" s="374"/>
      <c r="G86" s="374"/>
      <c r="H86" s="374"/>
      <c r="I86" s="374"/>
      <c r="J86" s="374"/>
    </row>
    <row r="87" spans="1:10">
      <c r="A87" s="407"/>
      <c r="B87" s="374"/>
      <c r="C87" s="374"/>
      <c r="D87" s="374"/>
      <c r="E87" s="374"/>
      <c r="F87" s="374"/>
      <c r="G87" s="374"/>
      <c r="H87" s="374"/>
      <c r="I87" s="374"/>
      <c r="J87" s="374"/>
    </row>
    <row r="88" spans="1:10">
      <c r="A88" s="407"/>
      <c r="B88" s="374"/>
      <c r="C88" s="374"/>
      <c r="D88" s="374"/>
      <c r="E88" s="374"/>
      <c r="F88" s="374"/>
      <c r="G88" s="374"/>
      <c r="H88" s="374"/>
      <c r="I88" s="374"/>
      <c r="J88" s="374"/>
    </row>
    <row r="89" spans="1:10">
      <c r="A89" s="407"/>
      <c r="B89" s="374"/>
      <c r="C89" s="374"/>
      <c r="D89" s="374"/>
      <c r="E89" s="374"/>
      <c r="F89" s="374"/>
      <c r="G89" s="374"/>
      <c r="H89" s="374"/>
      <c r="I89" s="374"/>
      <c r="J89" s="374"/>
    </row>
    <row r="90" spans="1:10">
      <c r="A90" s="407"/>
      <c r="B90" s="374"/>
      <c r="C90" s="374"/>
      <c r="D90" s="374"/>
      <c r="E90" s="374"/>
      <c r="F90" s="374"/>
      <c r="G90" s="374"/>
      <c r="H90" s="374"/>
      <c r="I90" s="374"/>
      <c r="J90" s="374"/>
    </row>
    <row r="91" spans="1:10">
      <c r="A91" s="407"/>
      <c r="B91" s="374"/>
      <c r="C91" s="374"/>
      <c r="D91" s="374"/>
      <c r="E91" s="374"/>
      <c r="F91" s="374"/>
      <c r="G91" s="374"/>
      <c r="H91" s="374"/>
      <c r="I91" s="374"/>
      <c r="J91" s="374"/>
    </row>
    <row r="92" spans="1:10">
      <c r="A92" s="407"/>
      <c r="B92" s="374"/>
      <c r="C92" s="374"/>
      <c r="D92" s="374"/>
      <c r="E92" s="374"/>
      <c r="F92" s="374"/>
      <c r="G92" s="374"/>
      <c r="H92" s="374"/>
      <c r="I92" s="374"/>
      <c r="J92" s="374"/>
    </row>
    <row r="93" spans="1:10">
      <c r="A93" s="407"/>
      <c r="B93" s="374"/>
      <c r="C93" s="374"/>
      <c r="D93" s="374"/>
      <c r="E93" s="374"/>
      <c r="F93" s="374"/>
      <c r="G93" s="374"/>
      <c r="H93" s="374"/>
      <c r="I93" s="374"/>
      <c r="J93" s="374"/>
    </row>
    <row r="94" spans="1:10">
      <c r="A94" s="407"/>
      <c r="B94" s="374"/>
      <c r="C94" s="374"/>
      <c r="D94" s="374"/>
      <c r="E94" s="374"/>
      <c r="F94" s="374"/>
      <c r="G94" s="374"/>
      <c r="H94" s="374"/>
      <c r="I94" s="374"/>
      <c r="J94" s="374"/>
    </row>
    <row r="95" spans="1:10">
      <c r="A95" s="407"/>
      <c r="B95" s="374"/>
      <c r="C95" s="374"/>
      <c r="D95" s="374"/>
      <c r="E95" s="374"/>
      <c r="F95" s="374"/>
      <c r="G95" s="374"/>
      <c r="H95" s="374"/>
      <c r="I95" s="374"/>
      <c r="J95" s="374"/>
    </row>
    <row r="96" spans="1:10">
      <c r="A96" s="407"/>
      <c r="B96" s="374"/>
      <c r="C96" s="374"/>
      <c r="D96" s="374"/>
      <c r="E96" s="374"/>
      <c r="F96" s="374"/>
      <c r="G96" s="374"/>
      <c r="H96" s="374"/>
      <c r="I96" s="374"/>
      <c r="J96" s="374"/>
    </row>
    <row r="97" spans="1:16">
      <c r="A97" s="407"/>
      <c r="B97" s="374"/>
      <c r="C97" s="374"/>
      <c r="D97" s="374"/>
      <c r="E97" s="374"/>
      <c r="F97" s="374"/>
      <c r="G97" s="374"/>
      <c r="H97" s="374"/>
      <c r="I97" s="374"/>
      <c r="J97" s="374"/>
    </row>
    <row r="98" spans="1:16">
      <c r="A98" s="407"/>
      <c r="B98" s="374"/>
      <c r="C98" s="374"/>
      <c r="D98" s="374"/>
      <c r="E98" s="374"/>
      <c r="F98" s="374"/>
      <c r="G98" s="374"/>
      <c r="H98" s="374"/>
      <c r="I98" s="374"/>
      <c r="J98" s="374"/>
    </row>
    <row r="99" spans="1:16">
      <c r="A99" s="407"/>
      <c r="B99" s="374"/>
      <c r="C99" s="374"/>
      <c r="D99" s="374"/>
      <c r="E99" s="374"/>
      <c r="F99" s="374"/>
      <c r="G99" s="374"/>
      <c r="H99" s="374"/>
      <c r="I99" s="374"/>
      <c r="J99" s="374"/>
    </row>
    <row r="100" spans="1:16">
      <c r="A100" s="407"/>
      <c r="B100" s="374"/>
      <c r="C100" s="374"/>
      <c r="D100" s="374"/>
      <c r="E100" s="374"/>
      <c r="F100" s="374"/>
      <c r="G100" s="374"/>
      <c r="H100" s="374"/>
      <c r="I100" s="374"/>
      <c r="J100" s="374"/>
    </row>
    <row r="103" spans="1:16">
      <c r="A103" s="549"/>
      <c r="B103" s="549"/>
      <c r="C103" s="549"/>
      <c r="D103" s="549"/>
      <c r="E103" s="549"/>
      <c r="F103" s="549"/>
      <c r="G103" s="549"/>
      <c r="H103" s="549"/>
      <c r="I103" s="549"/>
      <c r="J103" s="549"/>
      <c r="K103" s="549"/>
    </row>
    <row r="104" spans="1:16" ht="15">
      <c r="A104" s="550"/>
      <c r="B104" s="550"/>
      <c r="C104" s="550"/>
      <c r="D104" s="550"/>
      <c r="E104" s="550"/>
      <c r="F104" s="550"/>
      <c r="G104" s="550"/>
      <c r="H104" s="550"/>
      <c r="I104" s="550"/>
      <c r="J104" s="550"/>
      <c r="K104" s="550"/>
    </row>
    <row r="105" spans="1:16">
      <c r="A105" s="408" t="s">
        <v>506</v>
      </c>
    </row>
    <row r="106" spans="1:16">
      <c r="A106" s="375"/>
      <c r="B106" s="376"/>
      <c r="C106" s="376"/>
      <c r="D106" s="376"/>
      <c r="E106" s="376"/>
      <c r="F106" s="376"/>
      <c r="G106" s="376"/>
      <c r="H106" s="376"/>
      <c r="I106" s="376"/>
      <c r="J106" s="376"/>
      <c r="K106" s="376"/>
    </row>
    <row r="107" spans="1:16">
      <c r="A107" s="377"/>
      <c r="B107" s="551"/>
      <c r="C107" s="551"/>
      <c r="D107" s="551"/>
      <c r="E107" s="551"/>
      <c r="F107" s="552"/>
      <c r="G107" s="562" t="s">
        <v>517</v>
      </c>
      <c r="H107" s="562"/>
      <c r="I107" s="562"/>
      <c r="J107" s="562"/>
      <c r="K107" s="562"/>
    </row>
    <row r="108" spans="1:16">
      <c r="A108" s="378"/>
      <c r="B108" s="379"/>
      <c r="C108" s="379"/>
      <c r="D108" s="379"/>
      <c r="E108" s="379"/>
      <c r="F108" s="380"/>
      <c r="G108" s="379"/>
      <c r="H108" s="379"/>
      <c r="I108" s="379"/>
      <c r="J108" s="379"/>
      <c r="K108" s="379"/>
      <c r="N108" s="636"/>
      <c r="O108" s="636"/>
      <c r="P108" s="636"/>
    </row>
    <row r="109" spans="1:16">
      <c r="A109" s="385" t="s">
        <v>37</v>
      </c>
      <c r="B109" s="455"/>
      <c r="C109" s="455"/>
      <c r="D109" s="455"/>
      <c r="E109" s="455"/>
      <c r="F109" s="625"/>
      <c r="G109" s="384">
        <f>IF(ISNUMBER('Tables 1-15'!B109),'Tables 1-15'!AW10,'Tables 1-15'!B109)</f>
        <v>0</v>
      </c>
      <c r="H109" s="384">
        <f>IF(ISNUMBER('Tables 1-15'!C109),'Tables 1-15'!AX10,'Tables 1-15'!C109)</f>
        <v>0</v>
      </c>
      <c r="I109" s="384">
        <f>IF(ISNUMBER('Tables 1-15'!D109),'Tables 1-15'!AY10,'Tables 1-15'!D109)</f>
        <v>0</v>
      </c>
      <c r="J109" s="384">
        <f>IF(ISNUMBER('Tables 1-15'!E109),'Tables 1-15'!AZ10,'Tables 1-15'!E109)</f>
        <v>0</v>
      </c>
      <c r="K109" s="384">
        <f>IF(ISNUMBER('Tables 1-15'!F109),'Tables 1-15'!BA10,'Tables 1-15'!F109)</f>
        <v>0</v>
      </c>
      <c r="N109" s="636"/>
      <c r="O109" s="62"/>
      <c r="P109" s="636"/>
    </row>
    <row r="110" spans="1:16">
      <c r="A110" s="385" t="s">
        <v>528</v>
      </c>
      <c r="B110" s="409"/>
      <c r="C110" s="409"/>
      <c r="D110" s="409"/>
      <c r="E110" s="409"/>
      <c r="F110" s="410"/>
      <c r="G110" s="384" t="str">
        <f>IF(ISNUMBER('Tables 1-15'!B110),'Tables 1-15'!AW11,'Tables 1-15'!B110)</f>
        <v>nap</v>
      </c>
      <c r="H110" s="384" t="str">
        <f>IF(ISNUMBER('Tables 1-15'!C110),'Tables 1-15'!AX11,'Tables 1-15'!C110)</f>
        <v>nap</v>
      </c>
      <c r="I110" s="384" t="str">
        <f>IF(ISNUMBER('Tables 1-15'!D110),'Tables 1-15'!AY11,'Tables 1-15'!D110)</f>
        <v>nap</v>
      </c>
      <c r="J110" s="384" t="str">
        <f>IF(ISNUMBER('Tables 1-15'!E110),'Tables 1-15'!AZ11,'Tables 1-15'!E110)</f>
        <v>nap</v>
      </c>
      <c r="K110" s="384" t="str">
        <f>IF(ISNUMBER('Tables 1-15'!F110),'Tables 1-15'!BA11,'Tables 1-15'!F110)</f>
        <v>nap</v>
      </c>
      <c r="N110" s="636"/>
      <c r="O110" s="62"/>
      <c r="P110" s="636"/>
    </row>
    <row r="111" spans="1:16">
      <c r="A111" s="385" t="s">
        <v>530</v>
      </c>
      <c r="B111" s="400"/>
      <c r="C111" s="400"/>
      <c r="D111" s="400"/>
      <c r="E111" s="400"/>
      <c r="F111" s="401"/>
      <c r="G111" s="384">
        <f>IF(ISNUMBER('Tables 1-15'!B111),'Tables 1-15'!AW12,'Tables 1-15'!B111)</f>
        <v>0</v>
      </c>
      <c r="H111" s="384">
        <f>IF(ISNUMBER('Tables 1-15'!C111),'Tables 1-15'!AX12,'Tables 1-15'!C111)</f>
        <v>0</v>
      </c>
      <c r="I111" s="384">
        <f>IF(ISNUMBER('Tables 1-15'!D111),'Tables 1-15'!AY12,'Tables 1-15'!D111)</f>
        <v>0</v>
      </c>
      <c r="J111" s="384">
        <f>IF(ISNUMBER('Tables 1-15'!E111),'Tables 1-15'!AZ12,'Tables 1-15'!E111)</f>
        <v>0</v>
      </c>
      <c r="K111" s="384">
        <f>IF(ISNUMBER('Tables 1-15'!F111),'Tables 1-15'!BA12,'Tables 1-15'!F111)</f>
        <v>0</v>
      </c>
      <c r="N111" s="636"/>
      <c r="O111" s="62"/>
      <c r="P111" s="636"/>
    </row>
    <row r="112" spans="1:16">
      <c r="A112" s="385" t="s">
        <v>529</v>
      </c>
      <c r="B112" s="400"/>
      <c r="C112" s="400"/>
      <c r="D112" s="400"/>
      <c r="E112" s="400"/>
      <c r="F112" s="401"/>
      <c r="G112" s="384">
        <f>IF(ISNUMBER('Tables 1-15'!B112),'Tables 1-15'!AW13,'Tables 1-15'!B112)</f>
        <v>0</v>
      </c>
      <c r="H112" s="384">
        <f>IF(ISNUMBER('Tables 1-15'!C112),'Tables 1-15'!AX13,'Tables 1-15'!C112)</f>
        <v>0</v>
      </c>
      <c r="I112" s="384">
        <f>IF(ISNUMBER('Tables 1-15'!D112),'Tables 1-15'!AY13,'Tables 1-15'!D112)</f>
        <v>0</v>
      </c>
      <c r="J112" s="384">
        <f>IF(ISNUMBER('Tables 1-15'!E112),'Tables 1-15'!AZ13,'Tables 1-15'!E112)</f>
        <v>0</v>
      </c>
      <c r="K112" s="384">
        <f>IF(ISNUMBER('Tables 1-15'!F112),'Tables 1-15'!BA13,'Tables 1-15'!F112)</f>
        <v>0</v>
      </c>
      <c r="N112" s="636"/>
      <c r="O112" s="62"/>
      <c r="P112" s="636"/>
    </row>
    <row r="113" spans="1:16">
      <c r="A113" s="385" t="s">
        <v>531</v>
      </c>
      <c r="B113" s="400"/>
      <c r="C113" s="400"/>
      <c r="D113" s="400"/>
      <c r="E113" s="400"/>
      <c r="F113" s="401"/>
      <c r="G113" s="384">
        <f>IF(ISNUMBER('Tables 1-15'!B113),'Tables 1-15'!AW14,'Tables 1-15'!B113)</f>
        <v>0</v>
      </c>
      <c r="H113" s="384">
        <f>IF(ISNUMBER('Tables 1-15'!C113),'Tables 1-15'!AX14,'Tables 1-15'!C113)</f>
        <v>0</v>
      </c>
      <c r="I113" s="384" t="str">
        <f>IF(ISNUMBER('Tables 1-15'!D113),'Tables 1-15'!AY14,'Tables 1-15'!D113)</f>
        <v>nav</v>
      </c>
      <c r="J113" s="384" t="str">
        <f>IF(ISNUMBER('Tables 1-15'!E113),'Tables 1-15'!AZ14,'Tables 1-15'!E113)</f>
        <v>nav</v>
      </c>
      <c r="K113" s="384" t="str">
        <f>IF(ISNUMBER('Tables 1-15'!F113),'Tables 1-15'!BA14,'Tables 1-15'!F113)</f>
        <v>nav</v>
      </c>
      <c r="N113" s="636"/>
      <c r="O113" s="62"/>
      <c r="P113" s="636"/>
    </row>
    <row r="114" spans="1:16">
      <c r="A114" s="385" t="s">
        <v>166</v>
      </c>
      <c r="B114" s="400"/>
      <c r="C114" s="400"/>
      <c r="D114" s="400"/>
      <c r="E114" s="400"/>
      <c r="F114" s="401"/>
      <c r="G114" s="384" t="str">
        <f>IF(ISNUMBER('Tables 1-15'!B114),'Tables 1-15'!AW15,'Tables 1-15'!B114)</f>
        <v>nap</v>
      </c>
      <c r="H114" s="384" t="str">
        <f>IF(ISNUMBER('Tables 1-15'!C114),'Tables 1-15'!AX15,'Tables 1-15'!C114)</f>
        <v>nap</v>
      </c>
      <c r="I114" s="384" t="str">
        <f>IF(ISNUMBER('Tables 1-15'!D114),'Tables 1-15'!AY15,'Tables 1-15'!D114)</f>
        <v>nap</v>
      </c>
      <c r="J114" s="384" t="str">
        <f>IF(ISNUMBER('Tables 1-15'!E114),'Tables 1-15'!AZ15,'Tables 1-15'!E114)</f>
        <v>nap</v>
      </c>
      <c r="K114" s="384" t="str">
        <f>IF(ISNUMBER('Tables 1-15'!F114),'Tables 1-15'!BA15,'Tables 1-15'!F114)</f>
        <v>nap</v>
      </c>
      <c r="N114" s="636"/>
      <c r="O114" s="62"/>
      <c r="P114" s="636"/>
    </row>
    <row r="115" spans="1:16">
      <c r="A115" s="385" t="s">
        <v>167</v>
      </c>
      <c r="B115" s="400"/>
      <c r="C115" s="400"/>
      <c r="D115" s="400"/>
      <c r="E115" s="400"/>
      <c r="F115" s="401"/>
      <c r="G115" s="384" t="str">
        <f>IF(ISNUMBER('Tables 1-15'!B115),'Tables 1-15'!AW16,'Tables 1-15'!B115)</f>
        <v>nap</v>
      </c>
      <c r="H115" s="384" t="str">
        <f>IF(ISNUMBER('Tables 1-15'!C115),'Tables 1-15'!AX16,'Tables 1-15'!C115)</f>
        <v>nap</v>
      </c>
      <c r="I115" s="384" t="str">
        <f>IF(ISNUMBER('Tables 1-15'!D115),'Tables 1-15'!AY16,'Tables 1-15'!D115)</f>
        <v>nap</v>
      </c>
      <c r="J115" s="384" t="str">
        <f>IF(ISNUMBER('Tables 1-15'!E115),'Tables 1-15'!AZ16,'Tables 1-15'!E115)</f>
        <v>nap</v>
      </c>
      <c r="K115" s="384" t="str">
        <f>IF(ISNUMBER('Tables 1-15'!F115),'Tables 1-15'!BA16,'Tables 1-15'!F115)</f>
        <v>nap</v>
      </c>
      <c r="N115" s="636"/>
      <c r="O115" s="62"/>
      <c r="P115" s="636"/>
    </row>
    <row r="116" spans="1:16">
      <c r="A116" s="385" t="s">
        <v>745</v>
      </c>
      <c r="B116" s="400"/>
      <c r="C116" s="400"/>
      <c r="D116" s="400"/>
      <c r="E116" s="400"/>
      <c r="F116" s="401"/>
      <c r="G116" s="384">
        <f>IF(ISNUMBER('Tables 1-15'!B116),'Tables 1-15'!AW17,'Tables 1-15'!B116)</f>
        <v>0</v>
      </c>
      <c r="H116" s="384">
        <f>IF(ISNUMBER('Tables 1-15'!C116),'Tables 1-15'!AX17,'Tables 1-15'!C116)</f>
        <v>0</v>
      </c>
      <c r="I116" s="384">
        <f>IF(ISNUMBER('Tables 1-15'!D116),'Tables 1-15'!AY17,'Tables 1-15'!D116)</f>
        <v>0</v>
      </c>
      <c r="J116" s="384">
        <f>IF(ISNUMBER('Tables 1-15'!E116),'Tables 1-15'!AZ17,'Tables 1-15'!E116)</f>
        <v>0</v>
      </c>
      <c r="K116" s="384">
        <f>IF(ISNUMBER('Tables 1-15'!F116),'Tables 1-15'!BA17,'Tables 1-15'!F116)</f>
        <v>0</v>
      </c>
      <c r="N116" s="636"/>
      <c r="O116" s="62"/>
      <c r="P116" s="636"/>
    </row>
    <row r="117" spans="1:16">
      <c r="A117" s="385" t="s">
        <v>994</v>
      </c>
      <c r="B117" s="400"/>
      <c r="C117" s="400"/>
      <c r="D117" s="400"/>
      <c r="E117" s="400"/>
      <c r="F117" s="401"/>
      <c r="G117" s="384">
        <f>IF(ISNUMBER('Tables 1-15'!B117),'Tables 1-15'!AW18,'Tables 1-15'!B117)</f>
        <v>0</v>
      </c>
      <c r="H117" s="384">
        <f>IF(ISNUMBER('Tables 1-15'!C117),'Tables 1-15'!AX18,'Tables 1-15'!C117)</f>
        <v>0</v>
      </c>
      <c r="I117" s="384">
        <f>IF(ISNUMBER('Tables 1-15'!D117),'Tables 1-15'!AY18,'Tables 1-15'!D117)</f>
        <v>0</v>
      </c>
      <c r="J117" s="384">
        <f>IF(ISNUMBER('Tables 1-15'!E117),'Tables 1-15'!AZ18,'Tables 1-15'!E117)</f>
        <v>0</v>
      </c>
      <c r="K117" s="384">
        <f>IF(ISNUMBER('Tables 1-15'!F117),'Tables 1-15'!BA18,'Tables 1-15'!F117)</f>
        <v>0</v>
      </c>
      <c r="N117" s="636"/>
      <c r="O117" s="62"/>
      <c r="P117" s="636"/>
    </row>
    <row r="118" spans="1:16">
      <c r="A118" s="385" t="s">
        <v>127</v>
      </c>
      <c r="B118" s="400"/>
      <c r="C118" s="400"/>
      <c r="D118" s="400"/>
      <c r="E118" s="400"/>
      <c r="F118" s="401"/>
      <c r="G118" s="384" t="str">
        <f>IF(ISNUMBER('Tables 1-15'!B118),'Tables 1-15'!AW19,'Tables 1-15'!B118)</f>
        <v>nap</v>
      </c>
      <c r="H118" s="384" t="str">
        <f>IF(ISNUMBER('Tables 1-15'!C118),'Tables 1-15'!AX19,'Tables 1-15'!C118)</f>
        <v>nap</v>
      </c>
      <c r="I118" s="384" t="str">
        <f>IF(ISNUMBER('Tables 1-15'!D118),'Tables 1-15'!AY19,'Tables 1-15'!D118)</f>
        <v>nap</v>
      </c>
      <c r="J118" s="384" t="str">
        <f>IF(ISNUMBER('Tables 1-15'!E118),'Tables 1-15'!AZ19,'Tables 1-15'!E118)</f>
        <v>nap</v>
      </c>
      <c r="K118" s="384" t="str">
        <f>IF(ISNUMBER('Tables 1-15'!F118),'Tables 1-15'!BA19,'Tables 1-15'!F118)</f>
        <v>nap</v>
      </c>
      <c r="N118" s="636"/>
      <c r="O118" s="62"/>
      <c r="P118" s="636"/>
    </row>
    <row r="119" spans="1:16">
      <c r="A119" s="385" t="s">
        <v>8</v>
      </c>
      <c r="B119" s="400"/>
      <c r="C119" s="400"/>
      <c r="D119" s="400"/>
      <c r="E119" s="400"/>
      <c r="F119" s="401"/>
      <c r="G119" s="384">
        <f>IF(ISNUMBER('Tables 1-15'!B119),'Tables 1-15'!AW20,'Tables 1-15'!B119)</f>
        <v>0</v>
      </c>
      <c r="H119" s="384">
        <f>IF(ISNUMBER('Tables 1-15'!C119),'Tables 1-15'!AX20,'Tables 1-15'!C119)</f>
        <v>0</v>
      </c>
      <c r="I119" s="384">
        <f>IF(ISNUMBER('Tables 1-15'!D119),'Tables 1-15'!AY20,'Tables 1-15'!D119)</f>
        <v>0</v>
      </c>
      <c r="J119" s="384">
        <f>IF(ISNUMBER('Tables 1-15'!E119),'Tables 1-15'!AZ20,'Tables 1-15'!E119)</f>
        <v>0</v>
      </c>
      <c r="K119" s="384">
        <f>IF(ISNUMBER('Tables 1-15'!F119),'Tables 1-15'!BA20,'Tables 1-15'!F119)</f>
        <v>0</v>
      </c>
      <c r="N119" s="636"/>
      <c r="O119" s="62"/>
      <c r="P119" s="636"/>
    </row>
    <row r="120" spans="1:16">
      <c r="A120" s="385" t="s">
        <v>937</v>
      </c>
      <c r="B120" s="400"/>
      <c r="C120" s="400"/>
      <c r="D120" s="400"/>
      <c r="E120" s="400"/>
      <c r="F120" s="401"/>
      <c r="G120" s="384">
        <f>IF(ISNUMBER('Tables 1-15'!B120),'Tables 1-15'!AW21,'Tables 1-15'!B120)</f>
        <v>0</v>
      </c>
      <c r="H120" s="384">
        <f>IF(ISNUMBER('Tables 1-15'!C120),'Tables 1-15'!AX21,'Tables 1-15'!C120)</f>
        <v>0</v>
      </c>
      <c r="I120" s="384">
        <f>IF(ISNUMBER('Tables 1-15'!D120),'Tables 1-15'!AY21,'Tables 1-15'!D120)</f>
        <v>0</v>
      </c>
      <c r="J120" s="384">
        <f>IF(ISNUMBER('Tables 1-15'!E120),'Tables 1-15'!AZ21,'Tables 1-15'!E120)</f>
        <v>0</v>
      </c>
      <c r="K120" s="384">
        <f>IF(ISNUMBER('Tables 1-15'!F120),'Tables 1-15'!BA21,'Tables 1-15'!F120)</f>
        <v>0</v>
      </c>
      <c r="N120" s="636"/>
      <c r="O120" s="62"/>
      <c r="P120" s="636"/>
    </row>
    <row r="121" spans="1:16">
      <c r="A121" s="385" t="s">
        <v>938</v>
      </c>
      <c r="B121" s="400"/>
      <c r="C121" s="400"/>
      <c r="D121" s="400"/>
      <c r="E121" s="400"/>
      <c r="F121" s="401"/>
      <c r="G121" s="384">
        <f>IF(ISNUMBER('Tables 1-15'!B121),'Tables 1-15'!AW22,'Tables 1-15'!B121)</f>
        <v>0</v>
      </c>
      <c r="H121" s="384">
        <f>IF(ISNUMBER('Tables 1-15'!C121),'Tables 1-15'!AX22,'Tables 1-15'!C121)</f>
        <v>0</v>
      </c>
      <c r="I121" s="384">
        <f>IF(ISNUMBER('Tables 1-15'!D121),'Tables 1-15'!AY22,'Tables 1-15'!D121)</f>
        <v>0</v>
      </c>
      <c r="J121" s="384">
        <f>IF(ISNUMBER('Tables 1-15'!E121),'Tables 1-15'!AZ22,'Tables 1-15'!E121)</f>
        <v>0</v>
      </c>
      <c r="K121" s="384">
        <f>IF(ISNUMBER('Tables 1-15'!F121),'Tables 1-15'!BA22,'Tables 1-15'!F121)</f>
        <v>0</v>
      </c>
      <c r="N121" s="636"/>
      <c r="O121" s="62"/>
      <c r="P121" s="636"/>
    </row>
    <row r="122" spans="1:16">
      <c r="A122" s="385" t="s">
        <v>9</v>
      </c>
      <c r="B122" s="400"/>
      <c r="C122" s="400"/>
      <c r="D122" s="400"/>
      <c r="E122" s="400"/>
      <c r="F122" s="401"/>
      <c r="G122" s="384" t="str">
        <f>IF(ISNUMBER('Tables 1-15'!B122),'Tables 1-15'!AW23,'Tables 1-15'!B122)</f>
        <v>nap</v>
      </c>
      <c r="H122" s="384" t="str">
        <f>IF(ISNUMBER('Tables 1-15'!C122),'Tables 1-15'!AX23,'Tables 1-15'!C122)</f>
        <v>nap</v>
      </c>
      <c r="I122" s="384" t="str">
        <f>IF(ISNUMBER('Tables 1-15'!D122),'Tables 1-15'!AY23,'Tables 1-15'!D122)</f>
        <v>nap</v>
      </c>
      <c r="J122" s="384" t="str">
        <f>IF(ISNUMBER('Tables 1-15'!E122),'Tables 1-15'!AZ23,'Tables 1-15'!E122)</f>
        <v>nap</v>
      </c>
      <c r="K122" s="384" t="str">
        <f>IF(ISNUMBER('Tables 1-15'!F122),'Tables 1-15'!BA23,'Tables 1-15'!F122)</f>
        <v>nap</v>
      </c>
      <c r="N122" s="636"/>
      <c r="O122" s="62"/>
      <c r="P122" s="636"/>
    </row>
    <row r="123" spans="1:16">
      <c r="A123" s="385" t="s">
        <v>939</v>
      </c>
      <c r="B123" s="400"/>
      <c r="C123" s="400"/>
      <c r="D123" s="400"/>
      <c r="E123" s="400"/>
      <c r="F123" s="401"/>
      <c r="G123" s="384">
        <f>IF(ISNUMBER('Tables 1-15'!B123),'Tables 1-15'!AW24,'Tables 1-15'!B123)</f>
        <v>0</v>
      </c>
      <c r="H123" s="384">
        <f>IF(ISNUMBER('Tables 1-15'!C123),'Tables 1-15'!AX24,'Tables 1-15'!C123)</f>
        <v>0</v>
      </c>
      <c r="I123" s="384">
        <f>IF(ISNUMBER('Tables 1-15'!D123),'Tables 1-15'!AY24,'Tables 1-15'!D123)</f>
        <v>0</v>
      </c>
      <c r="J123" s="384">
        <f>IF(ISNUMBER('Tables 1-15'!E123),'Tables 1-15'!AZ24,'Tables 1-15'!E123)</f>
        <v>0</v>
      </c>
      <c r="K123" s="384">
        <f>IF(ISNUMBER('Tables 1-15'!F123),'Tables 1-15'!BA24,'Tables 1-15'!F123)</f>
        <v>0</v>
      </c>
      <c r="N123" s="636"/>
      <c r="O123" s="62"/>
      <c r="P123" s="636"/>
    </row>
    <row r="124" spans="1:16">
      <c r="A124" s="385" t="s">
        <v>940</v>
      </c>
      <c r="B124" s="400"/>
      <c r="C124" s="400"/>
      <c r="D124" s="400"/>
      <c r="E124" s="400"/>
      <c r="F124" s="401"/>
      <c r="G124" s="384">
        <f>IF(ISNUMBER('Tables 1-15'!B124),'Tables 1-15'!AW25,'Tables 1-15'!B124)</f>
        <v>0</v>
      </c>
      <c r="H124" s="384">
        <f>IF(ISNUMBER('Tables 1-15'!C124),'Tables 1-15'!AX25,'Tables 1-15'!C124)</f>
        <v>0</v>
      </c>
      <c r="I124" s="384">
        <f>IF(ISNUMBER('Tables 1-15'!D124),'Tables 1-15'!AY25,'Tables 1-15'!D124)</f>
        <v>0</v>
      </c>
      <c r="J124" s="384">
        <f>IF(ISNUMBER('Tables 1-15'!E124),'Tables 1-15'!AZ25,'Tables 1-15'!E124)</f>
        <v>0</v>
      </c>
      <c r="K124" s="384">
        <f>IF(ISNUMBER('Tables 1-15'!F124),'Tables 1-15'!BA25,'Tables 1-15'!F124)</f>
        <v>0</v>
      </c>
      <c r="N124" s="636"/>
      <c r="O124" s="62"/>
      <c r="P124" s="636"/>
    </row>
    <row r="125" spans="1:16">
      <c r="A125" s="385" t="s">
        <v>10</v>
      </c>
      <c r="B125" s="400"/>
      <c r="C125" s="400"/>
      <c r="D125" s="400"/>
      <c r="E125" s="400"/>
      <c r="F125" s="401"/>
      <c r="G125" s="384">
        <f>IF(ISNUMBER('Tables 1-15'!B125),'Tables 1-15'!AW26,'Tables 1-15'!B125)</f>
        <v>0</v>
      </c>
      <c r="H125" s="384">
        <f>IF(ISNUMBER('Tables 1-15'!C125),'Tables 1-15'!AX26,'Tables 1-15'!C125)</f>
        <v>0</v>
      </c>
      <c r="I125" s="384">
        <f>IF(ISNUMBER('Tables 1-15'!D125),'Tables 1-15'!AY26,'Tables 1-15'!D125)</f>
        <v>0</v>
      </c>
      <c r="J125" s="384">
        <f>IF(ISNUMBER('Tables 1-15'!E125),'Tables 1-15'!AZ26,'Tables 1-15'!E125)</f>
        <v>0</v>
      </c>
      <c r="K125" s="384">
        <f>IF(ISNUMBER('Tables 1-15'!F125),'Tables 1-15'!BA26,'Tables 1-15'!F125)</f>
        <v>0</v>
      </c>
      <c r="N125" s="636"/>
      <c r="O125" s="62"/>
      <c r="P125" s="636"/>
    </row>
    <row r="126" spans="1:16">
      <c r="A126" s="385" t="s">
        <v>941</v>
      </c>
      <c r="B126" s="400"/>
      <c r="C126" s="400"/>
      <c r="D126" s="400"/>
      <c r="E126" s="400"/>
      <c r="F126" s="401"/>
      <c r="G126" s="384">
        <f>IF(ISNUMBER('Tables 1-15'!B126),'Tables 1-15'!AW27,'Tables 1-15'!B126)</f>
        <v>0</v>
      </c>
      <c r="H126" s="384">
        <f>IF(ISNUMBER('Tables 1-15'!C126),'Tables 1-15'!AX27,'Tables 1-15'!C126)</f>
        <v>0</v>
      </c>
      <c r="I126" s="384">
        <f>IF(ISNUMBER('Tables 1-15'!D126),'Tables 1-15'!AY27,'Tables 1-15'!D126)</f>
        <v>0</v>
      </c>
      <c r="J126" s="384">
        <f>IF(ISNUMBER('Tables 1-15'!E126),'Tables 1-15'!AZ27,'Tables 1-15'!E126)</f>
        <v>0</v>
      </c>
      <c r="K126" s="384">
        <f>IF(ISNUMBER('Tables 1-15'!F126),'Tables 1-15'!BA27,'Tables 1-15'!F126)</f>
        <v>0</v>
      </c>
      <c r="N126" s="636"/>
      <c r="O126" s="62"/>
      <c r="P126" s="636"/>
    </row>
    <row r="127" spans="1:16">
      <c r="A127" s="385" t="s">
        <v>11</v>
      </c>
      <c r="B127" s="400"/>
      <c r="C127" s="400"/>
      <c r="D127" s="400"/>
      <c r="E127" s="400"/>
      <c r="F127" s="401"/>
      <c r="G127" s="384">
        <f>IF(ISNUMBER('Tables 1-15'!B127),'Tables 1-15'!AW28,'Tables 1-15'!B127)</f>
        <v>0</v>
      </c>
      <c r="H127" s="384">
        <f>IF(ISNUMBER('Tables 1-15'!C127),'Tables 1-15'!AX28,'Tables 1-15'!C127)</f>
        <v>0</v>
      </c>
      <c r="I127" s="384">
        <f>IF(ISNUMBER('Tables 1-15'!D127),'Tables 1-15'!AY28,'Tables 1-15'!D127)</f>
        <v>0</v>
      </c>
      <c r="J127" s="384">
        <f>IF(ISNUMBER('Tables 1-15'!E127),'Tables 1-15'!AZ28,'Tables 1-15'!E127)</f>
        <v>0</v>
      </c>
      <c r="K127" s="384">
        <f>IF(ISNUMBER('Tables 1-15'!F127),'Tables 1-15'!BA28,'Tables 1-15'!F127)</f>
        <v>0</v>
      </c>
      <c r="N127" s="636"/>
      <c r="O127" s="62"/>
      <c r="P127" s="636"/>
    </row>
    <row r="128" spans="1:16">
      <c r="A128" s="385" t="s">
        <v>12</v>
      </c>
      <c r="B128" s="400"/>
      <c r="C128" s="400"/>
      <c r="D128" s="400"/>
      <c r="E128" s="400"/>
      <c r="F128" s="401"/>
      <c r="G128" s="384">
        <f>IF(ISNUMBER('Tables 1-15'!B128),'Tables 1-15'!AW29,'Tables 1-15'!B128)</f>
        <v>0</v>
      </c>
      <c r="H128" s="384">
        <f>IF(ISNUMBER('Tables 1-15'!C128),'Tables 1-15'!AX29,'Tables 1-15'!C128)</f>
        <v>0</v>
      </c>
      <c r="I128" s="384">
        <f>IF(ISNUMBER('Tables 1-15'!D128),'Tables 1-15'!AY29,'Tables 1-15'!D128)</f>
        <v>0</v>
      </c>
      <c r="J128" s="384">
        <f>IF(ISNUMBER('Tables 1-15'!E128),'Tables 1-15'!AZ29,'Tables 1-15'!E128)</f>
        <v>0</v>
      </c>
      <c r="K128" s="384">
        <f>IF(ISNUMBER('Tables 1-15'!F128),'Tables 1-15'!BA29,'Tables 1-15'!F128)</f>
        <v>0</v>
      </c>
      <c r="N128" s="636"/>
      <c r="O128" s="62"/>
      <c r="P128" s="636"/>
    </row>
    <row r="129" spans="1:16">
      <c r="A129" s="385" t="s">
        <v>942</v>
      </c>
      <c r="B129" s="400"/>
      <c r="C129" s="400"/>
      <c r="D129" s="400"/>
      <c r="E129" s="400"/>
      <c r="F129" s="401"/>
      <c r="G129" s="384">
        <f>IF(ISNUMBER('Tables 1-15'!B129),'Tables 1-15'!AW30,'Tables 1-15'!B129)</f>
        <v>0</v>
      </c>
      <c r="H129" s="384">
        <f>IF(ISNUMBER('Tables 1-15'!C129),'Tables 1-15'!AX30,'Tables 1-15'!C129)</f>
        <v>0</v>
      </c>
      <c r="I129" s="384">
        <f>IF(ISNUMBER('Tables 1-15'!D129),'Tables 1-15'!AY30,'Tables 1-15'!D129)</f>
        <v>0</v>
      </c>
      <c r="J129" s="384">
        <f>IF(ISNUMBER('Tables 1-15'!E129),'Tables 1-15'!AZ30,'Tables 1-15'!E129)</f>
        <v>0</v>
      </c>
      <c r="K129" s="384">
        <f>IF(ISNUMBER('Tables 1-15'!F129),'Tables 1-15'!BA30,'Tables 1-15'!F129)</f>
        <v>0</v>
      </c>
      <c r="N129" s="636"/>
      <c r="O129" s="62"/>
      <c r="P129" s="636"/>
    </row>
    <row r="130" spans="1:16">
      <c r="A130" s="385" t="s">
        <v>13</v>
      </c>
      <c r="B130" s="400"/>
      <c r="C130" s="400"/>
      <c r="D130" s="400"/>
      <c r="E130" s="400"/>
      <c r="F130" s="401"/>
      <c r="G130" s="384">
        <f>IF(ISNUMBER('Tables 1-15'!B130),'Tables 1-15'!AW31,'Tables 1-15'!B130)</f>
        <v>0</v>
      </c>
      <c r="H130" s="384">
        <f>IF(ISNUMBER('Tables 1-15'!C130),'Tables 1-15'!AX31,'Tables 1-15'!C130)</f>
        <v>0</v>
      </c>
      <c r="I130" s="384">
        <f>IF(ISNUMBER('Tables 1-15'!D130),'Tables 1-15'!AY31,'Tables 1-15'!D130)</f>
        <v>0</v>
      </c>
      <c r="J130" s="384">
        <f>IF(ISNUMBER('Tables 1-15'!E130),'Tables 1-15'!AZ31,'Tables 1-15'!E130)</f>
        <v>0</v>
      </c>
      <c r="K130" s="384">
        <f>IF(ISNUMBER('Tables 1-15'!F130),'Tables 1-15'!BA31,'Tables 1-15'!F130)</f>
        <v>0</v>
      </c>
      <c r="N130" s="636"/>
      <c r="O130" s="62"/>
      <c r="P130" s="636"/>
    </row>
    <row r="131" spans="1:16">
      <c r="A131" s="385" t="s">
        <v>186</v>
      </c>
      <c r="B131" s="400"/>
      <c r="C131" s="400"/>
      <c r="D131" s="400"/>
      <c r="E131" s="400"/>
      <c r="F131" s="401"/>
      <c r="G131" s="384">
        <f>IF(ISNUMBER('Tables 1-15'!B131),'Tables 1-15'!AW32,'Tables 1-15'!B131)</f>
        <v>0</v>
      </c>
      <c r="H131" s="384">
        <f>IF(ISNUMBER('Tables 1-15'!C131),'Tables 1-15'!AX32,'Tables 1-15'!C131)</f>
        <v>0</v>
      </c>
      <c r="I131" s="384">
        <f>IF(ISNUMBER('Tables 1-15'!D131),'Tables 1-15'!AY32,'Tables 1-15'!D131)</f>
        <v>0</v>
      </c>
      <c r="J131" s="384">
        <f>IF(ISNUMBER('Tables 1-15'!E131),'Tables 1-15'!AZ32,'Tables 1-15'!E131)</f>
        <v>0</v>
      </c>
      <c r="K131" s="384">
        <f>IF(ISNUMBER('Tables 1-15'!F131),'Tables 1-15'!BA32,'Tables 1-15'!F131)</f>
        <v>0</v>
      </c>
      <c r="N131" s="636"/>
      <c r="O131" s="62"/>
      <c r="P131" s="636"/>
    </row>
    <row r="132" spans="1:16">
      <c r="A132" s="381" t="s">
        <v>256</v>
      </c>
      <c r="B132" s="400"/>
      <c r="C132" s="400"/>
      <c r="D132" s="400"/>
      <c r="E132" s="400"/>
      <c r="F132" s="401"/>
      <c r="G132" s="384">
        <f>IF(ISNUMBER('Tables 1-15'!B132),'Tables 1-15'!AW33,'Tables 1-15'!B132)</f>
        <v>0</v>
      </c>
      <c r="H132" s="384">
        <f>IF(ISNUMBER('Tables 1-15'!C132),'Tables 1-15'!AX33,'Tables 1-15'!C132)</f>
        <v>0</v>
      </c>
      <c r="I132" s="384">
        <f>IF(ISNUMBER('Tables 1-15'!D132),'Tables 1-15'!AY33,'Tables 1-15'!D132)</f>
        <v>0</v>
      </c>
      <c r="J132" s="384">
        <f>IF(ISNUMBER('Tables 1-15'!E132),'Tables 1-15'!AZ33,'Tables 1-15'!E132)</f>
        <v>0</v>
      </c>
      <c r="K132" s="384">
        <f>IF(ISNUMBER('Tables 1-15'!F132),'Tables 1-15'!BA33,'Tables 1-15'!F132)</f>
        <v>0</v>
      </c>
      <c r="N132" s="636"/>
      <c r="O132" s="636"/>
      <c r="P132" s="636"/>
    </row>
    <row r="133" spans="1:16" ht="25.5">
      <c r="A133" s="411" t="s">
        <v>112</v>
      </c>
      <c r="B133" s="412"/>
      <c r="C133" s="412"/>
      <c r="D133" s="412"/>
      <c r="E133" s="412"/>
      <c r="F133" s="413"/>
      <c r="G133" s="414">
        <f>SUM(G109,G111:G113,G116:G117,G119:G121,G123:G131)</f>
        <v>0</v>
      </c>
      <c r="H133" s="414">
        <f>SUM(H109,H111:H113,H116:H117,H119:H121,H123:H131)</f>
        <v>0</v>
      </c>
      <c r="I133" s="414">
        <f>SUM(I109,I111:I113,I116:I117,I119:I121,I123:I131)</f>
        <v>0</v>
      </c>
      <c r="J133" s="414">
        <f>SUM(J109,J111:J113,J116:J117,J119:J121,J123:J131)</f>
        <v>0</v>
      </c>
      <c r="K133" s="414">
        <f>SUM(K109,K111:K113,K116:K117,K119:K121,K123:K131)</f>
        <v>0</v>
      </c>
    </row>
    <row r="134" spans="1:16" ht="25.5">
      <c r="A134" s="415" t="s">
        <v>113</v>
      </c>
      <c r="B134" s="416"/>
      <c r="C134" s="416"/>
      <c r="D134" s="416"/>
      <c r="E134" s="416"/>
      <c r="F134" s="417"/>
      <c r="G134" s="391">
        <f>SUM(G132:G133)</f>
        <v>0</v>
      </c>
      <c r="H134" s="391">
        <f>SUM(H132:H133)</f>
        <v>0</v>
      </c>
      <c r="I134" s="391">
        <f>SUM(I132:I133)</f>
        <v>0</v>
      </c>
      <c r="J134" s="391">
        <f>SUM(J132:J133)</f>
        <v>0</v>
      </c>
      <c r="K134" s="391">
        <f>SUM(K132:K133)</f>
        <v>0</v>
      </c>
    </row>
    <row r="135" spans="1:16">
      <c r="C135" s="418"/>
    </row>
    <row r="137" spans="1:16">
      <c r="A137" s="549"/>
      <c r="B137" s="549"/>
      <c r="C137" s="549"/>
      <c r="D137" s="549"/>
      <c r="E137" s="549"/>
      <c r="F137" s="549"/>
      <c r="G137" s="549"/>
      <c r="H137" s="549"/>
      <c r="I137" s="549"/>
      <c r="J137" s="549"/>
      <c r="K137" s="549"/>
    </row>
    <row r="139" spans="1:16">
      <c r="A139" s="377"/>
      <c r="B139" s="551" t="s">
        <v>477</v>
      </c>
      <c r="C139" s="551"/>
      <c r="D139" s="551"/>
      <c r="E139" s="551"/>
      <c r="F139" s="552"/>
      <c r="G139" s="597" t="s">
        <v>546</v>
      </c>
      <c r="H139" s="562"/>
      <c r="I139" s="562"/>
      <c r="J139" s="562"/>
      <c r="K139" s="562"/>
    </row>
    <row r="140" spans="1:16">
      <c r="A140" s="378"/>
      <c r="B140" s="379"/>
      <c r="C140" s="379"/>
      <c r="D140" s="379"/>
      <c r="E140" s="379"/>
      <c r="F140" s="380"/>
      <c r="G140" s="379"/>
      <c r="H140" s="379"/>
      <c r="I140" s="379"/>
      <c r="J140" s="379"/>
      <c r="K140" s="379"/>
    </row>
    <row r="141" spans="1:16">
      <c r="A141" s="385" t="s">
        <v>37</v>
      </c>
      <c r="B141" s="750">
        <f>IF(ISNUMBER('Tables 1-15'!B109),'Tables 1-15'!B10,'Tables 1-15'!B109)</f>
        <v>1054.2514919011082</v>
      </c>
      <c r="C141" s="409">
        <f>IF(ISNUMBER('Tables 1-15'!C109),'Tables 1-15'!C10,'Tables 1-15'!C109)</f>
        <v>1003.7664723264916</v>
      </c>
      <c r="D141" s="409">
        <f>IF(ISNUMBER('Tables 1-15'!D109),'Tables 1-15'!D10,'Tables 1-15'!D109)</f>
        <v>1249.9521619135237</v>
      </c>
      <c r="E141" s="409">
        <f>IF(ISNUMBER('Tables 1-15'!E109),'Tables 1-15'!E10,'Tables 1-15'!E109)</f>
        <v>1511.8971797273389</v>
      </c>
      <c r="F141" s="410">
        <f>IF(ISNUMBER('Tables 1-15'!F109),'Tables 1-15'!F10,'Tables 1-15'!F109)</f>
        <v>1560.4126655525904</v>
      </c>
      <c r="G141" s="554" t="e">
        <f>IF(ISNUMBER('Tables 1-15'!B109),'Tables 1-15'!AI141/'Tables 1-15'!AW73,'Tables 1-15'!B109)</f>
        <v>#DIV/0!</v>
      </c>
      <c r="H141" s="554" t="e">
        <f>IF(ISNUMBER('Tables 1-15'!C109),'Tables 1-15'!AJ141/'Tables 1-15'!AX73,'Tables 1-15'!C109)</f>
        <v>#DIV/0!</v>
      </c>
      <c r="I141" s="554" t="e">
        <f>IF(ISNUMBER('Tables 1-15'!D109),'Tables 1-15'!AK141/'Tables 1-15'!AY73,'Tables 1-15'!D109)</f>
        <v>#DIV/0!</v>
      </c>
      <c r="J141" s="554" t="e">
        <f>IF(ISNUMBER('Tables 1-15'!E109),'Tables 1-15'!AL141/'Tables 1-15'!AZ73,'Tables 1-15'!E109)</f>
        <v>#DIV/0!</v>
      </c>
      <c r="K141" s="554">
        <f>IF(ISNUMBER('Tables 1-15'!F109),IF(ISNUMBER('Tables 1-15'!AM141),'Tables 1-15'!AM141/'Tables 1-15'!BA73,'Tables 1-15'!AM141),'Tables 1-15'!F109)</f>
        <v>0</v>
      </c>
      <c r="O141" s="62"/>
    </row>
    <row r="142" spans="1:16">
      <c r="A142" s="381" t="s">
        <v>528</v>
      </c>
      <c r="B142" s="400" t="str">
        <f>IF(ISNUMBER('Tables 1-15'!B110),'Tables 1-15'!B11,'Tables 1-15'!B110)</f>
        <v>nap</v>
      </c>
      <c r="C142" s="400" t="str">
        <f>IF(ISNUMBER('Tables 1-15'!C110),'Tables 1-15'!C11,'Tables 1-15'!C110)</f>
        <v>nap</v>
      </c>
      <c r="D142" s="400" t="str">
        <f>IF(ISNUMBER('Tables 1-15'!D110),'Tables 1-15'!D11,'Tables 1-15'!D110)</f>
        <v>nap</v>
      </c>
      <c r="E142" s="400" t="str">
        <f>IF(ISNUMBER('Tables 1-15'!E110),'Tables 1-15'!E11,'Tables 1-15'!E110)</f>
        <v>nap</v>
      </c>
      <c r="F142" s="401" t="str">
        <f>IF(ISNUMBER('Tables 1-15'!F110),'Tables 1-15'!F11,'Tables 1-15'!F110)</f>
        <v>nap</v>
      </c>
      <c r="G142" s="554" t="str">
        <f>IF(ISNUMBER('Tables 1-15'!B110),'Tables 1-15'!AI142/'Tables 1-15'!AW74,'Tables 1-15'!B110)</f>
        <v>nap</v>
      </c>
      <c r="H142" s="554" t="str">
        <f>IF(ISNUMBER('Tables 1-15'!C110),'Tables 1-15'!AJ142/'Tables 1-15'!AX74,'Tables 1-15'!C110)</f>
        <v>nap</v>
      </c>
      <c r="I142" s="554" t="str">
        <f>IF(ISNUMBER('Tables 1-15'!D110),'Tables 1-15'!AK142/'Tables 1-15'!AY74,'Tables 1-15'!D110)</f>
        <v>nap</v>
      </c>
      <c r="J142" s="554" t="str">
        <f>IF(ISNUMBER('Tables 1-15'!E110),'Tables 1-15'!AL142/'Tables 1-15'!AZ74,'Tables 1-15'!E110)</f>
        <v>nap</v>
      </c>
      <c r="K142" s="554" t="str">
        <f>IF(ISNUMBER('Tables 1-15'!F110),IF(ISNUMBER('Tables 1-15'!AM142),'Tables 1-15'!AM142/'Tables 1-15'!BA74,'Tables 1-15'!AM142),'Tables 1-15'!F110)</f>
        <v>nap</v>
      </c>
      <c r="O142" s="62"/>
    </row>
    <row r="143" spans="1:16">
      <c r="A143" s="381" t="s">
        <v>530</v>
      </c>
      <c r="B143" s="400">
        <f>IF(ISNUMBER('Tables 1-15'!B111),'Tables 1-15'!B12,'Tables 1-15'!B111)</f>
        <v>1650.1785034013606</v>
      </c>
      <c r="C143" s="400">
        <f>IF(ISNUMBER('Tables 1-15'!C111),'Tables 1-15'!C12,'Tables 1-15'!C111)</f>
        <v>1624.9016853932585</v>
      </c>
      <c r="D143" s="400">
        <f>IF(ISNUMBER('Tables 1-15'!D111),'Tables 1-15'!D12,'Tables 1-15'!D111)</f>
        <v>2142.9460580912864</v>
      </c>
      <c r="E143" s="400">
        <f>IF(ISNUMBER('Tables 1-15'!E111),'Tables 1-15'!E12,'Tables 1-15'!E111)</f>
        <v>2474.0314104860859</v>
      </c>
      <c r="F143" s="401">
        <f>IF(ISNUMBER('Tables 1-15'!F111),'Tables 1-15'!F12,'Tables 1-15'!F111)</f>
        <v>2251.9370843989768</v>
      </c>
      <c r="G143" s="554" t="e">
        <f>IF(ISNUMBER('Tables 1-15'!B111),'Tables 1-15'!AI143/'Tables 1-15'!AW75,'Tables 1-15'!B111)</f>
        <v>#DIV/0!</v>
      </c>
      <c r="H143" s="554" t="e">
        <f>IF(ISNUMBER('Tables 1-15'!C111),'Tables 1-15'!AJ143/'Tables 1-15'!AX75,'Tables 1-15'!C111)</f>
        <v>#DIV/0!</v>
      </c>
      <c r="I143" s="554" t="e">
        <f>IF(ISNUMBER('Tables 1-15'!D111),'Tables 1-15'!AK143/'Tables 1-15'!AY75,'Tables 1-15'!D111)</f>
        <v>#DIV/0!</v>
      </c>
      <c r="J143" s="554" t="e">
        <f>IF(ISNUMBER('Tables 1-15'!E111),'Tables 1-15'!AL143/'Tables 1-15'!AZ75,'Tables 1-15'!E111)</f>
        <v>#DIV/0!</v>
      </c>
      <c r="K143" s="554">
        <f>IF(ISNUMBER('Tables 1-15'!F111),IF(ISNUMBER('Tables 1-15'!AM143),'Tables 1-15'!AM143/'Tables 1-15'!BA75,'Tables 1-15'!AM143),'Tables 1-15'!F111)</f>
        <v>0</v>
      </c>
      <c r="O143" s="62"/>
    </row>
    <row r="144" spans="1:16">
      <c r="A144" s="385" t="s">
        <v>529</v>
      </c>
      <c r="B144" s="400">
        <f>IF(ISNUMBER('Tables 1-15'!B112),'Tables 1-15'!B13,'Tables 1-15'!B112)</f>
        <v>1509.8146634325449</v>
      </c>
      <c r="C144" s="400">
        <f>IF(ISNUMBER('Tables 1-15'!C112),'Tables 1-15'!C13,'Tables 1-15'!C112)</f>
        <v>1408.3677608174537</v>
      </c>
      <c r="D144" s="400">
        <f>IF(ISNUMBER('Tables 1-15'!D112),'Tables 1-15'!D13,'Tables 1-15'!D112)</f>
        <v>1647.0955346059636</v>
      </c>
      <c r="E144" s="400">
        <f>IF(ISNUMBER('Tables 1-15'!E112),'Tables 1-15'!E13,'Tables 1-15'!E112)</f>
        <v>1818.7766841794282</v>
      </c>
      <c r="F144" s="401">
        <f>IF(ISNUMBER('Tables 1-15'!F112),'Tables 1-15'!F13,'Tables 1-15'!F112)</f>
        <v>1837.0954337000483</v>
      </c>
      <c r="G144" s="554" t="e">
        <f>IF(ISNUMBER('Tables 1-15'!B112),'Tables 1-15'!AI144/'Tables 1-15'!AW76,'Tables 1-15'!B112)</f>
        <v>#DIV/0!</v>
      </c>
      <c r="H144" s="554" t="e">
        <f>IF(ISNUMBER('Tables 1-15'!C112),'Tables 1-15'!AJ144/'Tables 1-15'!AX76,'Tables 1-15'!C112)</f>
        <v>#DIV/0!</v>
      </c>
      <c r="I144" s="554" t="e">
        <f>IF(ISNUMBER('Tables 1-15'!D112),'Tables 1-15'!AK144/'Tables 1-15'!AY76,'Tables 1-15'!D112)</f>
        <v>#DIV/0!</v>
      </c>
      <c r="J144" s="554" t="e">
        <f>IF(ISNUMBER('Tables 1-15'!E112),'Tables 1-15'!AL144/'Tables 1-15'!AZ76,'Tables 1-15'!E112)</f>
        <v>#DIV/0!</v>
      </c>
      <c r="K144" s="554">
        <f>IF(ISNUMBER('Tables 1-15'!F112),IF(ISNUMBER('Tables 1-15'!AM144),'Tables 1-15'!AM144/'Tables 1-15'!BA76,'Tables 1-15'!AM144),'Tables 1-15'!F112)</f>
        <v>0</v>
      </c>
      <c r="O144" s="62"/>
    </row>
    <row r="145" spans="1:15">
      <c r="A145" s="385" t="s">
        <v>531</v>
      </c>
      <c r="B145" s="400">
        <f>IF(ISNUMBER('Tables 1-15'!B113),'Tables 1-15'!B14,'Tables 1-15'!B113)</f>
        <v>4617.8913831404188</v>
      </c>
      <c r="C145" s="400">
        <f>IF(ISNUMBER('Tables 1-15'!C113),'Tables 1-15'!C14,'Tables 1-15'!C113)</f>
        <v>5108.0874060838623</v>
      </c>
      <c r="D145" s="400" t="str">
        <f>IF(ISNUMBER('Tables 1-15'!D113),'Tables 1-15'!D14,'Tables 1-15'!D113)</f>
        <v>nav</v>
      </c>
      <c r="E145" s="400" t="str">
        <f>IF(ISNUMBER('Tables 1-15'!E113),'Tables 1-15'!E14,'Tables 1-15'!E113)</f>
        <v>nav</v>
      </c>
      <c r="F145" s="401" t="str">
        <f>IF(ISNUMBER('Tables 1-15'!F113),'Tables 1-15'!F14,'Tables 1-15'!F113)</f>
        <v>nav</v>
      </c>
      <c r="G145" s="554" t="e">
        <f>IF(ISNUMBER('Tables 1-15'!B113),'Tables 1-15'!AI145/'Tables 1-15'!AW77,'Tables 1-15'!B113)</f>
        <v>#DIV/0!</v>
      </c>
      <c r="H145" s="554" t="e">
        <f>IF(ISNUMBER('Tables 1-15'!C113),'Tables 1-15'!AJ145/'Tables 1-15'!AX77,'Tables 1-15'!C113)</f>
        <v>#DIV/0!</v>
      </c>
      <c r="I145" s="554" t="str">
        <f>IF(ISNUMBER('Tables 1-15'!D113),'Tables 1-15'!AK145/'Tables 1-15'!AY77,'Tables 1-15'!D113)</f>
        <v>nav</v>
      </c>
      <c r="J145" s="554" t="str">
        <f>IF(ISNUMBER('Tables 1-15'!E113),'Tables 1-15'!AL145/'Tables 1-15'!AZ77,'Tables 1-15'!E113)</f>
        <v>nav</v>
      </c>
      <c r="K145" s="554" t="str">
        <f>IF(ISNUMBER('Tables 1-15'!F113),IF(ISNUMBER('Tables 1-15'!AM145),'Tables 1-15'!AM145/'Tables 1-15'!BA77,'Tables 1-15'!AM145),'Tables 1-15'!F113)</f>
        <v>nav</v>
      </c>
      <c r="O145" s="62"/>
    </row>
    <row r="146" spans="1:15">
      <c r="A146" s="385" t="s">
        <v>166</v>
      </c>
      <c r="B146" s="400" t="str">
        <f>IF(ISNUMBER('Tables 1-15'!B114),'Tables 1-15'!B15,'Tables 1-15'!B114)</f>
        <v>nap</v>
      </c>
      <c r="C146" s="400" t="str">
        <f>IF(ISNUMBER('Tables 1-15'!C114),'Tables 1-15'!C15,'Tables 1-15'!C114)</f>
        <v>nap</v>
      </c>
      <c r="D146" s="400" t="str">
        <f>IF(ISNUMBER('Tables 1-15'!D114),'Tables 1-15'!D15,'Tables 1-15'!D114)</f>
        <v>nap</v>
      </c>
      <c r="E146" s="400" t="str">
        <f>IF(ISNUMBER('Tables 1-15'!E114),'Tables 1-15'!E15,'Tables 1-15'!E114)</f>
        <v>nap</v>
      </c>
      <c r="F146" s="401" t="str">
        <f>IF(ISNUMBER('Tables 1-15'!F114),'Tables 1-15'!F15,'Tables 1-15'!F114)</f>
        <v>nap</v>
      </c>
      <c r="G146" s="554" t="str">
        <f>IF(ISNUMBER('Tables 1-15'!B114),'Tables 1-15'!AI146/'Tables 1-15'!AW78,'Tables 1-15'!B114)</f>
        <v>nap</v>
      </c>
      <c r="H146" s="554" t="str">
        <f>IF(ISNUMBER('Tables 1-15'!C114),'Tables 1-15'!AJ146/'Tables 1-15'!AX78,'Tables 1-15'!C114)</f>
        <v>nap</v>
      </c>
      <c r="I146" s="554" t="str">
        <f>IF(ISNUMBER('Tables 1-15'!D114),'Tables 1-15'!AK146/'Tables 1-15'!AY78,'Tables 1-15'!D114)</f>
        <v>nap</v>
      </c>
      <c r="J146" s="554" t="str">
        <f>IF(ISNUMBER('Tables 1-15'!E114),'Tables 1-15'!AL146/'Tables 1-15'!AZ78,'Tables 1-15'!E114)</f>
        <v>nap</v>
      </c>
      <c r="K146" s="554" t="str">
        <f>IF(ISNUMBER('Tables 1-15'!F114),IF(ISNUMBER('Tables 1-15'!AM146),'Tables 1-15'!AM146/'Tables 1-15'!BA78,'Tables 1-15'!AM146),'Tables 1-15'!F114)</f>
        <v>nap</v>
      </c>
      <c r="O146" s="62"/>
    </row>
    <row r="147" spans="1:15">
      <c r="A147" s="385" t="s">
        <v>167</v>
      </c>
      <c r="B147" s="400" t="str">
        <f>IF(ISNUMBER('Tables 1-15'!B115),'Tables 1-15'!B16,'Tables 1-15'!B115)</f>
        <v>nap</v>
      </c>
      <c r="C147" s="400" t="str">
        <f>IF(ISNUMBER('Tables 1-15'!C115),'Tables 1-15'!C16,'Tables 1-15'!C115)</f>
        <v>nap</v>
      </c>
      <c r="D147" s="400" t="str">
        <f>IF(ISNUMBER('Tables 1-15'!D115),'Tables 1-15'!D16,'Tables 1-15'!D115)</f>
        <v>nap</v>
      </c>
      <c r="E147" s="400" t="str">
        <f>IF(ISNUMBER('Tables 1-15'!E115),'Tables 1-15'!E16,'Tables 1-15'!E115)</f>
        <v>nap</v>
      </c>
      <c r="F147" s="401" t="str">
        <f>IF(ISNUMBER('Tables 1-15'!F115),'Tables 1-15'!F16,'Tables 1-15'!F115)</f>
        <v>nap</v>
      </c>
      <c r="G147" s="554" t="str">
        <f>IF(ISNUMBER('Tables 1-15'!B115),'Tables 1-15'!AI147/'Tables 1-15'!AW79,'Tables 1-15'!B115)</f>
        <v>nap</v>
      </c>
      <c r="H147" s="554" t="str">
        <f>IF(ISNUMBER('Tables 1-15'!C115),'Tables 1-15'!AJ147/'Tables 1-15'!AX79,'Tables 1-15'!C115)</f>
        <v>nap</v>
      </c>
      <c r="I147" s="554" t="str">
        <f>IF(ISNUMBER('Tables 1-15'!D115),'Tables 1-15'!AK147/'Tables 1-15'!AY79,'Tables 1-15'!D115)</f>
        <v>nap</v>
      </c>
      <c r="J147" s="554" t="str">
        <f>IF(ISNUMBER('Tables 1-15'!E115),'Tables 1-15'!AL147/'Tables 1-15'!AZ79,'Tables 1-15'!E115)</f>
        <v>nap</v>
      </c>
      <c r="K147" s="554" t="str">
        <f>IF(ISNUMBER('Tables 1-15'!F115),IF(ISNUMBER('Tables 1-15'!AM147),'Tables 1-15'!AM147/'Tables 1-15'!BA79,'Tables 1-15'!AM147),'Tables 1-15'!F115)</f>
        <v>nap</v>
      </c>
      <c r="O147" s="62"/>
    </row>
    <row r="148" spans="1:15">
      <c r="A148" s="385" t="s">
        <v>745</v>
      </c>
      <c r="B148" s="400">
        <f>IF(ISNUMBER('Tables 1-15'!B116),'Tables 1-15'!B17,'Tables 1-15'!B116)</f>
        <v>219.27980685262239</v>
      </c>
      <c r="C148" s="400">
        <f>IF(ISNUMBER('Tables 1-15'!C116),'Tables 1-15'!C17,'Tables 1-15'!C116)</f>
        <v>214.04641502618747</v>
      </c>
      <c r="D148" s="400">
        <f>IF(ISNUMBER('Tables 1-15'!D116),'Tables 1-15'!D17,'Tables 1-15'!D116)</f>
        <v>228.69574730989035</v>
      </c>
      <c r="E148" s="400">
        <f>IF(ISNUMBER('Tables 1-15'!E116),'Tables 1-15'!E17,'Tables 1-15'!E116)</f>
        <v>248.72597636176775</v>
      </c>
      <c r="F148" s="401">
        <f>IF(ISNUMBER('Tables 1-15'!F116),'Tables 1-15'!F17,'Tables 1-15'!F116)</f>
        <v>263.25937290495591</v>
      </c>
      <c r="G148" s="554" t="e">
        <f>IF(ISNUMBER('Tables 1-15'!B116),'Tables 1-15'!AI148/'Tables 1-15'!AW80,'Tables 1-15'!B116)</f>
        <v>#DIV/0!</v>
      </c>
      <c r="H148" s="554" t="e">
        <f>IF(ISNUMBER('Tables 1-15'!C116),'Tables 1-15'!AJ148/'Tables 1-15'!AX80,'Tables 1-15'!C116)</f>
        <v>#DIV/0!</v>
      </c>
      <c r="I148" s="554" t="e">
        <f>IF(ISNUMBER('Tables 1-15'!D116),'Tables 1-15'!AK148/'Tables 1-15'!AY80,'Tables 1-15'!D116)</f>
        <v>#DIV/0!</v>
      </c>
      <c r="J148" s="554" t="e">
        <f>IF(ISNUMBER('Tables 1-15'!E116),'Tables 1-15'!AL148/'Tables 1-15'!AZ80,'Tables 1-15'!E116)</f>
        <v>#DIV/0!</v>
      </c>
      <c r="K148" s="554">
        <f>IF(ISNUMBER('Tables 1-15'!F116),IF(ISNUMBER('Tables 1-15'!AM148),'Tables 1-15'!AM148/'Tables 1-15'!BA80,'Tables 1-15'!AM148),'Tables 1-15'!F116)</f>
        <v>0</v>
      </c>
      <c r="O148" s="62"/>
    </row>
    <row r="149" spans="1:15">
      <c r="A149" s="385" t="s">
        <v>994</v>
      </c>
      <c r="B149" s="400">
        <f>IF(ISNUMBER('Tables 1-15'!B117),'Tables 1-15'!B18,'Tables 1-15'!B117)</f>
        <v>1296.7453323160637</v>
      </c>
      <c r="C149" s="400">
        <f>IF(ISNUMBER('Tables 1-15'!C117),'Tables 1-15'!C18,'Tables 1-15'!C117)</f>
        <v>1339.7570312929513</v>
      </c>
      <c r="D149" s="400">
        <f>IF(ISNUMBER('Tables 1-15'!D117),'Tables 1-15'!D18,'Tables 1-15'!D117)</f>
        <v>1704.3677738799809</v>
      </c>
      <c r="E149" s="400">
        <f>IF(ISNUMBER('Tables 1-15'!E117),'Tables 1-15'!E18,'Tables 1-15'!E117)</f>
        <v>1923.0021122079963</v>
      </c>
      <c r="F149" s="401">
        <f>IF(ISNUMBER('Tables 1-15'!F117),'Tables 1-15'!F18,'Tables 1-15'!F117)</f>
        <v>1873.2072627996763</v>
      </c>
      <c r="G149" s="554" t="e">
        <f>IF(ISNUMBER('Tables 1-15'!B117),'Tables 1-15'!AI149/'Tables 1-15'!AW81,'Tables 1-15'!B117)</f>
        <v>#DIV/0!</v>
      </c>
      <c r="H149" s="554" t="e">
        <f>IF(ISNUMBER('Tables 1-15'!C117),'Tables 1-15'!AJ149/'Tables 1-15'!AX81,'Tables 1-15'!C117)</f>
        <v>#DIV/0!</v>
      </c>
      <c r="I149" s="554" t="e">
        <f>IF(ISNUMBER('Tables 1-15'!D117),'Tables 1-15'!AK149/'Tables 1-15'!AY81,'Tables 1-15'!D117)</f>
        <v>#DIV/0!</v>
      </c>
      <c r="J149" s="554" t="e">
        <f>IF(ISNUMBER('Tables 1-15'!E117),'Tables 1-15'!AL149/'Tables 1-15'!AZ81,'Tables 1-15'!E117)</f>
        <v>#DIV/0!</v>
      </c>
      <c r="K149" s="554">
        <f>IF(ISNUMBER('Tables 1-15'!F117),IF(ISNUMBER('Tables 1-15'!AM149),'Tables 1-15'!AM149/'Tables 1-15'!BA81,'Tables 1-15'!AM149),'Tables 1-15'!F117)</f>
        <v>0</v>
      </c>
      <c r="O149" s="62"/>
    </row>
    <row r="150" spans="1:15">
      <c r="A150" s="385" t="s">
        <v>127</v>
      </c>
      <c r="B150" s="400" t="str">
        <f>IF(ISNUMBER('Tables 1-15'!B118),'Tables 1-15'!B19,'Tables 1-15'!B118)</f>
        <v>nap</v>
      </c>
      <c r="C150" s="400" t="str">
        <f>IF(ISNUMBER('Tables 1-15'!C118),'Tables 1-15'!C19,'Tables 1-15'!C118)</f>
        <v>nap</v>
      </c>
      <c r="D150" s="400" t="str">
        <f>IF(ISNUMBER('Tables 1-15'!D118),'Tables 1-15'!D19,'Tables 1-15'!D118)</f>
        <v>nap</v>
      </c>
      <c r="E150" s="400" t="str">
        <f>IF(ISNUMBER('Tables 1-15'!E118),'Tables 1-15'!E19,'Tables 1-15'!E118)</f>
        <v>nap</v>
      </c>
      <c r="F150" s="401" t="str">
        <f>IF(ISNUMBER('Tables 1-15'!F118),'Tables 1-15'!F19,'Tables 1-15'!F118)</f>
        <v>nap</v>
      </c>
      <c r="G150" s="554" t="str">
        <f>IF(ISNUMBER('Tables 1-15'!B118),'Tables 1-15'!AI150/'Tables 1-15'!AW82,'Tables 1-15'!B118)</f>
        <v>nap</v>
      </c>
      <c r="H150" s="554" t="str">
        <f>IF(ISNUMBER('Tables 1-15'!C118),'Tables 1-15'!AJ150/'Tables 1-15'!AX82,'Tables 1-15'!C118)</f>
        <v>nap</v>
      </c>
      <c r="I150" s="554" t="str">
        <f>IF(ISNUMBER('Tables 1-15'!D118),'Tables 1-15'!AK150/'Tables 1-15'!AY82,'Tables 1-15'!D118)</f>
        <v>nap</v>
      </c>
      <c r="J150" s="554" t="str">
        <f>IF(ISNUMBER('Tables 1-15'!E118),'Tables 1-15'!AL150/'Tables 1-15'!AZ82,'Tables 1-15'!E118)</f>
        <v>nap</v>
      </c>
      <c r="K150" s="554" t="str">
        <f>IF(ISNUMBER('Tables 1-15'!F118),IF(ISNUMBER('Tables 1-15'!AM150),'Tables 1-15'!AM150/'Tables 1-15'!BA82,'Tables 1-15'!AM150),'Tables 1-15'!F118)</f>
        <v>nap</v>
      </c>
      <c r="O150" s="62"/>
    </row>
    <row r="151" spans="1:15">
      <c r="A151" s="385" t="s">
        <v>8</v>
      </c>
      <c r="B151" s="400">
        <f>IF(ISNUMBER('Tables 1-15'!B119),'Tables 1-15'!B20,'Tables 1-15'!B119)</f>
        <v>4845.2352123738774</v>
      </c>
      <c r="C151" s="400">
        <f>IF(ISNUMBER('Tables 1-15'!C119),'Tables 1-15'!C20,'Tables 1-15'!C119)</f>
        <v>5036.6282357569044</v>
      </c>
      <c r="D151" s="400">
        <f>IF(ISNUMBER('Tables 1-15'!D119),'Tables 1-15'!D20,'Tables 1-15'!D119)</f>
        <v>5499.9158231898064</v>
      </c>
      <c r="E151" s="400">
        <f>IF(ISNUMBER('Tables 1-15'!E119),'Tables 1-15'!E20,'Tables 1-15'!E119)</f>
        <v>5913.4309378104626</v>
      </c>
      <c r="F151" s="401">
        <f>IF(ISNUMBER('Tables 1-15'!F119),'Tables 1-15'!F20,'Tables 1-15'!F119)</f>
        <v>5940.5704344282549</v>
      </c>
      <c r="G151" s="554" t="e">
        <f>IF(ISNUMBER('Tables 1-15'!B119),'Tables 1-15'!AI151/'Tables 1-15'!AW83,'Tables 1-15'!B119)</f>
        <v>#DIV/0!</v>
      </c>
      <c r="H151" s="554" t="e">
        <f>IF(ISNUMBER('Tables 1-15'!C119),'Tables 1-15'!AJ151/'Tables 1-15'!AX83,'Tables 1-15'!C119)</f>
        <v>#DIV/0!</v>
      </c>
      <c r="I151" s="554" t="e">
        <f>IF(ISNUMBER('Tables 1-15'!D119),'Tables 1-15'!AK151/'Tables 1-15'!AY83,'Tables 1-15'!D119)</f>
        <v>#DIV/0!</v>
      </c>
      <c r="J151" s="554" t="e">
        <f>IF(ISNUMBER('Tables 1-15'!E119),'Tables 1-15'!AL151/'Tables 1-15'!AZ83,'Tables 1-15'!E119)</f>
        <v>#DIV/0!</v>
      </c>
      <c r="K151" s="554">
        <f>IF(ISNUMBER('Tables 1-15'!F119),IF(ISNUMBER('Tables 1-15'!AM151),'Tables 1-15'!AM151/'Tables 1-15'!BA83,'Tables 1-15'!AM151),'Tables 1-15'!F119)</f>
        <v>0</v>
      </c>
      <c r="O151" s="62"/>
    </row>
    <row r="152" spans="1:15">
      <c r="A152" s="385" t="s">
        <v>937</v>
      </c>
      <c r="B152" s="400">
        <f>IF(ISNUMBER('Tables 1-15'!B120),'Tables 1-15'!B21,'Tables 1-15'!B120)</f>
        <v>930.94622661188657</v>
      </c>
      <c r="C152" s="400">
        <f>IF(ISNUMBER('Tables 1-15'!C120),'Tables 1-15'!C21,'Tables 1-15'!C120)</f>
        <v>834.40692572861167</v>
      </c>
      <c r="D152" s="400">
        <f>IF(ISNUMBER('Tables 1-15'!D120),'Tables 1-15'!D21,'Tables 1-15'!D120)</f>
        <v>1014.7155484060678</v>
      </c>
      <c r="E152" s="400">
        <f>IF(ISNUMBER('Tables 1-15'!E120),'Tables 1-15'!E21,'Tables 1-15'!E120)</f>
        <v>1114.6555847343677</v>
      </c>
      <c r="F152" s="401">
        <f>IF(ISNUMBER('Tables 1-15'!F120),'Tables 1-15'!F21,'Tables 1-15'!F120)</f>
        <v>1129.188112310095</v>
      </c>
      <c r="G152" s="554" t="e">
        <f>IF(ISNUMBER('Tables 1-15'!B120),'Tables 1-15'!AI152/'Tables 1-15'!AW84,'Tables 1-15'!B120)</f>
        <v>#DIV/0!</v>
      </c>
      <c r="H152" s="554" t="e">
        <f>IF(ISNUMBER('Tables 1-15'!C120),'Tables 1-15'!AJ152/'Tables 1-15'!AX84,'Tables 1-15'!C120)</f>
        <v>#DIV/0!</v>
      </c>
      <c r="I152" s="554" t="e">
        <f>IF(ISNUMBER('Tables 1-15'!D120),'Tables 1-15'!AK152/'Tables 1-15'!AY84,'Tables 1-15'!D120)</f>
        <v>#DIV/0!</v>
      </c>
      <c r="J152" s="554" t="e">
        <f>IF(ISNUMBER('Tables 1-15'!E120),'Tables 1-15'!AL152/'Tables 1-15'!AZ84,'Tables 1-15'!E120)</f>
        <v>#DIV/0!</v>
      </c>
      <c r="K152" s="554">
        <f>IF(ISNUMBER('Tables 1-15'!F120),IF(ISNUMBER('Tables 1-15'!AM152),'Tables 1-15'!AM152/'Tables 1-15'!BA84,'Tables 1-15'!AM152),'Tables 1-15'!F120)</f>
        <v>0</v>
      </c>
      <c r="O152" s="62"/>
    </row>
    <row r="153" spans="1:15">
      <c r="A153" s="385" t="s">
        <v>938</v>
      </c>
      <c r="B153" s="400">
        <f>IF(ISNUMBER('Tables 1-15'!B121),'Tables 1-15'!B22,'Tables 1-15'!B121)</f>
        <v>1093.613926721313</v>
      </c>
      <c r="C153" s="400">
        <f>IF(ISNUMBER('Tables 1-15'!C121),'Tables 1-15'!C22,'Tables 1-15'!C121)</f>
        <v>883.61893482364269</v>
      </c>
      <c r="D153" s="400">
        <f>IF(ISNUMBER('Tables 1-15'!D121),'Tables 1-15'!D22,'Tables 1-15'!D121)</f>
        <v>1034.4172678266759</v>
      </c>
      <c r="E153" s="400">
        <f>IF(ISNUMBER('Tables 1-15'!E121),'Tables 1-15'!E22,'Tables 1-15'!E121)</f>
        <v>1158.4046079233688</v>
      </c>
      <c r="F153" s="401">
        <f>IF(ISNUMBER('Tables 1-15'!F121),'Tables 1-15'!F22,'Tables 1-15'!F121)</f>
        <v>1177.311766716027</v>
      </c>
      <c r="G153" s="554" t="e">
        <f>IF(ISNUMBER('Tables 1-15'!B121),'Tables 1-15'!AI153/'Tables 1-15'!AW85,'Tables 1-15'!B121)</f>
        <v>#DIV/0!</v>
      </c>
      <c r="H153" s="554" t="e">
        <f>IF(ISNUMBER('Tables 1-15'!C121),'Tables 1-15'!AJ153/'Tables 1-15'!AX85,'Tables 1-15'!C121)</f>
        <v>#DIV/0!</v>
      </c>
      <c r="I153" s="554" t="e">
        <f>IF(ISNUMBER('Tables 1-15'!D121),'Tables 1-15'!AK153/'Tables 1-15'!AY85,'Tables 1-15'!D121)</f>
        <v>#DIV/0!</v>
      </c>
      <c r="J153" s="554" t="e">
        <f>IF(ISNUMBER('Tables 1-15'!E121),'Tables 1-15'!AL153/'Tables 1-15'!AZ85,'Tables 1-15'!E121)</f>
        <v>#DIV/0!</v>
      </c>
      <c r="K153" s="554">
        <f>IF(ISNUMBER('Tables 1-15'!F121),IF(ISNUMBER('Tables 1-15'!AM153),'Tables 1-15'!AM153/'Tables 1-15'!BA85,'Tables 1-15'!AM153),'Tables 1-15'!F121)</f>
        <v>0</v>
      </c>
      <c r="O153" s="62"/>
    </row>
    <row r="154" spans="1:15">
      <c r="A154" s="381" t="s">
        <v>9</v>
      </c>
      <c r="B154" s="400" t="str">
        <f>IF(ISNUMBER('Tables 1-15'!B122),'Tables 1-15'!B23,'Tables 1-15'!B122)</f>
        <v>nap</v>
      </c>
      <c r="C154" s="400" t="str">
        <f>IF(ISNUMBER('Tables 1-15'!C122),'Tables 1-15'!C23,'Tables 1-15'!C122)</f>
        <v>nap</v>
      </c>
      <c r="D154" s="400" t="str">
        <f>IF(ISNUMBER('Tables 1-15'!D122),'Tables 1-15'!D23,'Tables 1-15'!D122)</f>
        <v>nap</v>
      </c>
      <c r="E154" s="400" t="str">
        <f>IF(ISNUMBER('Tables 1-15'!E122),'Tables 1-15'!E23,'Tables 1-15'!E122)</f>
        <v>nap</v>
      </c>
      <c r="F154" s="401" t="str">
        <f>IF(ISNUMBER('Tables 1-15'!F122),'Tables 1-15'!F23,'Tables 1-15'!F122)</f>
        <v>nap</v>
      </c>
      <c r="G154" s="554" t="str">
        <f>IF(ISNUMBER('Tables 1-15'!B122),'Tables 1-15'!AI154/'Tables 1-15'!AW86,'Tables 1-15'!B122)</f>
        <v>nap</v>
      </c>
      <c r="H154" s="554" t="str">
        <f>IF(ISNUMBER('Tables 1-15'!C122),'Tables 1-15'!AJ154/'Tables 1-15'!AX86,'Tables 1-15'!C122)</f>
        <v>nap</v>
      </c>
      <c r="I154" s="554" t="str">
        <f>IF(ISNUMBER('Tables 1-15'!D122),'Tables 1-15'!AK154/'Tables 1-15'!AY86,'Tables 1-15'!D122)</f>
        <v>nap</v>
      </c>
      <c r="J154" s="554" t="str">
        <f>IF(ISNUMBER('Tables 1-15'!E122),'Tables 1-15'!AL154/'Tables 1-15'!AZ86,'Tables 1-15'!E122)</f>
        <v>nap</v>
      </c>
      <c r="K154" s="554" t="str">
        <f>IF(ISNUMBER('Tables 1-15'!F122),IF(ISNUMBER('Tables 1-15'!AM154),'Tables 1-15'!AM154/'Tables 1-15'!BA86,'Tables 1-15'!AM154),'Tables 1-15'!F122)</f>
        <v>nap</v>
      </c>
      <c r="O154" s="62"/>
    </row>
    <row r="155" spans="1:15">
      <c r="A155" s="381" t="s">
        <v>939</v>
      </c>
      <c r="B155" s="400">
        <f>IF(ISNUMBER('Tables 1-15'!B123),'Tables 1-15'!B24,'Tables 1-15'!B123)</f>
        <v>1663.8637847773684</v>
      </c>
      <c r="C155" s="400">
        <f>IF(ISNUMBER('Tables 1-15'!C123),'Tables 1-15'!C24,'Tables 1-15'!C123)</f>
        <v>1224.9051505911912</v>
      </c>
      <c r="D155" s="400">
        <f>IF(ISNUMBER('Tables 1-15'!D123),'Tables 1-15'!D24,'Tables 1-15'!D123)</f>
        <v>1525.1772734308872</v>
      </c>
      <c r="E155" s="400">
        <f>IF(ISNUMBER('Tables 1-15'!E123),'Tables 1-15'!E24,'Tables 1-15'!E123)</f>
        <v>1900.9910434744095</v>
      </c>
      <c r="F155" s="401">
        <f>IF(ISNUMBER('Tables 1-15'!F123),'Tables 1-15'!F24,'Tables 1-15'!F123)</f>
        <v>2014.957897718494</v>
      </c>
      <c r="G155" s="554" t="str">
        <f>IF(ISNUMBER('Tables 1-15'!AI155/'Tables 1-15'!AW87),'Tables 1-15'!AI155/'Tables 1-15'!AW87,"nav")</f>
        <v>nav</v>
      </c>
      <c r="H155" s="554" t="str">
        <f>IF(ISNUMBER('Tables 1-15'!AJ155/'Tables 1-15'!AX87),'Tables 1-15'!AJ155/'Tables 1-15'!AX87,"nav")</f>
        <v>nav</v>
      </c>
      <c r="I155" s="554" t="str">
        <f>IF(ISNUMBER('Tables 1-15'!AK155/'Tables 1-15'!AY87),'Tables 1-15'!AK155/'Tables 1-15'!AY87,"nav")</f>
        <v>nav</v>
      </c>
      <c r="J155" s="554" t="str">
        <f>IF(ISNUMBER('Tables 1-15'!AL155/'Tables 1-15'!AZ87),'Tables 1-15'!AL155/'Tables 1-15'!AZ87,"nav")</f>
        <v>nav</v>
      </c>
      <c r="K155" s="554">
        <f>IF(ISNUMBER('Tables 1-15'!F123),IF(ISNUMBER('Tables 1-15'!AM155),'Tables 1-15'!AM155/'Tables 1-15'!BA87,'Tables 1-15'!AM155),'Tables 1-15'!F123)</f>
        <v>0</v>
      </c>
      <c r="O155" s="62"/>
    </row>
    <row r="156" spans="1:15">
      <c r="A156" s="381" t="s">
        <v>940</v>
      </c>
      <c r="B156" s="400">
        <f>IF(ISNUMBER('Tables 1-15'!B124),'Tables 1-15'!B25,'Tables 1-15'!B124)</f>
        <v>519.79679999999996</v>
      </c>
      <c r="C156" s="400">
        <f>IF(ISNUMBER('Tables 1-15'!C124),'Tables 1-15'!C25,'Tables 1-15'!C124)</f>
        <v>429.09786666666668</v>
      </c>
      <c r="D156" s="400">
        <f>IF(ISNUMBER('Tables 1-15'!D124),'Tables 1-15'!D25,'Tables 1-15'!D124)</f>
        <v>526.81146666666666</v>
      </c>
      <c r="E156" s="400">
        <f>IF(ISNUMBER('Tables 1-15'!E124),'Tables 1-15'!E25,'Tables 1-15'!E124)</f>
        <v>669.50666666666666</v>
      </c>
      <c r="F156" s="401">
        <f>IF(ISNUMBER('Tables 1-15'!F124),'Tables 1-15'!F25,'Tables 1-15'!F124)</f>
        <v>711.04960000000005</v>
      </c>
      <c r="G156" s="554" t="e">
        <f>IF(ISNUMBER('Tables 1-15'!B124),'Tables 1-15'!AI156/'Tables 1-15'!AW88,'Tables 1-15'!B124)</f>
        <v>#DIV/0!</v>
      </c>
      <c r="H156" s="554" t="e">
        <f>IF(ISNUMBER('Tables 1-15'!C124),'Tables 1-15'!AJ156/'Tables 1-15'!AX88,'Tables 1-15'!C124)</f>
        <v>#DIV/0!</v>
      </c>
      <c r="I156" s="554" t="e">
        <f>IF(ISNUMBER('Tables 1-15'!D124),'Tables 1-15'!AK156/'Tables 1-15'!AY88,'Tables 1-15'!D124)</f>
        <v>#DIV/0!</v>
      </c>
      <c r="J156" s="554" t="e">
        <f>IF(ISNUMBER('Tables 1-15'!E124),'Tables 1-15'!AL156/'Tables 1-15'!AZ88,'Tables 1-15'!E124)</f>
        <v>#DIV/0!</v>
      </c>
      <c r="K156" s="554">
        <f>IF(ISNUMBER('Tables 1-15'!F124),IF(ISNUMBER('Tables 1-15'!AM156),'Tables 1-15'!AM156/'Tables 1-15'!BA88,'Tables 1-15'!AM156),'Tables 1-15'!F124)</f>
        <v>0</v>
      </c>
      <c r="O156" s="62"/>
    </row>
    <row r="157" spans="1:15">
      <c r="A157" s="385" t="s">
        <v>10</v>
      </c>
      <c r="B157" s="400">
        <f>IF(ISNUMBER('Tables 1-15'!B125),'Tables 1-15'!B26,'Tables 1-15'!B125)</f>
        <v>189.39214023183487</v>
      </c>
      <c r="C157" s="400">
        <f>IF(ISNUMBER('Tables 1-15'!C125),'Tables 1-15'!C26,'Tables 1-15'!C125)</f>
        <v>183.33379168099003</v>
      </c>
      <c r="D157" s="400">
        <f>IF(ISNUMBER('Tables 1-15'!D125),'Tables 1-15'!D26,'Tables 1-15'!D125)</f>
        <v>227.35606894022737</v>
      </c>
      <c r="E157" s="400">
        <f>IF(ISNUMBER('Tables 1-15'!E125),'Tables 1-15'!E26,'Tables 1-15'!E125)</f>
        <v>265.60139915732572</v>
      </c>
      <c r="F157" s="401">
        <f>IF(ISNUMBER('Tables 1-15'!F125),'Tables 1-15'!F26,'Tables 1-15'!F125)</f>
        <v>276.54637112907096</v>
      </c>
      <c r="G157" s="554" t="e">
        <f>IF(ISNUMBER('Tables 1-15'!B125),'Tables 1-15'!AI157/'Tables 1-15'!AW89,'Tables 1-15'!B125)</f>
        <v>#DIV/0!</v>
      </c>
      <c r="H157" s="554" t="e">
        <f>IF(ISNUMBER('Tables 1-15'!C125),'Tables 1-15'!AJ157/'Tables 1-15'!AX89,'Tables 1-15'!C125)</f>
        <v>#DIV/0!</v>
      </c>
      <c r="I157" s="554" t="e">
        <f>IF(ISNUMBER('Tables 1-15'!D125),'Tables 1-15'!AK157/'Tables 1-15'!AY89,'Tables 1-15'!D125)</f>
        <v>#DIV/0!</v>
      </c>
      <c r="J157" s="554" t="e">
        <f>IF(ISNUMBER('Tables 1-15'!E125),'Tables 1-15'!AL157/'Tables 1-15'!AZ89,'Tables 1-15'!E125)</f>
        <v>#DIV/0!</v>
      </c>
      <c r="K157" s="554">
        <f>IF(ISNUMBER('Tables 1-15'!F125),IF(ISNUMBER('Tables 1-15'!AM157),'Tables 1-15'!AM157/'Tables 1-15'!BA89,'Tables 1-15'!AM157),'Tables 1-15'!F125)</f>
        <v>0</v>
      </c>
      <c r="O157" s="62"/>
    </row>
    <row r="158" spans="1:15">
      <c r="A158" s="385" t="s">
        <v>941</v>
      </c>
      <c r="B158" s="400">
        <f>IF(ISNUMBER('Tables 1-15'!B126),'Tables 1-15'!B27,'Tables 1-15'!B126)</f>
        <v>273.44704314105672</v>
      </c>
      <c r="C158" s="400">
        <f>IF(ISNUMBER('Tables 1-15'!C126),'Tables 1-15'!C27,'Tables 1-15'!C126)</f>
        <v>285.21998340642409</v>
      </c>
      <c r="D158" s="400">
        <f>IF(ISNUMBER('Tables 1-15'!D126),'Tables 1-15'!D27,'Tables 1-15'!D126)</f>
        <v>363.20213056541928</v>
      </c>
      <c r="E158" s="400">
        <f>IF(ISNUMBER('Tables 1-15'!E126),'Tables 1-15'!E27,'Tables 1-15'!E126)</f>
        <v>402.2527230111678</v>
      </c>
      <c r="F158" s="401">
        <f>IF(ISNUMBER('Tables 1-15'!F126),'Tables 1-15'!F27,'Tables 1-15'!F126)</f>
        <v>384.23164509175933</v>
      </c>
      <c r="G158" s="554" t="e">
        <f>IF(ISNUMBER('Tables 1-15'!B126),'Tables 1-15'!AI158/'Tables 1-15'!AW90,'Tables 1-15'!B126)</f>
        <v>#DIV/0!</v>
      </c>
      <c r="H158" s="554" t="e">
        <f>IF(ISNUMBER('Tables 1-15'!C126),'Tables 1-15'!AJ158/'Tables 1-15'!AX90,'Tables 1-15'!C126)</f>
        <v>#DIV/0!</v>
      </c>
      <c r="I158" s="554" t="e">
        <f>IF(ISNUMBER('Tables 1-15'!D126),'Tables 1-15'!AK158/'Tables 1-15'!AY90,'Tables 1-15'!D126)</f>
        <v>#DIV/0!</v>
      </c>
      <c r="J158" s="554" t="e">
        <f>IF(ISNUMBER('Tables 1-15'!E126),'Tables 1-15'!AL158/'Tables 1-15'!AZ90,'Tables 1-15'!E126)</f>
        <v>#DIV/0!</v>
      </c>
      <c r="K158" s="554">
        <f>IF(ISNUMBER('Tables 1-15'!F126),IF(ISNUMBER('Tables 1-15'!AM158),'Tables 1-15'!AM158/'Tables 1-15'!BA90,'Tables 1-15'!AM158),'Tables 1-15'!F126)</f>
        <v>0</v>
      </c>
      <c r="O158" s="62"/>
    </row>
    <row r="159" spans="1:15">
      <c r="A159" s="385" t="s">
        <v>11</v>
      </c>
      <c r="B159" s="400">
        <f>IF(ISNUMBER('Tables 1-15'!B127),'Tables 1-15'!B28,'Tables 1-15'!B127)</f>
        <v>486.4290477225378</v>
      </c>
      <c r="C159" s="400">
        <f>IF(ISNUMBER('Tables 1-15'!C127),'Tables 1-15'!C28,'Tables 1-15'!C127)</f>
        <v>406.27194471921035</v>
      </c>
      <c r="D159" s="400">
        <f>IF(ISNUMBER('Tables 1-15'!D127),'Tables 1-15'!D28,'Tables 1-15'!D127)</f>
        <v>463.14894467081513</v>
      </c>
      <c r="E159" s="400">
        <f>IF(ISNUMBER('Tables 1-15'!E127),'Tables 1-15'!E28,'Tables 1-15'!E127)</f>
        <v>535.96703150990447</v>
      </c>
      <c r="F159" s="401">
        <f>IF(ISNUMBER('Tables 1-15'!F127),'Tables 1-15'!F28,'Tables 1-15'!F127)</f>
        <v>523.7703350848725</v>
      </c>
      <c r="G159" s="554" t="e">
        <f>IF(ISNUMBER('Tables 1-15'!B127),'Tables 1-15'!AI159/'Tables 1-15'!AW91,'Tables 1-15'!B127)</f>
        <v>#DIV/0!</v>
      </c>
      <c r="H159" s="554" t="e">
        <f>IF(ISNUMBER('Tables 1-15'!C127),'Tables 1-15'!AJ159/'Tables 1-15'!AX91,'Tables 1-15'!C127)</f>
        <v>#DIV/0!</v>
      </c>
      <c r="I159" s="554" t="e">
        <f>IF(ISNUMBER('Tables 1-15'!D127),'Tables 1-15'!AK159/'Tables 1-15'!AY91,'Tables 1-15'!D127)</f>
        <v>#DIV/0!</v>
      </c>
      <c r="J159" s="554" t="e">
        <f>IF(ISNUMBER('Tables 1-15'!E127),'Tables 1-15'!AL159/'Tables 1-15'!AZ91,'Tables 1-15'!E127)</f>
        <v>#DIV/0!</v>
      </c>
      <c r="K159" s="554">
        <f>IF(ISNUMBER('Tables 1-15'!F127),IF(ISNUMBER('Tables 1-15'!AM159),'Tables 1-15'!AM159/'Tables 1-15'!BA91,'Tables 1-15'!AM159),'Tables 1-15'!F127)</f>
        <v>0</v>
      </c>
      <c r="O159" s="62"/>
    </row>
    <row r="160" spans="1:15">
      <c r="A160" s="385" t="s">
        <v>12</v>
      </c>
      <c r="B160" s="400">
        <f>IF(ISNUMBER('Tables 1-15'!B128),'Tables 1-15'!B29,'Tables 1-15'!B128)</f>
        <v>524.19966675128649</v>
      </c>
      <c r="C160" s="400">
        <f>IF(ISNUMBER('Tables 1-15'!C128),'Tables 1-15'!C29,'Tables 1-15'!C128)</f>
        <v>510.7516154310411</v>
      </c>
      <c r="D160" s="400">
        <f>IF(ISNUMBER('Tables 1-15'!D128),'Tables 1-15'!D29,'Tables 1-15'!D128)</f>
        <v>549.27173219315762</v>
      </c>
      <c r="E160" s="400">
        <f>IF(ISNUMBER('Tables 1-15'!E128),'Tables 1-15'!E29,'Tables 1-15'!E128)</f>
        <v>659.81558740107459</v>
      </c>
      <c r="F160" s="401">
        <f>IF(ISNUMBER('Tables 1-15'!F128),'Tables 1-15'!F29,'Tables 1-15'!F128)</f>
        <v>630.51296987755029</v>
      </c>
      <c r="G160" s="554" t="e">
        <f>IF(ISNUMBER('Tables 1-15'!B128),'Tables 1-15'!AI160/'Tables 1-15'!AW92,'Tables 1-15'!B128)</f>
        <v>#DIV/0!</v>
      </c>
      <c r="H160" s="554" t="e">
        <f>IF(ISNUMBER('Tables 1-15'!C128),'Tables 1-15'!AJ160/'Tables 1-15'!AX92,'Tables 1-15'!C128)</f>
        <v>#DIV/0!</v>
      </c>
      <c r="I160" s="554" t="e">
        <f>IF(ISNUMBER('Tables 1-15'!D128),'Tables 1-15'!AK160/'Tables 1-15'!AY92,'Tables 1-15'!D128)</f>
        <v>#DIV/0!</v>
      </c>
      <c r="J160" s="554" t="e">
        <f>IF(ISNUMBER('Tables 1-15'!E128),'Tables 1-15'!AL160/'Tables 1-15'!AZ92,'Tables 1-15'!E128)</f>
        <v>#DIV/0!</v>
      </c>
      <c r="K160" s="554">
        <f>IF(ISNUMBER('Tables 1-15'!F128),IF(ISNUMBER('Tables 1-15'!AM160),'Tables 1-15'!AM160/'Tables 1-15'!BA92,'Tables 1-15'!AM160),'Tables 1-15'!F128)</f>
        <v>0</v>
      </c>
      <c r="O160" s="62"/>
    </row>
    <row r="161" spans="1:15">
      <c r="A161" s="385" t="s">
        <v>942</v>
      </c>
      <c r="B161" s="400">
        <f>IF(ISNUMBER('Tables 1-15'!B129),'Tables 1-15'!B30,'Tables 1-15'!B129)</f>
        <v>735.19220357336224</v>
      </c>
      <c r="C161" s="400">
        <f>IF(ISNUMBER('Tables 1-15'!C129),'Tables 1-15'!C30,'Tables 1-15'!C129)</f>
        <v>615.70680628272248</v>
      </c>
      <c r="D161" s="400">
        <f>IF(ISNUMBER('Tables 1-15'!D129),'Tables 1-15'!D30,'Tables 1-15'!D129)</f>
        <v>732.33804318848308</v>
      </c>
      <c r="E161" s="400">
        <f>IF(ISNUMBER('Tables 1-15'!E129),'Tables 1-15'!E30,'Tables 1-15'!E129)</f>
        <v>777.07185628742525</v>
      </c>
      <c r="F161" s="401">
        <f>IF(ISNUMBER('Tables 1-15'!F129),'Tables 1-15'!F30,'Tables 1-15'!F129)</f>
        <v>789.84100418410037</v>
      </c>
      <c r="G161" s="554" t="e">
        <f>IF(ISNUMBER('Tables 1-15'!B129),'Tables 1-15'!AI161/'Tables 1-15'!AW93,'Tables 1-15'!B129)</f>
        <v>#DIV/0!</v>
      </c>
      <c r="H161" s="554" t="e">
        <f>IF(ISNUMBER('Tables 1-15'!C129),'Tables 1-15'!AJ161/'Tables 1-15'!AX93,'Tables 1-15'!C129)</f>
        <v>#DIV/0!</v>
      </c>
      <c r="I161" s="554" t="e">
        <f>IF(ISNUMBER('Tables 1-15'!D129),'Tables 1-15'!AK161/'Tables 1-15'!AY93,'Tables 1-15'!D129)</f>
        <v>#DIV/0!</v>
      </c>
      <c r="J161" s="554" t="e">
        <f>IF(ISNUMBER('Tables 1-15'!E129),'Tables 1-15'!AL161/'Tables 1-15'!AZ93,'Tables 1-15'!E129)</f>
        <v>#DIV/0!</v>
      </c>
      <c r="K161" s="554">
        <f>IF(ISNUMBER('Tables 1-15'!F129),IF(ISNUMBER('Tables 1-15'!AM161),'Tables 1-15'!AM161/'Tables 1-15'!BA93,'Tables 1-15'!AM161),'Tables 1-15'!F129)</f>
        <v>0</v>
      </c>
      <c r="O161" s="62"/>
    </row>
    <row r="162" spans="1:15">
      <c r="A162" s="385" t="s">
        <v>13</v>
      </c>
      <c r="B162" s="400">
        <f>IF(ISNUMBER('Tables 1-15'!B130),'Tables 1-15'!B31,'Tables 1-15'!B130)</f>
        <v>2682.370326095906</v>
      </c>
      <c r="C162" s="400">
        <f>IF(ISNUMBER('Tables 1-15'!C130),'Tables 1-15'!C31,'Tables 1-15'!C130)</f>
        <v>2212.423254732973</v>
      </c>
      <c r="D162" s="400">
        <f>IF(ISNUMBER('Tables 1-15'!D130),'Tables 1-15'!D31,'Tables 1-15'!D130)</f>
        <v>2293.3616454515441</v>
      </c>
      <c r="E162" s="400">
        <f>IF(ISNUMBER('Tables 1-15'!E130),'Tables 1-15'!E31,'Tables 1-15'!E130)</f>
        <v>2463.6643792651171</v>
      </c>
      <c r="F162" s="401">
        <f>IF(ISNUMBER('Tables 1-15'!F130),'Tables 1-15'!F31,'Tables 1-15'!F130)</f>
        <v>2490.1902403173044</v>
      </c>
      <c r="G162" s="554" t="e">
        <f>IF(ISNUMBER('Tables 1-15'!B130),'Tables 1-15'!AI162/'Tables 1-15'!AW94,'Tables 1-15'!B130)</f>
        <v>#DIV/0!</v>
      </c>
      <c r="H162" s="554" t="e">
        <f>IF(ISNUMBER('Tables 1-15'!C130),'Tables 1-15'!AJ162/'Tables 1-15'!AX94,'Tables 1-15'!C130)</f>
        <v>#DIV/0!</v>
      </c>
      <c r="I162" s="554" t="e">
        <f>IF(ISNUMBER('Tables 1-15'!D130),'Tables 1-15'!AK162/'Tables 1-15'!AY94,'Tables 1-15'!D130)</f>
        <v>#DIV/0!</v>
      </c>
      <c r="J162" s="554" t="e">
        <f>IF(ISNUMBER('Tables 1-15'!E130),'Tables 1-15'!AL162/'Tables 1-15'!AZ94,'Tables 1-15'!E130)</f>
        <v>#DIV/0!</v>
      </c>
      <c r="K162" s="554">
        <f>IF(ISNUMBER('Tables 1-15'!F130),IF(ISNUMBER('Tables 1-15'!AM162),'Tables 1-15'!AM162/'Tables 1-15'!BA94,'Tables 1-15'!AM162),'Tables 1-15'!F130)</f>
        <v>0</v>
      </c>
      <c r="O162" s="62"/>
    </row>
    <row r="163" spans="1:15">
      <c r="A163" s="385" t="s">
        <v>186</v>
      </c>
      <c r="B163" s="400">
        <f>IF(ISNUMBER('Tables 1-15'!B131),'Tables 1-15'!B32,'Tables 1-15'!B131)</f>
        <v>14720.25</v>
      </c>
      <c r="C163" s="400">
        <f>IF(ISNUMBER('Tables 1-15'!C131),'Tables 1-15'!C32,'Tables 1-15'!C131)</f>
        <v>14417.95</v>
      </c>
      <c r="D163" s="400">
        <f>IF(ISNUMBER('Tables 1-15'!D131),'Tables 1-15'!D32,'Tables 1-15'!D131)</f>
        <v>14958.3</v>
      </c>
      <c r="E163" s="400">
        <f>IF(ISNUMBER('Tables 1-15'!E131),'Tables 1-15'!E32,'Tables 1-15'!E131)</f>
        <v>15533.825000000001</v>
      </c>
      <c r="F163" s="401">
        <f>IF(ISNUMBER('Tables 1-15'!F131),'Tables 1-15'!F32,'Tables 1-15'!F131)</f>
        <v>16244.575000000001</v>
      </c>
      <c r="G163" s="554" t="e">
        <f>IF(ISNUMBER('Tables 1-15'!B131),'Tables 1-15'!AI163/'Tables 1-15'!AW95,'Tables 1-15'!B131)</f>
        <v>#DIV/0!</v>
      </c>
      <c r="H163" s="554" t="e">
        <f>IF(ISNUMBER('Tables 1-15'!C131),'Tables 1-15'!AJ163/'Tables 1-15'!AX95,'Tables 1-15'!C131)</f>
        <v>#DIV/0!</v>
      </c>
      <c r="I163" s="554" t="e">
        <f>IF(ISNUMBER('Tables 1-15'!D131),'Tables 1-15'!AK163/'Tables 1-15'!AY95,'Tables 1-15'!D131)</f>
        <v>#DIV/0!</v>
      </c>
      <c r="J163" s="554" t="e">
        <f>IF(ISNUMBER('Tables 1-15'!E131),'Tables 1-15'!AL163/'Tables 1-15'!AZ95,'Tables 1-15'!E131)</f>
        <v>#DIV/0!</v>
      </c>
      <c r="K163" s="554">
        <f>IF(ISNUMBER('Tables 1-15'!F131),IF(ISNUMBER('Tables 1-15'!AM163),'Tables 1-15'!AM163/'Tables 1-15'!BA95,'Tables 1-15'!AM163),'Tables 1-15'!F131)</f>
        <v>0</v>
      </c>
      <c r="O163" s="62"/>
    </row>
    <row r="164" spans="1:15">
      <c r="A164" s="381" t="s">
        <v>256</v>
      </c>
      <c r="B164" s="400">
        <f>IF(ISNUMBER('Tables 1-15'!B132),'Tables 1-15'!AI35,'Tables 1-15'!B132)</f>
        <v>0</v>
      </c>
      <c r="C164" s="400">
        <f>IF(ISNUMBER('Tables 1-15'!C132),'Tables 1-15'!AJ35,'Tables 1-15'!C132)</f>
        <v>0</v>
      </c>
      <c r="D164" s="400">
        <f>IF(ISNUMBER('Tables 1-15'!D132),'Tables 1-15'!AK35,'Tables 1-15'!D132)</f>
        <v>0</v>
      </c>
      <c r="E164" s="400">
        <f>IF(ISNUMBER('Tables 1-15'!E132),'Tables 1-15'!AL35,'Tables 1-15'!E132)</f>
        <v>0</v>
      </c>
      <c r="F164" s="401">
        <f>IF(ISNUMBER('Tables 1-15'!F132),'Tables 1-15'!AM35,'Tables 1-15'!F132)</f>
        <v>0</v>
      </c>
      <c r="G164" s="554" t="e">
        <f>IF(ISNUMBER('Tables 1-15'!B132),'Tables 1-15'!AI164/'Tables 1-15'!AW96,'Tables 1-15'!B132)</f>
        <v>#DIV/0!</v>
      </c>
      <c r="H164" s="554" t="e">
        <f>IF(ISNUMBER('Tables 1-15'!C132),'Tables 1-15'!AJ164/'Tables 1-15'!AX96,'Tables 1-15'!C132)</f>
        <v>#DIV/0!</v>
      </c>
      <c r="I164" s="554" t="e">
        <f>IF(ISNUMBER('Tables 1-15'!D132),'Tables 1-15'!AK164/'Tables 1-15'!AY96,'Tables 1-15'!D132)</f>
        <v>#DIV/0!</v>
      </c>
      <c r="J164" s="554" t="e">
        <f>IF(ISNUMBER('Tables 1-15'!E132),'Tables 1-15'!AL164/'Tables 1-15'!AZ96,'Tables 1-15'!E132)</f>
        <v>#DIV/0!</v>
      </c>
      <c r="K164" s="554">
        <f>IF(ISNUMBER('Tables 1-15'!F132),IF(ISNUMBER('Tables 1-15'!AM164),'Tables 1-15'!AM164/'Tables 1-15'!BA96,'Tables 1-15'!AM164),'Tables 1-15'!F132)</f>
        <v>0</v>
      </c>
    </row>
    <row r="165" spans="1:15" ht="25.5">
      <c r="A165" s="411" t="s">
        <v>112</v>
      </c>
      <c r="B165" s="414">
        <f t="shared" ref="B165:K165" si="1">SUM(B141,B143:B145,B148:B149,B151:B153,B155:B163)</f>
        <v>39012.897559044541</v>
      </c>
      <c r="C165" s="412">
        <f t="shared" si="1"/>
        <v>37739.241280760587</v>
      </c>
      <c r="D165" s="412">
        <f t="shared" si="1"/>
        <v>36161.073220330392</v>
      </c>
      <c r="E165" s="412">
        <f t="shared" si="1"/>
        <v>39371.6201802039</v>
      </c>
      <c r="F165" s="413">
        <f t="shared" si="1"/>
        <v>40098.657196213782</v>
      </c>
      <c r="G165" s="554" t="e">
        <f t="shared" si="1"/>
        <v>#DIV/0!</v>
      </c>
      <c r="H165" s="554" t="e">
        <f t="shared" si="1"/>
        <v>#DIV/0!</v>
      </c>
      <c r="I165" s="554" t="e">
        <f t="shared" si="1"/>
        <v>#DIV/0!</v>
      </c>
      <c r="J165" s="554" t="e">
        <f t="shared" si="1"/>
        <v>#DIV/0!</v>
      </c>
      <c r="K165" s="554">
        <f t="shared" si="1"/>
        <v>0</v>
      </c>
    </row>
    <row r="166" spans="1:15" ht="25.5">
      <c r="A166" s="415" t="s">
        <v>113</v>
      </c>
      <c r="B166" s="416">
        <f t="shared" ref="B166:J166" si="2">SUM(B164:B165)</f>
        <v>39012.897559044541</v>
      </c>
      <c r="C166" s="416">
        <f t="shared" si="2"/>
        <v>37739.241280760587</v>
      </c>
      <c r="D166" s="416">
        <f t="shared" si="2"/>
        <v>36161.073220330392</v>
      </c>
      <c r="E166" s="416">
        <f t="shared" si="2"/>
        <v>39371.6201802039</v>
      </c>
      <c r="F166" s="417">
        <f t="shared" si="2"/>
        <v>40098.657196213782</v>
      </c>
      <c r="G166" s="554" t="e">
        <f t="shared" si="2"/>
        <v>#DIV/0!</v>
      </c>
      <c r="H166" s="554" t="e">
        <f t="shared" si="2"/>
        <v>#DIV/0!</v>
      </c>
      <c r="I166" s="554" t="e">
        <f t="shared" si="2"/>
        <v>#DIV/0!</v>
      </c>
      <c r="J166" s="554" t="e">
        <f t="shared" si="2"/>
        <v>#DIV/0!</v>
      </c>
      <c r="K166" s="554">
        <f>SUM(K164:K165)</f>
        <v>0</v>
      </c>
    </row>
    <row r="167" spans="1:15" ht="14.25">
      <c r="A167" s="563"/>
      <c r="B167" s="564"/>
      <c r="C167" s="564"/>
      <c r="D167" s="564"/>
      <c r="E167" s="564"/>
      <c r="F167" s="564"/>
      <c r="G167" s="564"/>
      <c r="H167" s="564"/>
      <c r="I167" s="564"/>
      <c r="J167" s="564"/>
      <c r="K167" s="564"/>
    </row>
    <row r="168" spans="1:15" ht="14.25">
      <c r="A168" s="565"/>
      <c r="B168" s="565"/>
      <c r="C168" s="565"/>
      <c r="D168" s="565"/>
      <c r="E168" s="565"/>
      <c r="F168" s="565"/>
      <c r="G168" s="565"/>
      <c r="H168" s="565"/>
      <c r="I168" s="565"/>
      <c r="J168" s="565"/>
      <c r="K168" s="565"/>
    </row>
    <row r="169" spans="1:15">
      <c r="B169" s="423"/>
    </row>
    <row r="172" spans="1:15">
      <c r="A172" s="549"/>
      <c r="B172" s="549"/>
      <c r="C172" s="549"/>
      <c r="D172" s="549"/>
      <c r="E172" s="549"/>
      <c r="F172" s="549"/>
      <c r="G172" s="549"/>
      <c r="H172" s="549"/>
      <c r="I172" s="549"/>
      <c r="J172" s="549"/>
      <c r="K172" s="549"/>
    </row>
    <row r="173" spans="1:15" ht="15">
      <c r="A173" s="550"/>
      <c r="B173" s="550"/>
      <c r="C173" s="550"/>
      <c r="D173" s="550"/>
      <c r="E173" s="550"/>
      <c r="F173" s="550"/>
      <c r="G173" s="550"/>
      <c r="H173" s="550"/>
      <c r="I173" s="550"/>
      <c r="J173" s="550"/>
      <c r="K173" s="550"/>
    </row>
    <row r="174" spans="1:15">
      <c r="A174" s="408" t="s">
        <v>666</v>
      </c>
      <c r="B174" s="424"/>
      <c r="C174" s="424"/>
      <c r="D174" s="424"/>
      <c r="E174" s="424"/>
      <c r="F174" s="424"/>
      <c r="G174" s="424"/>
      <c r="H174" s="424"/>
      <c r="I174" s="424"/>
      <c r="J174" s="424"/>
      <c r="K174" s="425"/>
    </row>
    <row r="175" spans="1:15">
      <c r="A175" s="426"/>
      <c r="B175" s="424"/>
      <c r="C175" s="424"/>
      <c r="D175" s="424"/>
      <c r="E175" s="424"/>
      <c r="F175" s="424"/>
      <c r="G175" s="424"/>
      <c r="H175" s="424"/>
      <c r="I175" s="424"/>
      <c r="J175" s="424"/>
      <c r="K175" s="425"/>
    </row>
    <row r="176" spans="1:15">
      <c r="A176" s="427"/>
      <c r="B176" s="562"/>
      <c r="C176" s="562"/>
      <c r="D176" s="562"/>
      <c r="E176" s="562"/>
      <c r="F176" s="562"/>
      <c r="G176" s="562"/>
      <c r="H176" s="562"/>
      <c r="I176" s="562"/>
      <c r="J176" s="562"/>
      <c r="K176" s="562"/>
    </row>
    <row r="177" spans="1:15">
      <c r="A177" s="428"/>
      <c r="B177" s="429"/>
      <c r="C177" s="429"/>
      <c r="D177" s="429"/>
      <c r="E177" s="429"/>
      <c r="F177" s="567"/>
      <c r="G177" s="568" t="s">
        <v>477</v>
      </c>
      <c r="H177" s="568"/>
      <c r="I177" s="568"/>
      <c r="J177" s="568"/>
      <c r="K177" s="568"/>
    </row>
    <row r="178" spans="1:15">
      <c r="A178" s="430"/>
      <c r="B178" s="379"/>
      <c r="C178" s="379"/>
      <c r="D178" s="379"/>
      <c r="E178" s="379"/>
      <c r="F178" s="380"/>
      <c r="G178" s="379"/>
      <c r="H178" s="379"/>
      <c r="I178" s="379"/>
      <c r="J178" s="379"/>
      <c r="K178" s="379"/>
    </row>
    <row r="179" spans="1:15">
      <c r="A179" s="627" t="s">
        <v>37</v>
      </c>
      <c r="B179" s="455"/>
      <c r="C179" s="455"/>
      <c r="D179" s="455"/>
      <c r="E179" s="455"/>
      <c r="F179" s="625"/>
      <c r="G179" s="421">
        <f>IF(ISNUMBER('Tables 1-15'!B179),'Tables 1-15'!B10,'Tables 1-15'!B179)</f>
        <v>1054.2514919011082</v>
      </c>
      <c r="H179" s="421">
        <f>IF(ISNUMBER('Tables 1-15'!C179),'Tables 1-15'!C10,'Tables 1-15'!C179)</f>
        <v>1003.7664723264916</v>
      </c>
      <c r="I179" s="421">
        <f>IF(ISNUMBER('Tables 1-15'!D179),'Tables 1-15'!D10,'Tables 1-15'!D179)</f>
        <v>1249.9521619135237</v>
      </c>
      <c r="J179" s="421">
        <f>IF(ISNUMBER('Tables 1-15'!E179),'Tables 1-15'!E10,'Tables 1-15'!E179)</f>
        <v>1511.8971797273389</v>
      </c>
      <c r="K179" s="421">
        <f>IF(ISNUMBER('Tables 1-15'!F179),'Tables 1-15'!F10,'Tables 1-15'!F179)</f>
        <v>1560.4126655525904</v>
      </c>
      <c r="O179" s="62"/>
    </row>
    <row r="180" spans="1:15">
      <c r="A180" s="381" t="s">
        <v>528</v>
      </c>
      <c r="B180" s="409"/>
      <c r="C180" s="409"/>
      <c r="D180" s="409"/>
      <c r="E180" s="409"/>
      <c r="F180" s="410"/>
      <c r="G180" s="421">
        <f>IF(ISNUMBER('Tables 1-15'!B180),'Tables 1-15'!B11,'Tables 1-15'!B180)</f>
        <v>506.76723890162731</v>
      </c>
      <c r="H180" s="421">
        <f>IF(ISNUMBER('Tables 1-15'!C180),'Tables 1-15'!C11,'Tables 1-15'!C180)</f>
        <v>473.83725237316304</v>
      </c>
      <c r="I180" s="421">
        <f>IF(ISNUMBER('Tables 1-15'!D180),'Tables 1-15'!D11,'Tables 1-15'!D180)</f>
        <v>470.63757594274949</v>
      </c>
      <c r="J180" s="421">
        <f>IF(ISNUMBER('Tables 1-15'!E180),'Tables 1-15'!E11,'Tables 1-15'!E180)</f>
        <v>513.42538636642007</v>
      </c>
      <c r="K180" s="421">
        <f>IF(ISNUMBER('Tables 1-15'!F180),'Tables 1-15'!F11,'Tables 1-15'!F180)</f>
        <v>482.61162871431964</v>
      </c>
      <c r="O180" s="62"/>
    </row>
    <row r="181" spans="1:15">
      <c r="A181" s="381" t="s">
        <v>530</v>
      </c>
      <c r="B181" s="400"/>
      <c r="C181" s="400"/>
      <c r="D181" s="400"/>
      <c r="E181" s="400"/>
      <c r="F181" s="401"/>
      <c r="G181" s="421">
        <f>IF(ISNUMBER('Tables 1-15'!B181),'Tables 1-15'!B12,'Tables 1-15'!B181)</f>
        <v>1650.1785034013606</v>
      </c>
      <c r="H181" s="421">
        <f>IF(ISNUMBER('Tables 1-15'!C181),'Tables 1-15'!C12,'Tables 1-15'!C181)</f>
        <v>1624.9016853932585</v>
      </c>
      <c r="I181" s="421">
        <f>IF(ISNUMBER('Tables 1-15'!D181),'Tables 1-15'!D12,'Tables 1-15'!D181)</f>
        <v>2142.9460580912864</v>
      </c>
      <c r="J181" s="421">
        <f>IF(ISNUMBER('Tables 1-15'!E181),'Tables 1-15'!E12,'Tables 1-15'!E181)</f>
        <v>2474.0314104860859</v>
      </c>
      <c r="K181" s="421">
        <f>IF(ISNUMBER('Tables 1-15'!F181),'Tables 1-15'!F12,'Tables 1-15'!F181)</f>
        <v>2251.9370843989768</v>
      </c>
      <c r="O181" s="62"/>
    </row>
    <row r="182" spans="1:15">
      <c r="A182" s="385" t="s">
        <v>529</v>
      </c>
      <c r="B182" s="400"/>
      <c r="C182" s="400"/>
      <c r="D182" s="400"/>
      <c r="E182" s="400"/>
      <c r="F182" s="401"/>
      <c r="G182" s="421">
        <f>IF(ISNUMBER('Tables 1-15'!B182),'Tables 1-15'!B13,'Tables 1-15'!B182)</f>
        <v>1509.8146634325449</v>
      </c>
      <c r="H182" s="421">
        <f>IF(ISNUMBER('Tables 1-15'!C182),'Tables 1-15'!C13,'Tables 1-15'!C182)</f>
        <v>1408.3677608174537</v>
      </c>
      <c r="I182" s="421">
        <f>IF(ISNUMBER('Tables 1-15'!D182),'Tables 1-15'!D13,'Tables 1-15'!D182)</f>
        <v>1647.0955346059636</v>
      </c>
      <c r="J182" s="421">
        <f>IF(ISNUMBER('Tables 1-15'!E182),'Tables 1-15'!E13,'Tables 1-15'!E182)</f>
        <v>1818.7766841794282</v>
      </c>
      <c r="K182" s="421">
        <f>IF(ISNUMBER('Tables 1-15'!F182),'Tables 1-15'!F13,'Tables 1-15'!F182)</f>
        <v>1837.0954337000483</v>
      </c>
      <c r="O182" s="62"/>
    </row>
    <row r="183" spans="1:15">
      <c r="A183" s="66" t="s">
        <v>531</v>
      </c>
      <c r="B183" s="400"/>
      <c r="C183" s="400"/>
      <c r="D183" s="400"/>
      <c r="E183" s="400"/>
      <c r="F183" s="401"/>
      <c r="G183" s="421">
        <f>IF(ISNUMBER('Tables 1-15'!B183),'Tables 1-15'!B14,'Tables 1-15'!B183)</f>
        <v>4617.8913831404188</v>
      </c>
      <c r="H183" s="421">
        <f>IF(ISNUMBER('Tables 1-15'!C183),'Tables 1-15'!C14,'Tables 1-15'!C183)</f>
        <v>5108.0874060838623</v>
      </c>
      <c r="I183" s="421">
        <f>IF(ISNUMBER('Tables 1-15'!D183),'Tables 1-15'!D14,'Tables 1-15'!D183)</f>
        <v>5950.0221565731172</v>
      </c>
      <c r="J183" s="421">
        <f>IF(ISNUMBER('Tables 1-15'!E183),'Tables 1-15'!E14,'Tables 1-15'!E183)</f>
        <v>7314.5015012226449</v>
      </c>
      <c r="K183" s="421">
        <f>IF(ISNUMBER('Tables 1-15'!F183),'Tables 1-15'!F14,'Tables 1-15'!F183)</f>
        <v>8358.1417821782179</v>
      </c>
      <c r="O183" s="62"/>
    </row>
    <row r="184" spans="1:15">
      <c r="A184" s="385" t="s">
        <v>166</v>
      </c>
      <c r="B184" s="400"/>
      <c r="C184" s="400"/>
      <c r="D184" s="400"/>
      <c r="E184" s="400"/>
      <c r="F184" s="401"/>
      <c r="G184" s="421">
        <f>IF(ISNUMBER('Tables 1-15'!B184),'Tables 1-15'!B15,'Tables 1-15'!B184)</f>
        <v>2828.3793357154277</v>
      </c>
      <c r="H184" s="421">
        <f>IF(ISNUMBER('Tables 1-15'!C184),'Tables 1-15'!C15,'Tables 1-15'!C184)</f>
        <v>2622.9146362641682</v>
      </c>
      <c r="I184" s="421">
        <f>IF(ISNUMBER('Tables 1-15'!D184),'Tables 1-15'!D15,'Tables 1-15'!D184)</f>
        <v>2562.2441542763418</v>
      </c>
      <c r="J184" s="421">
        <f>IF(ISNUMBER('Tables 1-15'!E184),'Tables 1-15'!E15,'Tables 1-15'!E184)</f>
        <v>2782.7881467310294</v>
      </c>
      <c r="K184" s="421">
        <f>IF(ISNUMBER('Tables 1-15'!F184),'Tables 1-15'!F15,'Tables 1-15'!F184)</f>
        <v>2609.3622252510686</v>
      </c>
      <c r="O184" s="62"/>
    </row>
    <row r="185" spans="1:15">
      <c r="A185" s="385" t="s">
        <v>167</v>
      </c>
      <c r="B185" s="400"/>
      <c r="C185" s="400"/>
      <c r="D185" s="400"/>
      <c r="E185" s="400"/>
      <c r="F185" s="401"/>
      <c r="G185" s="421">
        <f>IF(ISNUMBER('Tables 1-15'!B185),'Tables 1-15'!B16,'Tables 1-15'!B185)</f>
        <v>3619.3166238754116</v>
      </c>
      <c r="H185" s="421">
        <f>IF(ISNUMBER('Tables 1-15'!C185),'Tables 1-15'!C16,'Tables 1-15'!C185)</f>
        <v>3302.2799391325998</v>
      </c>
      <c r="I185" s="421">
        <f>IF(ISNUMBER('Tables 1-15'!D185),'Tables 1-15'!D16,'Tables 1-15'!D185)</f>
        <v>3300.8398042872882</v>
      </c>
      <c r="J185" s="421">
        <f>IF(ISNUMBER('Tables 1-15'!E185),'Tables 1-15'!E16,'Tables 1-15'!E185)</f>
        <v>3628.8591906432061</v>
      </c>
      <c r="K185" s="421">
        <f>IF(ISNUMBER('Tables 1-15'!F185),'Tables 1-15'!F16,'Tables 1-15'!F185)</f>
        <v>3423.5187381215383</v>
      </c>
      <c r="O185" s="62"/>
    </row>
    <row r="186" spans="1:15">
      <c r="A186" s="385" t="s">
        <v>667</v>
      </c>
      <c r="B186" s="400"/>
      <c r="C186" s="400"/>
      <c r="D186" s="400"/>
      <c r="E186" s="400"/>
      <c r="F186" s="401"/>
      <c r="G186" s="421">
        <f>IF(ISNUMBER('Tables 1-15'!B186),'Tables 1-15'!B17,'Tables 1-15'!B186)</f>
        <v>219.27980685262239</v>
      </c>
      <c r="H186" s="421">
        <f>IF(ISNUMBER('Tables 1-15'!C186),'Tables 1-15'!C17,'Tables 1-15'!C186)</f>
        <v>214.04641502618747</v>
      </c>
      <c r="I186" s="421">
        <f>IF(ISNUMBER('Tables 1-15'!D186),'Tables 1-15'!D17,'Tables 1-15'!D186)</f>
        <v>228.69574730989035</v>
      </c>
      <c r="J186" s="421">
        <f>IF(ISNUMBER('Tables 1-15'!E186),'Tables 1-15'!E17,'Tables 1-15'!E186)</f>
        <v>248.72597636176775</v>
      </c>
      <c r="K186" s="421">
        <f>IF(ISNUMBER('Tables 1-15'!F186),'Tables 1-15'!F17,'Tables 1-15'!F186)</f>
        <v>263.25937290495591</v>
      </c>
      <c r="O186" s="62"/>
    </row>
    <row r="187" spans="1:15">
      <c r="A187" s="66" t="s">
        <v>994</v>
      </c>
      <c r="B187" s="400"/>
      <c r="C187" s="400"/>
      <c r="D187" s="400"/>
      <c r="E187" s="400"/>
      <c r="F187" s="401"/>
      <c r="G187" s="421">
        <f>IF(ISNUMBER('Tables 1-15'!B187),'Tables 1-15'!B18,'Tables 1-15'!B187)</f>
        <v>1296.7453323160637</v>
      </c>
      <c r="H187" s="421">
        <f>IF(ISNUMBER('Tables 1-15'!C187),'Tables 1-15'!C18,'Tables 1-15'!C187)</f>
        <v>1339.7570312929513</v>
      </c>
      <c r="I187" s="421">
        <f>IF(ISNUMBER('Tables 1-15'!D187),'Tables 1-15'!D18,'Tables 1-15'!D187)</f>
        <v>1704.3677738799809</v>
      </c>
      <c r="J187" s="421">
        <f>IF(ISNUMBER('Tables 1-15'!E187),'Tables 1-15'!E18,'Tables 1-15'!E187)</f>
        <v>1923.0021122079963</v>
      </c>
      <c r="K187" s="421">
        <f>IF(ISNUMBER('Tables 1-15'!F187),'Tables 1-15'!F18,'Tables 1-15'!F187)</f>
        <v>1873.2072627996763</v>
      </c>
      <c r="O187" s="62"/>
    </row>
    <row r="188" spans="1:15">
      <c r="A188" s="385" t="s">
        <v>127</v>
      </c>
      <c r="B188" s="400"/>
      <c r="C188" s="400"/>
      <c r="D188" s="400"/>
      <c r="E188" s="400"/>
      <c r="F188" s="401"/>
      <c r="G188" s="421">
        <f>IF(ISNUMBER('Tables 1-15'!B188),'Tables 1-15'!B19,'Tables 1-15'!B188)</f>
        <v>2304.5294139371053</v>
      </c>
      <c r="H188" s="421">
        <f>IF(ISNUMBER('Tables 1-15'!C188),'Tables 1-15'!C19,'Tables 1-15'!C188)</f>
        <v>2113.7472168848922</v>
      </c>
      <c r="I188" s="421">
        <f>IF(ISNUMBER('Tables 1-15'!D188),'Tables 1-15'!D19,'Tables 1-15'!D188)</f>
        <v>2053.1165371463971</v>
      </c>
      <c r="J188" s="421">
        <f>IF(ISNUMBER('Tables 1-15'!E188),'Tables 1-15'!E19,'Tables 1-15'!E188)</f>
        <v>2197.43518113961</v>
      </c>
      <c r="K188" s="421">
        <f>IF(ISNUMBER('Tables 1-15'!F188),'Tables 1-15'!F19,'Tables 1-15'!F188)</f>
        <v>2011.9592326071977</v>
      </c>
      <c r="O188" s="62"/>
    </row>
    <row r="189" spans="1:15">
      <c r="A189" s="385" t="s">
        <v>8</v>
      </c>
      <c r="B189" s="400"/>
      <c r="C189" s="400"/>
      <c r="D189" s="400"/>
      <c r="E189" s="400"/>
      <c r="F189" s="401"/>
      <c r="G189" s="421">
        <f>IF(ISNUMBER('Tables 1-15'!B189),'Tables 1-15'!B20,'Tables 1-15'!B189)</f>
        <v>4845.2352123738774</v>
      </c>
      <c r="H189" s="421">
        <f>IF(ISNUMBER('Tables 1-15'!C189),'Tables 1-15'!C20,'Tables 1-15'!C189)</f>
        <v>5036.6282357569044</v>
      </c>
      <c r="I189" s="421">
        <f>IF(ISNUMBER('Tables 1-15'!D189),'Tables 1-15'!D20,'Tables 1-15'!D189)</f>
        <v>5499.9158231898064</v>
      </c>
      <c r="J189" s="421">
        <f>IF(ISNUMBER('Tables 1-15'!E189),'Tables 1-15'!E20,'Tables 1-15'!E189)</f>
        <v>5913.4309378104626</v>
      </c>
      <c r="K189" s="421">
        <f>IF(ISNUMBER('Tables 1-15'!F189),'Tables 1-15'!F20,'Tables 1-15'!F189)</f>
        <v>5940.5704344282549</v>
      </c>
      <c r="O189" s="62"/>
    </row>
    <row r="190" spans="1:15">
      <c r="A190" s="66" t="s">
        <v>937</v>
      </c>
      <c r="B190" s="400"/>
      <c r="C190" s="400"/>
      <c r="D190" s="400"/>
      <c r="E190" s="400"/>
      <c r="F190" s="401"/>
      <c r="G190" s="421">
        <f>IF(ISNUMBER('Tables 1-15'!B190),'Tables 1-15'!B21,'Tables 1-15'!B190)</f>
        <v>930.94622661188657</v>
      </c>
      <c r="H190" s="421">
        <f>IF(ISNUMBER('Tables 1-15'!C190),'Tables 1-15'!C21,'Tables 1-15'!C190)</f>
        <v>834.40692572861167</v>
      </c>
      <c r="I190" s="421">
        <f>IF(ISNUMBER('Tables 1-15'!D190),'Tables 1-15'!D21,'Tables 1-15'!D190)</f>
        <v>1014.7155484060678</v>
      </c>
      <c r="J190" s="421">
        <f>IF(ISNUMBER('Tables 1-15'!E190),'Tables 1-15'!E21,'Tables 1-15'!E190)</f>
        <v>1114.6555847343677</v>
      </c>
      <c r="K190" s="421">
        <f>IF(ISNUMBER('Tables 1-15'!F190),'Tables 1-15'!F21,'Tables 1-15'!F190)</f>
        <v>1129.188112310095</v>
      </c>
      <c r="O190" s="62"/>
    </row>
    <row r="191" spans="1:15">
      <c r="A191" s="66" t="s">
        <v>938</v>
      </c>
      <c r="B191" s="400"/>
      <c r="C191" s="400"/>
      <c r="D191" s="400"/>
      <c r="E191" s="400"/>
      <c r="F191" s="401"/>
      <c r="G191" s="421">
        <f>IF(ISNUMBER('Tables 1-15'!B191),'Tables 1-15'!B22,'Tables 1-15'!B191)</f>
        <v>1093.613926721313</v>
      </c>
      <c r="H191" s="421">
        <f>IF(ISNUMBER('Tables 1-15'!C191),'Tables 1-15'!C22,'Tables 1-15'!C191)</f>
        <v>883.61893482364269</v>
      </c>
      <c r="I191" s="421">
        <f>IF(ISNUMBER('Tables 1-15'!D191),'Tables 1-15'!D22,'Tables 1-15'!D191)</f>
        <v>1034.4172678266759</v>
      </c>
      <c r="J191" s="421">
        <f>IF(ISNUMBER('Tables 1-15'!E191),'Tables 1-15'!E22,'Tables 1-15'!E191)</f>
        <v>1158.4046079233688</v>
      </c>
      <c r="K191" s="421">
        <f>IF(ISNUMBER('Tables 1-15'!F191),'Tables 1-15'!F22,'Tables 1-15'!F191)</f>
        <v>1177.311766716027</v>
      </c>
      <c r="O191" s="62"/>
    </row>
    <row r="192" spans="1:15">
      <c r="A192" s="381" t="s">
        <v>9</v>
      </c>
      <c r="B192" s="400"/>
      <c r="C192" s="400"/>
      <c r="D192" s="400"/>
      <c r="E192" s="400"/>
      <c r="F192" s="401"/>
      <c r="G192" s="421">
        <f>IF(ISNUMBER('Tables 1-15'!B192),'Tables 1-15'!B23,'Tables 1-15'!B192)</f>
        <v>869.76108249578726</v>
      </c>
      <c r="H192" s="421">
        <f>IF(ISNUMBER('Tables 1-15'!C192),'Tables 1-15'!C23,'Tables 1-15'!C192)</f>
        <v>797.3138071386893</v>
      </c>
      <c r="I192" s="421">
        <f>IF(ISNUMBER('Tables 1-15'!D192),'Tables 1-15'!D23,'Tables 1-15'!D192)</f>
        <v>776.31121760237818</v>
      </c>
      <c r="J192" s="421">
        <f>IF(ISNUMBER('Tables 1-15'!E192),'Tables 1-15'!E23,'Tables 1-15'!E192)</f>
        <v>832.92739628998845</v>
      </c>
      <c r="K192" s="421">
        <f>IF(ISNUMBER('Tables 1-15'!F192),'Tables 1-15'!F23,'Tables 1-15'!F192)</f>
        <v>769.51877942855015</v>
      </c>
      <c r="O192" s="62"/>
    </row>
    <row r="193" spans="1:15">
      <c r="A193" s="66" t="s">
        <v>939</v>
      </c>
      <c r="B193" s="400"/>
      <c r="C193" s="400"/>
      <c r="D193" s="400"/>
      <c r="E193" s="400"/>
      <c r="F193" s="401"/>
      <c r="G193" s="421">
        <f>IF(ISNUMBER('Tables 1-15'!B193),'Tables 1-15'!B24,'Tables 1-15'!B193)</f>
        <v>1663.8637847773684</v>
      </c>
      <c r="H193" s="421">
        <f>IF(ISNUMBER('Tables 1-15'!C193),'Tables 1-15'!C24,'Tables 1-15'!C193)</f>
        <v>1224.9051505911912</v>
      </c>
      <c r="I193" s="421">
        <f>IF(ISNUMBER('Tables 1-15'!D193),'Tables 1-15'!D24,'Tables 1-15'!D193)</f>
        <v>1525.1772734308872</v>
      </c>
      <c r="J193" s="421">
        <f>IF(ISNUMBER('Tables 1-15'!E193),'Tables 1-15'!E24,'Tables 1-15'!E193)</f>
        <v>1900.9910434744095</v>
      </c>
      <c r="K193" s="421">
        <f>IF(ISNUMBER('Tables 1-15'!F193),'Tables 1-15'!F24,'Tables 1-15'!F193)</f>
        <v>2014.957897718494</v>
      </c>
      <c r="O193" s="62"/>
    </row>
    <row r="194" spans="1:15">
      <c r="A194" s="66" t="s">
        <v>940</v>
      </c>
      <c r="B194" s="400"/>
      <c r="C194" s="400"/>
      <c r="D194" s="400"/>
      <c r="E194" s="400"/>
      <c r="F194" s="401"/>
      <c r="G194" s="421">
        <f>IF(ISNUMBER('Tables 1-15'!B194),'Tables 1-15'!B25,'Tables 1-15'!B194)</f>
        <v>519.79679999999996</v>
      </c>
      <c r="H194" s="421">
        <f>IF(ISNUMBER('Tables 1-15'!C194),'Tables 1-15'!C25,'Tables 1-15'!C194)</f>
        <v>429.09786666666668</v>
      </c>
      <c r="I194" s="421">
        <f>IF(ISNUMBER('Tables 1-15'!D194),'Tables 1-15'!D25,'Tables 1-15'!D194)</f>
        <v>526.81146666666666</v>
      </c>
      <c r="J194" s="421">
        <f>IF(ISNUMBER('Tables 1-15'!E194),'Tables 1-15'!E25,'Tables 1-15'!E194)</f>
        <v>669.50666666666666</v>
      </c>
      <c r="K194" s="421">
        <f>IF(ISNUMBER('Tables 1-15'!F194),'Tables 1-15'!F25,'Tables 1-15'!F194)</f>
        <v>711.04960000000005</v>
      </c>
      <c r="O194" s="62"/>
    </row>
    <row r="195" spans="1:15">
      <c r="A195" s="385" t="s">
        <v>10</v>
      </c>
      <c r="B195" s="400"/>
      <c r="C195" s="400"/>
      <c r="D195" s="400"/>
      <c r="E195" s="400"/>
      <c r="F195" s="401"/>
      <c r="G195" s="421">
        <f>IF(ISNUMBER('Tables 1-15'!B195),'Tables 1-15'!B26,'Tables 1-15'!B195)</f>
        <v>189.39214023183487</v>
      </c>
      <c r="H195" s="421">
        <f>IF(ISNUMBER('Tables 1-15'!C195),'Tables 1-15'!C26,'Tables 1-15'!C195)</f>
        <v>183.33379168099003</v>
      </c>
      <c r="I195" s="421">
        <f>IF(ISNUMBER('Tables 1-15'!D195),'Tables 1-15'!D26,'Tables 1-15'!D195)</f>
        <v>227.35606894022737</v>
      </c>
      <c r="J195" s="421">
        <f>IF(ISNUMBER('Tables 1-15'!E195),'Tables 1-15'!E26,'Tables 1-15'!E195)</f>
        <v>265.60139915732572</v>
      </c>
      <c r="K195" s="421">
        <f>IF(ISNUMBER('Tables 1-15'!F195),'Tables 1-15'!F26,'Tables 1-15'!F195)</f>
        <v>276.54637112907096</v>
      </c>
      <c r="O195" s="62"/>
    </row>
    <row r="196" spans="1:15">
      <c r="A196" s="66" t="s">
        <v>941</v>
      </c>
      <c r="B196" s="400"/>
      <c r="C196" s="400"/>
      <c r="D196" s="400"/>
      <c r="E196" s="400"/>
      <c r="F196" s="401"/>
      <c r="G196" s="421">
        <f>IF(ISNUMBER('Tables 1-15'!B196),'Tables 1-15'!B27,'Tables 1-15'!B196)</f>
        <v>273.44704314105672</v>
      </c>
      <c r="H196" s="421">
        <f>IF(ISNUMBER('Tables 1-15'!C196),'Tables 1-15'!C27,'Tables 1-15'!C196)</f>
        <v>285.21998340642409</v>
      </c>
      <c r="I196" s="421">
        <f>IF(ISNUMBER('Tables 1-15'!D196),'Tables 1-15'!D27,'Tables 1-15'!D196)</f>
        <v>363.20213056541928</v>
      </c>
      <c r="J196" s="421">
        <f>IF(ISNUMBER('Tables 1-15'!E196),'Tables 1-15'!E27,'Tables 1-15'!E196)</f>
        <v>402.2527230111678</v>
      </c>
      <c r="K196" s="421">
        <f>IF(ISNUMBER('Tables 1-15'!F196),'Tables 1-15'!F27,'Tables 1-15'!F196)</f>
        <v>384.23164509175933</v>
      </c>
      <c r="O196" s="62"/>
    </row>
    <row r="197" spans="1:15">
      <c r="A197" s="385" t="s">
        <v>668</v>
      </c>
      <c r="B197" s="400"/>
      <c r="C197" s="400"/>
      <c r="D197" s="400"/>
      <c r="E197" s="400"/>
      <c r="F197" s="401"/>
      <c r="G197" s="421">
        <f>IF(ISNUMBER('Tables 1-15'!B197),'Tables 1-15'!B28,'Tables 1-15'!B197)</f>
        <v>486.4290477225378</v>
      </c>
      <c r="H197" s="421">
        <f>IF(ISNUMBER('Tables 1-15'!C197),'Tables 1-15'!C28,'Tables 1-15'!C197)</f>
        <v>406.27194471921035</v>
      </c>
      <c r="I197" s="421">
        <f>IF(ISNUMBER('Tables 1-15'!D197),'Tables 1-15'!D28,'Tables 1-15'!D197)</f>
        <v>463.14894467081513</v>
      </c>
      <c r="J197" s="421">
        <f>IF(ISNUMBER('Tables 1-15'!E197),'Tables 1-15'!E28,'Tables 1-15'!E197)</f>
        <v>535.96703150990447</v>
      </c>
      <c r="K197" s="421">
        <f>IF(ISNUMBER('Tables 1-15'!F197),'Tables 1-15'!F28,'Tables 1-15'!F197)</f>
        <v>523.7703350848725</v>
      </c>
      <c r="O197" s="62"/>
    </row>
    <row r="198" spans="1:15">
      <c r="A198" s="385" t="s">
        <v>12</v>
      </c>
      <c r="B198" s="400"/>
      <c r="C198" s="400"/>
      <c r="D198" s="400"/>
      <c r="E198" s="400"/>
      <c r="F198" s="401"/>
      <c r="G198" s="421">
        <f>IF(ISNUMBER('Tables 1-15'!B198),'Tables 1-15'!B29,'Tables 1-15'!B198)</f>
        <v>524.19966675128649</v>
      </c>
      <c r="H198" s="421">
        <f>IF(ISNUMBER('Tables 1-15'!C198),'Tables 1-15'!C29,'Tables 1-15'!C198)</f>
        <v>510.7516154310411</v>
      </c>
      <c r="I198" s="421">
        <f>IF(ISNUMBER('Tables 1-15'!D198),'Tables 1-15'!D29,'Tables 1-15'!D198)</f>
        <v>549.27173219315762</v>
      </c>
      <c r="J198" s="421">
        <f>IF(ISNUMBER('Tables 1-15'!E198),'Tables 1-15'!E29,'Tables 1-15'!E198)</f>
        <v>659.81558740107459</v>
      </c>
      <c r="K198" s="421">
        <f>IF(ISNUMBER('Tables 1-15'!F198),'Tables 1-15'!F29,'Tables 1-15'!F198)</f>
        <v>630.51296987755029</v>
      </c>
      <c r="O198" s="62"/>
    </row>
    <row r="199" spans="1:15">
      <c r="A199" s="66" t="s">
        <v>942</v>
      </c>
      <c r="B199" s="400"/>
      <c r="C199" s="400"/>
      <c r="D199" s="400"/>
      <c r="E199" s="400"/>
      <c r="F199" s="401"/>
      <c r="G199" s="421">
        <f>IF(ISNUMBER('Tables 1-15'!B199),'Tables 1-15'!B30,'Tables 1-15'!B199)</f>
        <v>735.19220357336224</v>
      </c>
      <c r="H199" s="421">
        <f>IF(ISNUMBER('Tables 1-15'!C199),'Tables 1-15'!C30,'Tables 1-15'!C199)</f>
        <v>615.70680628272248</v>
      </c>
      <c r="I199" s="421">
        <f>IF(ISNUMBER('Tables 1-15'!D199),'Tables 1-15'!D30,'Tables 1-15'!D199)</f>
        <v>732.33804318848308</v>
      </c>
      <c r="J199" s="421">
        <f>IF(ISNUMBER('Tables 1-15'!E199),'Tables 1-15'!E30,'Tables 1-15'!E199)</f>
        <v>777.07185628742525</v>
      </c>
      <c r="K199" s="421">
        <f>IF(ISNUMBER('Tables 1-15'!F199),'Tables 1-15'!F30,'Tables 1-15'!F199)</f>
        <v>789.84100418410037</v>
      </c>
      <c r="O199" s="62"/>
    </row>
    <row r="200" spans="1:15">
      <c r="A200" s="385" t="s">
        <v>13</v>
      </c>
      <c r="B200" s="400"/>
      <c r="C200" s="400"/>
      <c r="D200" s="400"/>
      <c r="E200" s="400"/>
      <c r="F200" s="401"/>
      <c r="G200" s="421" t="str">
        <f>IF(ISNUMBER('Tables 1-15'!B200),'Tables 1-15'!B31,'Tables 1-15'!B200)</f>
        <v>nav</v>
      </c>
      <c r="H200" s="421" t="str">
        <f>IF(ISNUMBER('Tables 1-15'!C200),'Tables 1-15'!C31,'Tables 1-15'!C200)</f>
        <v>nav</v>
      </c>
      <c r="I200" s="421" t="str">
        <f>IF(ISNUMBER('Tables 1-15'!D200),'Tables 1-15'!D31,'Tables 1-15'!D200)</f>
        <v>nav</v>
      </c>
      <c r="J200" s="421" t="str">
        <f>IF(ISNUMBER('Tables 1-15'!E200),'Tables 1-15'!E31,'Tables 1-15'!E200)</f>
        <v>nav</v>
      </c>
      <c r="K200" s="421" t="str">
        <f>IF(ISNUMBER('Tables 1-15'!F200),'Tables 1-15'!F31,'Tables 1-15'!F200)</f>
        <v>nav</v>
      </c>
      <c r="O200" s="62"/>
    </row>
    <row r="201" spans="1:15">
      <c r="A201" s="385" t="s">
        <v>186</v>
      </c>
      <c r="B201" s="400"/>
      <c r="C201" s="400"/>
      <c r="D201" s="400"/>
      <c r="E201" s="400"/>
      <c r="F201" s="401"/>
      <c r="G201" s="421">
        <f>IF(ISNUMBER('Tables 1-15'!B201),'Tables 1-15'!B32,'Tables 1-15'!B201)</f>
        <v>14720.25</v>
      </c>
      <c r="H201" s="421">
        <f>IF(ISNUMBER('Tables 1-15'!C201),'Tables 1-15'!C32,'Tables 1-15'!C201)</f>
        <v>14417.95</v>
      </c>
      <c r="I201" s="421">
        <f>IF(ISNUMBER('Tables 1-15'!D201),'Tables 1-15'!D32,'Tables 1-15'!D201)</f>
        <v>14958.3</v>
      </c>
      <c r="J201" s="421">
        <f>IF(ISNUMBER('Tables 1-15'!E201),'Tables 1-15'!E32,'Tables 1-15'!E201)</f>
        <v>15533.825000000001</v>
      </c>
      <c r="K201" s="421">
        <f>IF(ISNUMBER('Tables 1-15'!F201),'Tables 1-15'!F32,'Tables 1-15'!F201)</f>
        <v>16244.575000000001</v>
      </c>
      <c r="O201" s="62"/>
    </row>
    <row r="202" spans="1:15">
      <c r="A202" s="388" t="s">
        <v>669</v>
      </c>
      <c r="B202" s="416"/>
      <c r="C202" s="416"/>
      <c r="D202" s="416"/>
      <c r="E202" s="416"/>
      <c r="F202" s="417"/>
      <c r="G202" s="422">
        <f>SUM(G179:G201)</f>
        <v>46459.280927874002</v>
      </c>
      <c r="H202" s="422">
        <f>SUM(H179:H201)</f>
        <v>44836.910877821123</v>
      </c>
      <c r="I202" s="422">
        <f>SUM(I179:I201)</f>
        <v>48980.883020707115</v>
      </c>
      <c r="J202" s="422">
        <f>SUM(J179:J201)</f>
        <v>54177.892603331697</v>
      </c>
      <c r="K202" s="422">
        <f>SUM(K179:K201)</f>
        <v>55263.579342197365</v>
      </c>
    </row>
    <row r="206" spans="1:15">
      <c r="A206" s="549"/>
      <c r="B206" s="549"/>
      <c r="C206" s="549"/>
      <c r="D206" s="549"/>
      <c r="E206" s="549"/>
      <c r="F206" s="549"/>
      <c r="G206" s="549"/>
      <c r="H206" s="549"/>
      <c r="I206" s="549"/>
      <c r="J206" s="549"/>
      <c r="K206" s="549"/>
    </row>
    <row r="208" spans="1:15">
      <c r="A208" s="377"/>
      <c r="B208" s="562"/>
      <c r="C208" s="562"/>
      <c r="D208" s="562"/>
      <c r="E208" s="562"/>
      <c r="F208" s="562"/>
      <c r="G208" s="562"/>
      <c r="H208" s="562"/>
      <c r="I208" s="562"/>
      <c r="J208" s="562"/>
      <c r="K208" s="562"/>
    </row>
    <row r="209" spans="1:15">
      <c r="A209" s="431"/>
      <c r="B209" s="429"/>
      <c r="C209" s="429"/>
      <c r="D209" s="429"/>
      <c r="E209" s="429"/>
      <c r="F209" s="567"/>
      <c r="G209" s="568" t="s">
        <v>477</v>
      </c>
      <c r="H209" s="568"/>
      <c r="I209" s="568"/>
      <c r="J209" s="568"/>
      <c r="K209" s="568"/>
    </row>
    <row r="210" spans="1:15">
      <c r="A210" s="378"/>
      <c r="B210" s="379"/>
      <c r="C210" s="379"/>
      <c r="D210" s="379"/>
      <c r="E210" s="379"/>
      <c r="F210" s="380"/>
      <c r="G210" s="379"/>
      <c r="H210" s="379"/>
      <c r="I210" s="379"/>
      <c r="J210" s="379"/>
      <c r="K210" s="379"/>
    </row>
    <row r="211" spans="1:15">
      <c r="A211" s="63" t="s">
        <v>37</v>
      </c>
      <c r="B211" s="455"/>
      <c r="C211" s="455"/>
      <c r="D211" s="455"/>
      <c r="E211" s="455"/>
      <c r="F211" s="625"/>
      <c r="G211" s="421" t="str">
        <f>IF(ISNUMBER('Tables 1-15'!B211),'Tables 1-15'!B10,'Tables 1-15'!B211)</f>
        <v>nap</v>
      </c>
      <c r="H211" s="421" t="str">
        <f>IF(ISNUMBER('Tables 1-15'!C211),'Tables 1-15'!C10,'Tables 1-15'!C211)</f>
        <v>nap</v>
      </c>
      <c r="I211" s="421" t="str">
        <f>IF(ISNUMBER('Tables 1-15'!D211),'Tables 1-15'!D10,'Tables 1-15'!D211)</f>
        <v>nap</v>
      </c>
      <c r="J211" s="421" t="str">
        <f>IF(ISNUMBER('Tables 1-15'!E211),'Tables 1-15'!E10,'Tables 1-15'!E211)</f>
        <v>nap</v>
      </c>
      <c r="K211" s="421" t="str">
        <f>IF(ISNUMBER('Tables 1-15'!F211),'Tables 1-15'!F10,'Tables 1-15'!F211)</f>
        <v>nap</v>
      </c>
    </row>
    <row r="212" spans="1:15">
      <c r="A212" s="381" t="s">
        <v>528</v>
      </c>
      <c r="B212" s="409"/>
      <c r="C212" s="409"/>
      <c r="D212" s="409"/>
      <c r="E212" s="409"/>
      <c r="F212" s="410"/>
      <c r="G212" s="421">
        <f>IF(ISNUMBER('Tables 1-15'!B212),'Tables 1-15'!B11,'Tables 1-15'!B212)</f>
        <v>506.76723890162731</v>
      </c>
      <c r="H212" s="421">
        <f>IF(ISNUMBER('Tables 1-15'!C212),'Tables 1-15'!C11,'Tables 1-15'!C212)</f>
        <v>473.83725237316304</v>
      </c>
      <c r="I212" s="421">
        <f>IF(ISNUMBER('Tables 1-15'!D212),'Tables 1-15'!D11,'Tables 1-15'!D212)</f>
        <v>470.63757594274949</v>
      </c>
      <c r="J212" s="421">
        <f>IF(ISNUMBER('Tables 1-15'!E212),'Tables 1-15'!E11,'Tables 1-15'!E212)</f>
        <v>513.42538636642007</v>
      </c>
      <c r="K212" s="421">
        <f>IF(ISNUMBER('Tables 1-15'!F212),'Tables 1-15'!F11,'Tables 1-15'!F212)</f>
        <v>482.61162871431964</v>
      </c>
      <c r="O212" s="62"/>
    </row>
    <row r="213" spans="1:15">
      <c r="A213" s="66" t="s">
        <v>530</v>
      </c>
      <c r="B213" s="400"/>
      <c r="C213" s="400"/>
      <c r="D213" s="400"/>
      <c r="E213" s="400"/>
      <c r="F213" s="401"/>
      <c r="G213" s="421" t="str">
        <f>IF(ISNUMBER('Tables 1-15'!B213),'Tables 1-15'!B12,'Tables 1-15'!B213)</f>
        <v>nap</v>
      </c>
      <c r="H213" s="421" t="str">
        <f>IF(ISNUMBER('Tables 1-15'!C213),'Tables 1-15'!C12,'Tables 1-15'!C213)</f>
        <v>nap</v>
      </c>
      <c r="I213" s="421" t="str">
        <f>IF(ISNUMBER('Tables 1-15'!D213),'Tables 1-15'!D12,'Tables 1-15'!D213)</f>
        <v>nap</v>
      </c>
      <c r="J213" s="421" t="str">
        <f>IF(ISNUMBER('Tables 1-15'!E213),'Tables 1-15'!E12,'Tables 1-15'!E213)</f>
        <v>nap</v>
      </c>
      <c r="K213" s="421" t="str">
        <f>IF(ISNUMBER('Tables 1-15'!F213),'Tables 1-15'!F12,'Tables 1-15'!F213)</f>
        <v>nap</v>
      </c>
      <c r="O213" s="636"/>
    </row>
    <row r="214" spans="1:15">
      <c r="A214" s="385" t="s">
        <v>529</v>
      </c>
      <c r="B214" s="400"/>
      <c r="C214" s="400"/>
      <c r="D214" s="400"/>
      <c r="E214" s="400"/>
      <c r="F214" s="401"/>
      <c r="G214" s="421">
        <f>IF(ISNUMBER('Tables 1-15'!B214),'Tables 1-15'!B13,'Tables 1-15'!B214)</f>
        <v>1509.8146634325449</v>
      </c>
      <c r="H214" s="421">
        <f>IF(ISNUMBER('Tables 1-15'!C214),'Tables 1-15'!C13,'Tables 1-15'!C214)</f>
        <v>1408.3677608174537</v>
      </c>
      <c r="I214" s="421">
        <f>IF(ISNUMBER('Tables 1-15'!D214),'Tables 1-15'!D13,'Tables 1-15'!D214)</f>
        <v>1647.0955346059636</v>
      </c>
      <c r="J214" s="421">
        <f>IF(ISNUMBER('Tables 1-15'!E214),'Tables 1-15'!E13,'Tables 1-15'!E214)</f>
        <v>1818.7766841794282</v>
      </c>
      <c r="K214" s="421">
        <f>IF(ISNUMBER('Tables 1-15'!F214),'Tables 1-15'!F13,'Tables 1-15'!F214)</f>
        <v>1837.0954337000483</v>
      </c>
      <c r="O214" s="62"/>
    </row>
    <row r="215" spans="1:15">
      <c r="A215" s="66" t="s">
        <v>531</v>
      </c>
      <c r="B215" s="400"/>
      <c r="C215" s="400"/>
      <c r="D215" s="400"/>
      <c r="E215" s="400"/>
      <c r="F215" s="401"/>
      <c r="G215" s="421" t="str">
        <f>IF(ISNUMBER('Tables 1-15'!B215),'Tables 1-15'!B14,'Tables 1-15'!B215)</f>
        <v>nav</v>
      </c>
      <c r="H215" s="421" t="str">
        <f>IF(ISNUMBER('Tables 1-15'!C215),'Tables 1-15'!C14,'Tables 1-15'!C215)</f>
        <v>nav</v>
      </c>
      <c r="I215" s="421" t="str">
        <f>IF(ISNUMBER('Tables 1-15'!D215),'Tables 1-15'!D14,'Tables 1-15'!D215)</f>
        <v>nav</v>
      </c>
      <c r="J215" s="421" t="str">
        <f>IF(ISNUMBER('Tables 1-15'!E215),'Tables 1-15'!E14,'Tables 1-15'!E215)</f>
        <v>nav</v>
      </c>
      <c r="K215" s="421" t="str">
        <f>IF(ISNUMBER('Tables 1-15'!F215),'Tables 1-15'!F14,'Tables 1-15'!F215)</f>
        <v>nav</v>
      </c>
      <c r="O215" s="636"/>
    </row>
    <row r="216" spans="1:15">
      <c r="A216" s="385" t="s">
        <v>670</v>
      </c>
      <c r="B216" s="400"/>
      <c r="C216" s="400"/>
      <c r="D216" s="400"/>
      <c r="E216" s="400"/>
      <c r="F216" s="401"/>
      <c r="G216" s="421">
        <f>IF(ISNUMBER('Tables 1-15'!B216),'Tables 1-15'!B15,'Tables 1-15'!B216)</f>
        <v>2828.3793357154277</v>
      </c>
      <c r="H216" s="421">
        <f>IF(ISNUMBER('Tables 1-15'!C216),'Tables 1-15'!C15,'Tables 1-15'!C216)</f>
        <v>2622.9146362641682</v>
      </c>
      <c r="I216" s="421">
        <f>IF(ISNUMBER('Tables 1-15'!D216),'Tables 1-15'!D15,'Tables 1-15'!D216)</f>
        <v>2562.2441542763418</v>
      </c>
      <c r="J216" s="421">
        <f>IF(ISNUMBER('Tables 1-15'!E216),'Tables 1-15'!E15,'Tables 1-15'!E216)</f>
        <v>2782.7881467310294</v>
      </c>
      <c r="K216" s="421">
        <f>IF(ISNUMBER('Tables 1-15'!F216),'Tables 1-15'!F15,'Tables 1-15'!F216)</f>
        <v>2609.3622252510686</v>
      </c>
      <c r="O216" s="62"/>
    </row>
    <row r="217" spans="1:15">
      <c r="A217" s="385" t="s">
        <v>167</v>
      </c>
      <c r="B217" s="400"/>
      <c r="C217" s="400"/>
      <c r="D217" s="400"/>
      <c r="E217" s="400"/>
      <c r="F217" s="401"/>
      <c r="G217" s="421">
        <f>IF(ISNUMBER('Tables 1-15'!B217),'Tables 1-15'!B16,'Tables 1-15'!B217)</f>
        <v>3619.3166238754116</v>
      </c>
      <c r="H217" s="421">
        <f>IF(ISNUMBER('Tables 1-15'!C217),'Tables 1-15'!C16,'Tables 1-15'!C217)</f>
        <v>3302.2799391325998</v>
      </c>
      <c r="I217" s="421">
        <f>IF(ISNUMBER('Tables 1-15'!D217),'Tables 1-15'!D16,'Tables 1-15'!D217)</f>
        <v>3300.8398042872882</v>
      </c>
      <c r="J217" s="421">
        <f>IF(ISNUMBER('Tables 1-15'!E217),'Tables 1-15'!E16,'Tables 1-15'!E217)</f>
        <v>3628.8591906432061</v>
      </c>
      <c r="K217" s="421">
        <f>IF(ISNUMBER('Tables 1-15'!F217),'Tables 1-15'!F16,'Tables 1-15'!F217)</f>
        <v>3423.5187381215383</v>
      </c>
      <c r="O217" s="62"/>
    </row>
    <row r="218" spans="1:15">
      <c r="A218" s="385" t="s">
        <v>745</v>
      </c>
      <c r="B218" s="400"/>
      <c r="C218" s="400"/>
      <c r="D218" s="400"/>
      <c r="E218" s="400"/>
      <c r="F218" s="401"/>
      <c r="G218" s="421" t="str">
        <f>IF(ISNUMBER('Tables 1-15'!B218),'Tables 1-15'!B17,'Tables 1-15'!B218)</f>
        <v>nap</v>
      </c>
      <c r="H218" s="421" t="str">
        <f>IF(ISNUMBER('Tables 1-15'!C218),'Tables 1-15'!C17,'Tables 1-15'!C218)</f>
        <v>nap</v>
      </c>
      <c r="I218" s="421" t="str">
        <f>IF(ISNUMBER('Tables 1-15'!D218),'Tables 1-15'!D17,'Tables 1-15'!D218)</f>
        <v>nap</v>
      </c>
      <c r="J218" s="421" t="str">
        <f>IF(ISNUMBER('Tables 1-15'!E218),'Tables 1-15'!E17,'Tables 1-15'!E218)</f>
        <v>nap</v>
      </c>
      <c r="K218" s="421" t="str">
        <f>IF(ISNUMBER('Tables 1-15'!F218),'Tables 1-15'!F17,'Tables 1-15'!F218)</f>
        <v>nap</v>
      </c>
      <c r="O218" s="62"/>
    </row>
    <row r="219" spans="1:15">
      <c r="A219" s="66" t="s">
        <v>994</v>
      </c>
      <c r="B219" s="400"/>
      <c r="C219" s="400"/>
      <c r="D219" s="400"/>
      <c r="E219" s="400"/>
      <c r="F219" s="401"/>
      <c r="G219" s="421" t="str">
        <f>IF(ISNUMBER('Tables 1-15'!B219),'Tables 1-15'!B18,'Tables 1-15'!B219)</f>
        <v>nav</v>
      </c>
      <c r="H219" s="421" t="str">
        <f>IF(ISNUMBER('Tables 1-15'!C219),'Tables 1-15'!C18,'Tables 1-15'!C219)</f>
        <v>nav</v>
      </c>
      <c r="I219" s="421" t="str">
        <f>IF(ISNUMBER('Tables 1-15'!D219),'Tables 1-15'!D18,'Tables 1-15'!D219)</f>
        <v>nav</v>
      </c>
      <c r="J219" s="421" t="str">
        <f>IF(ISNUMBER('Tables 1-15'!E219),'Tables 1-15'!E18,'Tables 1-15'!E219)</f>
        <v>nav</v>
      </c>
      <c r="K219" s="421" t="str">
        <f>IF(ISNUMBER('Tables 1-15'!F219),'Tables 1-15'!F18,'Tables 1-15'!F219)</f>
        <v>nav</v>
      </c>
      <c r="O219" s="636"/>
    </row>
    <row r="220" spans="1:15">
      <c r="A220" s="385" t="s">
        <v>620</v>
      </c>
      <c r="B220" s="400"/>
      <c r="C220" s="400"/>
      <c r="D220" s="400"/>
      <c r="E220" s="400"/>
      <c r="F220" s="401"/>
      <c r="G220" s="421">
        <f>IF(ISNUMBER('Tables 1-15'!B220),'Tables 1-15'!B19,'Tables 1-15'!B220)</f>
        <v>2304.5294139371053</v>
      </c>
      <c r="H220" s="421">
        <f>IF(ISNUMBER('Tables 1-15'!C220),'Tables 1-15'!C19,'Tables 1-15'!C220)</f>
        <v>2113.7472168848922</v>
      </c>
      <c r="I220" s="421">
        <f>IF(ISNUMBER('Tables 1-15'!D220),'Tables 1-15'!D19,'Tables 1-15'!D220)</f>
        <v>2053.1165371463971</v>
      </c>
      <c r="J220" s="421">
        <f>IF(ISNUMBER('Tables 1-15'!E220),'Tables 1-15'!E19,'Tables 1-15'!E220)</f>
        <v>2197.43518113961</v>
      </c>
      <c r="K220" s="421">
        <f>IF(ISNUMBER('Tables 1-15'!F220),'Tables 1-15'!F19,'Tables 1-15'!F220)</f>
        <v>2011.9592326071977</v>
      </c>
      <c r="O220" s="62"/>
    </row>
    <row r="221" spans="1:15">
      <c r="A221" s="385" t="s">
        <v>621</v>
      </c>
      <c r="B221" s="400"/>
      <c r="C221" s="400"/>
      <c r="D221" s="400"/>
      <c r="E221" s="400"/>
      <c r="F221" s="401"/>
      <c r="G221" s="421">
        <f>IF(ISNUMBER('Tables 1-15'!B221),'Tables 1-15'!B20,'Tables 1-15'!B221)</f>
        <v>4845.2352123738774</v>
      </c>
      <c r="H221" s="421">
        <f>IF(ISNUMBER('Tables 1-15'!C221),'Tables 1-15'!C20,'Tables 1-15'!C221)</f>
        <v>5036.6282357569044</v>
      </c>
      <c r="I221" s="421">
        <f>IF(ISNUMBER('Tables 1-15'!D221),'Tables 1-15'!D20,'Tables 1-15'!D221)</f>
        <v>5499.9158231898064</v>
      </c>
      <c r="J221" s="421">
        <f>IF(ISNUMBER('Tables 1-15'!E221),'Tables 1-15'!E20,'Tables 1-15'!E221)</f>
        <v>5913.4309378104626</v>
      </c>
      <c r="K221" s="421">
        <f>IF(ISNUMBER('Tables 1-15'!F221),'Tables 1-15'!F20,'Tables 1-15'!F221)</f>
        <v>5940.5704344282549</v>
      </c>
      <c r="O221" s="62"/>
    </row>
    <row r="222" spans="1:15">
      <c r="A222" s="66" t="s">
        <v>937</v>
      </c>
      <c r="B222" s="400"/>
      <c r="C222" s="400"/>
      <c r="D222" s="400"/>
      <c r="E222" s="400"/>
      <c r="F222" s="401"/>
      <c r="G222" s="421" t="str">
        <f>IF(ISNUMBER('Tables 1-15'!B222),'Tables 1-15'!B21,'Tables 1-15'!B222)</f>
        <v>nap</v>
      </c>
      <c r="H222" s="421" t="str">
        <f>IF(ISNUMBER('Tables 1-15'!C222),'Tables 1-15'!C21,'Tables 1-15'!C222)</f>
        <v>nap</v>
      </c>
      <c r="I222" s="421" t="str">
        <f>IF(ISNUMBER('Tables 1-15'!D222),'Tables 1-15'!D21,'Tables 1-15'!D222)</f>
        <v>nap</v>
      </c>
      <c r="J222" s="421" t="str">
        <f>IF(ISNUMBER('Tables 1-15'!E222),'Tables 1-15'!E21,'Tables 1-15'!E222)</f>
        <v>nap</v>
      </c>
      <c r="K222" s="421" t="str">
        <f>IF(ISNUMBER('Tables 1-15'!F222),'Tables 1-15'!F21,'Tables 1-15'!F222)</f>
        <v>nap</v>
      </c>
      <c r="O222" s="636"/>
    </row>
    <row r="223" spans="1:15">
      <c r="A223" s="66" t="s">
        <v>938</v>
      </c>
      <c r="B223" s="400"/>
      <c r="C223" s="400"/>
      <c r="D223" s="400"/>
      <c r="E223" s="400"/>
      <c r="F223" s="401"/>
      <c r="G223" s="421">
        <f>IF(ISNUMBER('Tables 1-15'!B223),'Tables 1-15'!B22,'Tables 1-15'!B223)</f>
        <v>1093.613926721313</v>
      </c>
      <c r="H223" s="421">
        <f>IF(ISNUMBER('Tables 1-15'!C223),'Tables 1-15'!C22,'Tables 1-15'!C223)</f>
        <v>883.61893482364269</v>
      </c>
      <c r="I223" s="421">
        <f>IF(ISNUMBER('Tables 1-15'!D223),'Tables 1-15'!D22,'Tables 1-15'!D223)</f>
        <v>1034.4172678266759</v>
      </c>
      <c r="J223" s="421">
        <f>IF(ISNUMBER('Tables 1-15'!E223),'Tables 1-15'!E22,'Tables 1-15'!E223)</f>
        <v>1158.4046079233688</v>
      </c>
      <c r="K223" s="421">
        <f>IF(ISNUMBER('Tables 1-15'!F223),'Tables 1-15'!F22,'Tables 1-15'!F223)</f>
        <v>1177.311766716027</v>
      </c>
      <c r="O223" s="636"/>
    </row>
    <row r="224" spans="1:15">
      <c r="A224" s="381" t="s">
        <v>622</v>
      </c>
      <c r="B224" s="400"/>
      <c r="C224" s="400"/>
      <c r="D224" s="400"/>
      <c r="E224" s="400"/>
      <c r="F224" s="401"/>
      <c r="G224" s="421">
        <f>IF(ISNUMBER('Tables 1-15'!B224),'Tables 1-15'!B23,'Tables 1-15'!B224)</f>
        <v>869.76108249578726</v>
      </c>
      <c r="H224" s="421">
        <f>IF(ISNUMBER('Tables 1-15'!C224),'Tables 1-15'!C23,'Tables 1-15'!C224)</f>
        <v>797.3138071386893</v>
      </c>
      <c r="I224" s="421">
        <f>IF(ISNUMBER('Tables 1-15'!D224),'Tables 1-15'!D23,'Tables 1-15'!D224)</f>
        <v>776.31121760237818</v>
      </c>
      <c r="J224" s="421">
        <f>IF(ISNUMBER('Tables 1-15'!E224),'Tables 1-15'!E23,'Tables 1-15'!E224)</f>
        <v>832.92739628998845</v>
      </c>
      <c r="K224" s="421">
        <f>IF(ISNUMBER('Tables 1-15'!F224),'Tables 1-15'!F23,'Tables 1-15'!F224)</f>
        <v>769.51877942855015</v>
      </c>
      <c r="O224" s="62"/>
    </row>
    <row r="225" spans="1:15">
      <c r="A225" s="66" t="s">
        <v>939</v>
      </c>
      <c r="B225" s="400"/>
      <c r="C225" s="400"/>
      <c r="D225" s="400"/>
      <c r="E225" s="400"/>
      <c r="F225" s="401"/>
      <c r="G225" s="421">
        <f>IF(ISNUMBER('Tables 1-15'!B225),'Tables 1-15'!B24,'Tables 1-15'!B225)</f>
        <v>1663.8637847773684</v>
      </c>
      <c r="H225" s="421">
        <f>IF(ISNUMBER('Tables 1-15'!C225),'Tables 1-15'!C24,'Tables 1-15'!C225)</f>
        <v>1224.9051505911912</v>
      </c>
      <c r="I225" s="421">
        <f>IF(ISNUMBER('Tables 1-15'!D225),'Tables 1-15'!D24,'Tables 1-15'!D225)</f>
        <v>1525.1772734308872</v>
      </c>
      <c r="J225" s="421">
        <f>IF(ISNUMBER('Tables 1-15'!E225),'Tables 1-15'!E24,'Tables 1-15'!E225)</f>
        <v>1900.9910434744095</v>
      </c>
      <c r="K225" s="421">
        <f>IF(ISNUMBER('Tables 1-15'!F225),'Tables 1-15'!F24,'Tables 1-15'!F225)</f>
        <v>2014.957897718494</v>
      </c>
      <c r="O225" s="636"/>
    </row>
    <row r="226" spans="1:15">
      <c r="A226" s="66" t="s">
        <v>940</v>
      </c>
      <c r="B226" s="400"/>
      <c r="C226" s="400"/>
      <c r="D226" s="400"/>
      <c r="E226" s="400"/>
      <c r="F226" s="401"/>
      <c r="G226" s="421">
        <f>IF(ISNUMBER('Tables 1-15'!B226),'Tables 1-15'!B25,'Tables 1-15'!B226)</f>
        <v>519.79679999999996</v>
      </c>
      <c r="H226" s="421">
        <f>IF(ISNUMBER('Tables 1-15'!C226),'Tables 1-15'!C25,'Tables 1-15'!C226)</f>
        <v>429.09786666666668</v>
      </c>
      <c r="I226" s="421">
        <f>IF(ISNUMBER('Tables 1-15'!D226),'Tables 1-15'!D25,'Tables 1-15'!D226)</f>
        <v>526.81146666666666</v>
      </c>
      <c r="J226" s="421">
        <f>IF(ISNUMBER('Tables 1-15'!E226),'Tables 1-15'!E25,'Tables 1-15'!E226)</f>
        <v>669.50666666666666</v>
      </c>
      <c r="K226" s="421">
        <f>IF(ISNUMBER('Tables 1-15'!F226),'Tables 1-15'!F25,'Tables 1-15'!F226)</f>
        <v>711.04960000000005</v>
      </c>
      <c r="O226" s="636"/>
    </row>
    <row r="227" spans="1:15">
      <c r="A227" s="385" t="s">
        <v>10</v>
      </c>
      <c r="B227" s="400"/>
      <c r="C227" s="400"/>
      <c r="D227" s="400"/>
      <c r="E227" s="400"/>
      <c r="F227" s="401"/>
      <c r="G227" s="421" t="str">
        <f>IF(ISNUMBER('Tables 1-15'!B227),'Tables 1-15'!B26,'Tables 1-15'!B227)</f>
        <v>nap</v>
      </c>
      <c r="H227" s="421" t="str">
        <f>IF(ISNUMBER('Tables 1-15'!C227),'Tables 1-15'!C26,'Tables 1-15'!C227)</f>
        <v>nap</v>
      </c>
      <c r="I227" s="421" t="str">
        <f>IF(ISNUMBER('Tables 1-15'!D227),'Tables 1-15'!D26,'Tables 1-15'!D227)</f>
        <v>nap</v>
      </c>
      <c r="J227" s="421" t="str">
        <f>IF(ISNUMBER('Tables 1-15'!E227),'Tables 1-15'!E26,'Tables 1-15'!E227)</f>
        <v>nap</v>
      </c>
      <c r="K227" s="421" t="str">
        <f>IF(ISNUMBER('Tables 1-15'!F227),'Tables 1-15'!F26,'Tables 1-15'!F227)</f>
        <v>nap</v>
      </c>
      <c r="O227" s="62"/>
    </row>
    <row r="228" spans="1:15">
      <c r="A228" s="66" t="s">
        <v>941</v>
      </c>
      <c r="B228" s="400"/>
      <c r="C228" s="400"/>
      <c r="D228" s="400"/>
      <c r="E228" s="400"/>
      <c r="F228" s="401"/>
      <c r="G228" s="421">
        <f>IF(ISNUMBER('Tables 1-15'!B228),'Tables 1-15'!B27,'Tables 1-15'!B228)</f>
        <v>273.44704314105672</v>
      </c>
      <c r="H228" s="421">
        <f>IF(ISNUMBER('Tables 1-15'!C228),'Tables 1-15'!C27,'Tables 1-15'!C228)</f>
        <v>285.21998340642409</v>
      </c>
      <c r="I228" s="421">
        <f>IF(ISNUMBER('Tables 1-15'!D228),'Tables 1-15'!D27,'Tables 1-15'!D228)</f>
        <v>363.20213056541928</v>
      </c>
      <c r="J228" s="421">
        <f>IF(ISNUMBER('Tables 1-15'!E228),'Tables 1-15'!E27,'Tables 1-15'!E228)</f>
        <v>402.2527230111678</v>
      </c>
      <c r="K228" s="421">
        <f>IF(ISNUMBER('Tables 1-15'!F228),'Tables 1-15'!F27,'Tables 1-15'!F228)</f>
        <v>384.23164509175933</v>
      </c>
      <c r="O228" s="636"/>
    </row>
    <row r="229" spans="1:15">
      <c r="A229" s="385" t="s">
        <v>668</v>
      </c>
      <c r="B229" s="400"/>
      <c r="C229" s="400"/>
      <c r="D229" s="400"/>
      <c r="E229" s="400"/>
      <c r="F229" s="401"/>
      <c r="G229" s="421" t="str">
        <f>IF(ISNUMBER('Tables 1-15'!B229),'Tables 1-15'!B28,'Tables 1-15'!B229)</f>
        <v>nav</v>
      </c>
      <c r="H229" s="421" t="str">
        <f>IF(ISNUMBER('Tables 1-15'!C229),'Tables 1-15'!C28,'Tables 1-15'!C229)</f>
        <v>nav</v>
      </c>
      <c r="I229" s="421" t="str">
        <f>IF(ISNUMBER('Tables 1-15'!D229),'Tables 1-15'!D28,'Tables 1-15'!D229)</f>
        <v>nav</v>
      </c>
      <c r="J229" s="421" t="str">
        <f>IF(ISNUMBER('Tables 1-15'!E229),'Tables 1-15'!E28,'Tables 1-15'!E229)</f>
        <v>nav</v>
      </c>
      <c r="K229" s="421" t="str">
        <f>IF(ISNUMBER('Tables 1-15'!F229),'Tables 1-15'!F28,'Tables 1-15'!F229)</f>
        <v>nav</v>
      </c>
      <c r="O229" s="62"/>
    </row>
    <row r="230" spans="1:15">
      <c r="A230" s="385" t="s">
        <v>623</v>
      </c>
      <c r="B230" s="400"/>
      <c r="C230" s="400"/>
      <c r="D230" s="400"/>
      <c r="E230" s="400"/>
      <c r="F230" s="401"/>
      <c r="G230" s="421">
        <f>IF(ISNUMBER('Tables 1-15'!B230),'Tables 1-15'!B29,'Tables 1-15'!B230)</f>
        <v>524.19966675128649</v>
      </c>
      <c r="H230" s="421">
        <f>IF(ISNUMBER('Tables 1-15'!C230),'Tables 1-15'!C29,'Tables 1-15'!C230)</f>
        <v>510.7516154310411</v>
      </c>
      <c r="I230" s="421">
        <f>IF(ISNUMBER('Tables 1-15'!D230),'Tables 1-15'!D29,'Tables 1-15'!D230)</f>
        <v>549.27173219315762</v>
      </c>
      <c r="J230" s="421">
        <f>IF(ISNUMBER('Tables 1-15'!E230),'Tables 1-15'!E29,'Tables 1-15'!E230)</f>
        <v>659.81558740107459</v>
      </c>
      <c r="K230" s="421">
        <f>IF(ISNUMBER('Tables 1-15'!F230),'Tables 1-15'!F29,'Tables 1-15'!F230)</f>
        <v>630.51296987755029</v>
      </c>
      <c r="O230" s="62"/>
    </row>
    <row r="231" spans="1:15">
      <c r="A231" s="66" t="s">
        <v>942</v>
      </c>
      <c r="B231" s="400"/>
      <c r="C231" s="400"/>
      <c r="D231" s="400"/>
      <c r="E231" s="400"/>
      <c r="F231" s="401"/>
      <c r="G231" s="421">
        <f>IF(ISNUMBER('Tables 1-15'!B231),'Tables 1-15'!B30,'Tables 1-15'!B231)</f>
        <v>735.19220357336224</v>
      </c>
      <c r="H231" s="421">
        <f>IF(ISNUMBER('Tables 1-15'!C231),'Tables 1-15'!C30,'Tables 1-15'!C231)</f>
        <v>615.70680628272248</v>
      </c>
      <c r="I231" s="421">
        <f>IF(ISNUMBER('Tables 1-15'!D231),'Tables 1-15'!D30,'Tables 1-15'!D231)</f>
        <v>732.33804318848308</v>
      </c>
      <c r="J231" s="421">
        <f>IF(ISNUMBER('Tables 1-15'!E231),'Tables 1-15'!E30,'Tables 1-15'!E231)</f>
        <v>777.07185628742525</v>
      </c>
      <c r="K231" s="421">
        <f>IF(ISNUMBER('Tables 1-15'!F231),'Tables 1-15'!F30,'Tables 1-15'!F231)</f>
        <v>789.84100418410037</v>
      </c>
      <c r="O231" s="636"/>
    </row>
    <row r="232" spans="1:15">
      <c r="A232" s="385" t="s">
        <v>13</v>
      </c>
      <c r="B232" s="400"/>
      <c r="C232" s="400"/>
      <c r="D232" s="400"/>
      <c r="E232" s="400"/>
      <c r="F232" s="401"/>
      <c r="G232" s="421">
        <f>IF(ISNUMBER('Tables 1-15'!B232),'Tables 1-15'!B31,'Tables 1-15'!B232)</f>
        <v>2682.370326095906</v>
      </c>
      <c r="H232" s="421">
        <f>IF(ISNUMBER('Tables 1-15'!C232),'Tables 1-15'!C31,'Tables 1-15'!C232)</f>
        <v>2212.423254732973</v>
      </c>
      <c r="I232" s="421">
        <f>IF(ISNUMBER('Tables 1-15'!D232),'Tables 1-15'!D31,'Tables 1-15'!D232)</f>
        <v>2293.3616454515441</v>
      </c>
      <c r="J232" s="421">
        <f>IF(ISNUMBER('Tables 1-15'!E232),'Tables 1-15'!E31,'Tables 1-15'!E232)</f>
        <v>2463.6643792651171</v>
      </c>
      <c r="K232" s="421">
        <f>IF(ISNUMBER('Tables 1-15'!F232),'Tables 1-15'!F31,'Tables 1-15'!F232)</f>
        <v>2490.1902403173044</v>
      </c>
      <c r="O232" s="62"/>
    </row>
    <row r="233" spans="1:15">
      <c r="A233" s="385" t="s">
        <v>624</v>
      </c>
      <c r="B233" s="400"/>
      <c r="C233" s="400"/>
      <c r="D233" s="400"/>
      <c r="E233" s="400"/>
      <c r="F233" s="401"/>
      <c r="G233" s="421">
        <f>IF(ISNUMBER('Tables 1-15'!B233),'Tables 1-15'!B32,'Tables 1-15'!B233)</f>
        <v>14720.25</v>
      </c>
      <c r="H233" s="421">
        <f>IF(ISNUMBER('Tables 1-15'!C233),'Tables 1-15'!C32,'Tables 1-15'!C233)</f>
        <v>14417.95</v>
      </c>
      <c r="I233" s="421">
        <f>IF(ISNUMBER('Tables 1-15'!D233),'Tables 1-15'!D32,'Tables 1-15'!D233)</f>
        <v>14958.3</v>
      </c>
      <c r="J233" s="421">
        <f>IF(ISNUMBER('Tables 1-15'!E233),'Tables 1-15'!E32,'Tables 1-15'!E233)</f>
        <v>15533.825000000001</v>
      </c>
      <c r="K233" s="421">
        <f>IF(ISNUMBER('Tables 1-15'!F233),'Tables 1-15'!F32,'Tables 1-15'!F233)</f>
        <v>16244.575000000001</v>
      </c>
      <c r="O233" s="62"/>
    </row>
    <row r="234" spans="1:15">
      <c r="A234" s="388" t="s">
        <v>669</v>
      </c>
      <c r="B234" s="416"/>
      <c r="C234" s="416"/>
      <c r="D234" s="416"/>
      <c r="E234" s="416"/>
      <c r="F234" s="417"/>
      <c r="G234" s="422">
        <f>SUM(G211:G233)</f>
        <v>38696.537321792071</v>
      </c>
      <c r="H234" s="422">
        <f>SUM(H211:H233)</f>
        <v>36334.762460302532</v>
      </c>
      <c r="I234" s="422">
        <f>SUM(I211:I233)</f>
        <v>38293.040206373757</v>
      </c>
      <c r="J234" s="422">
        <f>SUM(J211:J233)</f>
        <v>41253.174787189375</v>
      </c>
      <c r="K234" s="422">
        <f>SUM(K211:K233)</f>
        <v>41517.30659615621</v>
      </c>
    </row>
    <row r="235" spans="1:15" ht="14.25">
      <c r="A235" s="563"/>
      <c r="B235" s="564"/>
      <c r="C235" s="564"/>
      <c r="D235" s="564"/>
      <c r="E235" s="564"/>
      <c r="F235" s="564"/>
      <c r="G235" s="564"/>
      <c r="H235" s="564"/>
      <c r="I235" s="564"/>
      <c r="J235" s="564"/>
      <c r="K235" s="564"/>
    </row>
    <row r="236" spans="1:15" ht="14.25">
      <c r="A236" s="565"/>
      <c r="B236" s="565"/>
      <c r="C236" s="565"/>
      <c r="D236" s="565"/>
      <c r="E236" s="565"/>
      <c r="F236" s="565"/>
      <c r="G236" s="565"/>
      <c r="H236" s="565"/>
      <c r="I236" s="565"/>
      <c r="J236" s="565"/>
      <c r="K236" s="565"/>
    </row>
    <row r="241" spans="1:15">
      <c r="A241" s="549"/>
      <c r="B241" s="549"/>
      <c r="C241" s="549"/>
      <c r="D241" s="549"/>
      <c r="E241" s="549"/>
      <c r="F241" s="549"/>
      <c r="G241" s="549"/>
      <c r="H241" s="549"/>
      <c r="I241" s="549"/>
      <c r="J241" s="549"/>
      <c r="K241" s="549"/>
    </row>
    <row r="242" spans="1:15" ht="15">
      <c r="A242" s="550"/>
      <c r="B242" s="550"/>
      <c r="C242" s="550"/>
      <c r="D242" s="550"/>
      <c r="E242" s="550"/>
      <c r="F242" s="550"/>
      <c r="G242" s="550"/>
      <c r="H242" s="550"/>
      <c r="I242" s="550"/>
      <c r="J242" s="550"/>
      <c r="K242" s="550"/>
    </row>
    <row r="243" spans="1:15">
      <c r="A243" s="408" t="s">
        <v>625</v>
      </c>
      <c r="B243" s="424"/>
      <c r="C243" s="424"/>
      <c r="D243" s="424"/>
      <c r="E243" s="424"/>
      <c r="F243" s="424"/>
      <c r="G243" s="424"/>
      <c r="H243" s="424"/>
      <c r="I243" s="424"/>
      <c r="J243" s="424"/>
      <c r="K243" s="425"/>
    </row>
    <row r="244" spans="1:15">
      <c r="A244" s="432"/>
      <c r="B244" s="424"/>
      <c r="C244" s="424"/>
      <c r="D244" s="424"/>
      <c r="E244" s="424"/>
      <c r="F244" s="424"/>
      <c r="G244" s="424"/>
      <c r="H244" s="424"/>
      <c r="I244" s="424"/>
      <c r="J244" s="424"/>
      <c r="K244" s="425"/>
    </row>
    <row r="245" spans="1:15">
      <c r="A245" s="427"/>
      <c r="B245" s="562"/>
      <c r="C245" s="562"/>
      <c r="D245" s="562"/>
      <c r="E245" s="562"/>
      <c r="F245" s="562"/>
      <c r="G245" s="562"/>
      <c r="H245" s="562"/>
      <c r="I245" s="562"/>
      <c r="J245" s="562"/>
      <c r="K245" s="562"/>
    </row>
    <row r="246" spans="1:15">
      <c r="A246" s="428"/>
      <c r="B246" s="429"/>
      <c r="C246" s="429"/>
      <c r="D246" s="429"/>
      <c r="E246" s="429"/>
      <c r="F246" s="567"/>
      <c r="G246" s="568"/>
      <c r="H246" s="568"/>
      <c r="I246" s="568"/>
      <c r="J246" s="568"/>
      <c r="K246" s="568"/>
    </row>
    <row r="247" spans="1:15">
      <c r="A247" s="430"/>
      <c r="B247" s="379"/>
      <c r="C247" s="379"/>
      <c r="D247" s="379"/>
      <c r="E247" s="379"/>
      <c r="F247" s="380"/>
      <c r="G247" s="379"/>
      <c r="H247" s="379"/>
      <c r="I247" s="379"/>
      <c r="J247" s="379"/>
      <c r="K247" s="379"/>
    </row>
    <row r="248" spans="1:15">
      <c r="A248" s="63" t="s">
        <v>37</v>
      </c>
      <c r="B248" s="455"/>
      <c r="C248" s="455"/>
      <c r="D248" s="455"/>
      <c r="E248" s="455"/>
      <c r="F248" s="625"/>
      <c r="G248" s="384">
        <f>IF(ISNUMBER('Tables 1-15'!B248),'Tables 1-15'!G10,'Tables 1-15'!B248)</f>
        <v>21.309950250000004</v>
      </c>
      <c r="H248" s="384">
        <f>IF(ISNUMBER('Tables 1-15'!C248),'Tables 1-15'!H10,'Tables 1-15'!C248)</f>
        <v>21.736760000000004</v>
      </c>
      <c r="I248" s="384">
        <f>IF(ISNUMBER('Tables 1-15'!D248),'Tables 1-15'!I10,'Tables 1-15'!D248)</f>
        <v>22.068179499999999</v>
      </c>
      <c r="J248" s="384">
        <f>IF(ISNUMBER('Tables 1-15'!E248),'Tables 1-15'!J10,'Tables 1-15'!E248)</f>
        <v>22.390279750000001</v>
      </c>
      <c r="K248" s="384">
        <f>IF(ISNUMBER('Tables 1-15'!F248),'Tables 1-15'!K10,'Tables 1-15'!F248)</f>
        <v>22.776880500000001</v>
      </c>
    </row>
    <row r="249" spans="1:15">
      <c r="A249" s="381" t="s">
        <v>528</v>
      </c>
      <c r="B249" s="382"/>
      <c r="C249" s="382"/>
      <c r="D249" s="382"/>
      <c r="E249" s="382"/>
      <c r="F249" s="383"/>
      <c r="G249" s="384">
        <f>IF(ISNUMBER('Tables 1-15'!B249),'Tables 1-15'!G11,'Tables 1-15'!B249)</f>
        <v>10.708</v>
      </c>
      <c r="H249" s="384">
        <f>IF(ISNUMBER('Tables 1-15'!C249),'Tables 1-15'!H11,'Tables 1-15'!C249)</f>
        <v>10.790000000000001</v>
      </c>
      <c r="I249" s="384">
        <f>IF(ISNUMBER('Tables 1-15'!D249),'Tables 1-15'!I11,'Tables 1-15'!D249)</f>
        <v>10.883000000000001</v>
      </c>
      <c r="J249" s="384">
        <f>IF(ISNUMBER('Tables 1-15'!E249),'Tables 1-15'!J11,'Tables 1-15'!E249)</f>
        <v>10.978</v>
      </c>
      <c r="K249" s="384">
        <f>IF(ISNUMBER('Tables 1-15'!F249),'Tables 1-15'!K11,'Tables 1-15'!F249)</f>
        <v>11.1</v>
      </c>
      <c r="O249" s="62"/>
    </row>
    <row r="250" spans="1:15">
      <c r="A250" s="66" t="s">
        <v>530</v>
      </c>
      <c r="B250" s="386"/>
      <c r="C250" s="386"/>
      <c r="D250" s="386"/>
      <c r="E250" s="386"/>
      <c r="F250" s="387"/>
      <c r="G250" s="384">
        <f>IF(ISNUMBER('Tables 1-15'!B250),'Tables 1-15'!G12,'Tables 1-15'!B250)</f>
        <v>189.613</v>
      </c>
      <c r="H250" s="384">
        <f>IF(ISNUMBER('Tables 1-15'!C250),'Tables 1-15'!H12,'Tables 1-15'!C250)</f>
        <v>191.48099999999999</v>
      </c>
      <c r="I250" s="384">
        <f>IF(ISNUMBER('Tables 1-15'!D250),'Tables 1-15'!I12,'Tables 1-15'!D250)</f>
        <v>193.25300000000001</v>
      </c>
      <c r="J250" s="384">
        <f>IF(ISNUMBER('Tables 1-15'!E250),'Tables 1-15'!J12,'Tables 1-15'!E250)</f>
        <v>194.93299999999999</v>
      </c>
      <c r="K250" s="384">
        <f>IF(ISNUMBER('Tables 1-15'!F250),'Tables 1-15'!K12,'Tables 1-15'!F250)</f>
        <v>196.52600000000001</v>
      </c>
      <c r="O250" s="636"/>
    </row>
    <row r="251" spans="1:15">
      <c r="A251" s="385" t="s">
        <v>529</v>
      </c>
      <c r="B251" s="386"/>
      <c r="C251" s="386"/>
      <c r="D251" s="386"/>
      <c r="E251" s="386"/>
      <c r="F251" s="387"/>
      <c r="G251" s="384">
        <f>IF(ISNUMBER('Tables 1-15'!B251),'Tables 1-15'!G13,'Tables 1-15'!B251)</f>
        <v>33.198549749999998</v>
      </c>
      <c r="H251" s="384">
        <f>IF(ISNUMBER('Tables 1-15'!C251),'Tables 1-15'!H13,'Tables 1-15'!C251)</f>
        <v>33.58108</v>
      </c>
      <c r="I251" s="384">
        <f>IF(ISNUMBER('Tables 1-15'!D251),'Tables 1-15'!I13,'Tables 1-15'!D251)</f>
        <v>33.9585875</v>
      </c>
      <c r="J251" s="384">
        <f>IF(ISNUMBER('Tables 1-15'!E251),'Tables 1-15'!J13,'Tables 1-15'!E251)</f>
        <v>34.303206500000002</v>
      </c>
      <c r="K251" s="384">
        <f>IF(ISNUMBER('Tables 1-15'!F251),'Tables 1-15'!K13,'Tables 1-15'!F251)</f>
        <v>34.701651749999996</v>
      </c>
      <c r="O251" s="62"/>
    </row>
    <row r="252" spans="1:15">
      <c r="A252" s="66" t="s">
        <v>531</v>
      </c>
      <c r="B252" s="386"/>
      <c r="C252" s="386"/>
      <c r="D252" s="386"/>
      <c r="E252" s="386"/>
      <c r="F252" s="387"/>
      <c r="G252" s="384">
        <f>IF(ISNUMBER('Tables 1-15'!B252),'Tables 1-15'!G14,'Tables 1-15'!B252)</f>
        <v>1324.655</v>
      </c>
      <c r="H252" s="384">
        <f>IF(ISNUMBER('Tables 1-15'!C252),'Tables 1-15'!H14,'Tables 1-15'!C252)</f>
        <v>1331.38</v>
      </c>
      <c r="I252" s="384">
        <f>IF(ISNUMBER('Tables 1-15'!D252),'Tables 1-15'!I14,'Tables 1-15'!D252)</f>
        <v>1337.23</v>
      </c>
      <c r="J252" s="384">
        <f>IF(ISNUMBER('Tables 1-15'!E252),'Tables 1-15'!J14,'Tables 1-15'!E252)</f>
        <v>1343.5350000000001</v>
      </c>
      <c r="K252" s="384">
        <f>IF(ISNUMBER('Tables 1-15'!F252),'Tables 1-15'!K14,'Tables 1-15'!F252)</f>
        <v>1350.6949999999999</v>
      </c>
      <c r="O252" s="636"/>
    </row>
    <row r="253" spans="1:15">
      <c r="A253" s="385" t="s">
        <v>166</v>
      </c>
      <c r="B253" s="386"/>
      <c r="C253" s="386"/>
      <c r="D253" s="386"/>
      <c r="E253" s="386"/>
      <c r="F253" s="387"/>
      <c r="G253" s="384">
        <f>IF(ISNUMBER('Tables 1-15'!B253),'Tables 1-15'!G15,'Tables 1-15'!B253)</f>
        <v>63.962000000000003</v>
      </c>
      <c r="H253" s="384">
        <f>IF(ISNUMBER('Tables 1-15'!C253),'Tables 1-15'!H15,'Tables 1-15'!C253)</f>
        <v>64.305000000000007</v>
      </c>
      <c r="I253" s="384">
        <f>IF(ISNUMBER('Tables 1-15'!D253),'Tables 1-15'!I15,'Tables 1-15'!D253)</f>
        <v>64.613</v>
      </c>
      <c r="J253" s="384">
        <f>IF(ISNUMBER('Tables 1-15'!E253),'Tables 1-15'!J15,'Tables 1-15'!E253)</f>
        <v>64.948999999999998</v>
      </c>
      <c r="K253" s="384">
        <f>IF(ISNUMBER('Tables 1-15'!F253),'Tables 1-15'!K15,'Tables 1-15'!F253)</f>
        <v>65.281000000000006</v>
      </c>
      <c r="O253" s="62"/>
    </row>
    <row r="254" spans="1:15">
      <c r="A254" s="385" t="s">
        <v>167</v>
      </c>
      <c r="B254" s="386"/>
      <c r="C254" s="386"/>
      <c r="D254" s="386"/>
      <c r="E254" s="386"/>
      <c r="F254" s="387"/>
      <c r="G254" s="384">
        <f>IF(ISNUMBER('Tables 1-15'!B254),'Tables 1-15'!G16,'Tables 1-15'!B254)</f>
        <v>82.12</v>
      </c>
      <c r="H254" s="384">
        <f>IF(ISNUMBER('Tables 1-15'!C254),'Tables 1-15'!H16,'Tables 1-15'!C254)</f>
        <v>81.875</v>
      </c>
      <c r="I254" s="384">
        <f>IF(ISNUMBER('Tables 1-15'!D254),'Tables 1-15'!I16,'Tables 1-15'!D254)</f>
        <v>81.757000000000005</v>
      </c>
      <c r="J254" s="384">
        <f>IF(ISNUMBER('Tables 1-15'!E254),'Tables 1-15'!J16,'Tables 1-15'!E254)</f>
        <v>81.778999999999996</v>
      </c>
      <c r="K254" s="384">
        <f>IF(ISNUMBER('Tables 1-15'!F254),'Tables 1-15'!K16,'Tables 1-15'!F254)</f>
        <v>81.918000000000006</v>
      </c>
      <c r="O254" s="62"/>
    </row>
    <row r="255" spans="1:15">
      <c r="A255" s="385" t="s">
        <v>745</v>
      </c>
      <c r="B255" s="386"/>
      <c r="C255" s="386"/>
      <c r="D255" s="386"/>
      <c r="E255" s="386"/>
      <c r="F255" s="387"/>
      <c r="G255" s="384">
        <f>IF(ISNUMBER('Tables 1-15'!B255),'Tables 1-15'!G17,'Tables 1-15'!B255)</f>
        <v>6.9638999999999998</v>
      </c>
      <c r="H255" s="384">
        <f>IF(ISNUMBER('Tables 1-15'!C255),'Tables 1-15'!H17,'Tables 1-15'!C255)</f>
        <v>6.9963999999999995</v>
      </c>
      <c r="I255" s="384">
        <f>IF(ISNUMBER('Tables 1-15'!D255),'Tables 1-15'!I17,'Tables 1-15'!D255)</f>
        <v>7.0521000000000003</v>
      </c>
      <c r="J255" s="384">
        <f>IF(ISNUMBER('Tables 1-15'!E255),'Tables 1-15'!J17,'Tables 1-15'!E255)</f>
        <v>7.1124000000000001</v>
      </c>
      <c r="K255" s="384">
        <f>IF(ISNUMBER('Tables 1-15'!F255),'Tables 1-15'!K17,'Tables 1-15'!F255)</f>
        <v>7.1779000000000002</v>
      </c>
      <c r="O255" s="62"/>
    </row>
    <row r="256" spans="1:15">
      <c r="A256" s="66" t="s">
        <v>994</v>
      </c>
      <c r="B256" s="386"/>
      <c r="C256" s="386"/>
      <c r="D256" s="386"/>
      <c r="E256" s="386"/>
      <c r="F256" s="387"/>
      <c r="G256" s="384">
        <f>IF(ISNUMBER('Tables 1-15'!B256),'Tables 1-15'!G18,'Tables 1-15'!B256)</f>
        <v>1154</v>
      </c>
      <c r="H256" s="384">
        <f>IF(ISNUMBER('Tables 1-15'!C256),'Tables 1-15'!H18,'Tables 1-15'!C256)</f>
        <v>1170</v>
      </c>
      <c r="I256" s="384">
        <f>IF(ISNUMBER('Tables 1-15'!D256),'Tables 1-15'!I18,'Tables 1-15'!D256)</f>
        <v>1186</v>
      </c>
      <c r="J256" s="384">
        <f>IF(ISNUMBER('Tables 1-15'!E256),'Tables 1-15'!J18,'Tables 1-15'!E256)</f>
        <v>1202</v>
      </c>
      <c r="K256" s="384">
        <f>IF(ISNUMBER('Tables 1-15'!F256),'Tables 1-15'!K18,'Tables 1-15'!F256)</f>
        <v>1217</v>
      </c>
      <c r="O256" s="636"/>
    </row>
    <row r="257" spans="1:15">
      <c r="A257" s="385" t="s">
        <v>127</v>
      </c>
      <c r="B257" s="386"/>
      <c r="C257" s="386"/>
      <c r="D257" s="386"/>
      <c r="E257" s="386"/>
      <c r="F257" s="387"/>
      <c r="G257" s="384">
        <f>IF(ISNUMBER('Tables 1-15'!B257),'Tables 1-15'!G19,'Tables 1-15'!B257)</f>
        <v>59.336500000000001</v>
      </c>
      <c r="H257" s="384">
        <f>IF(ISNUMBER('Tables 1-15'!C257),'Tables 1-15'!H19,'Tables 1-15'!C257)</f>
        <v>59.752499999999998</v>
      </c>
      <c r="I257" s="384">
        <f>IF(ISNUMBER('Tables 1-15'!D257),'Tables 1-15'!I19,'Tables 1-15'!D257)</f>
        <v>60.051500000000004</v>
      </c>
      <c r="J257" s="384">
        <f>IF(ISNUMBER('Tables 1-15'!E257),'Tables 1-15'!J19,'Tables 1-15'!E257)</f>
        <v>60.328000000000003</v>
      </c>
      <c r="K257" s="384">
        <f>IF(ISNUMBER('Tables 1-15'!F257),'Tables 1-15'!K19,'Tables 1-15'!F257)</f>
        <v>60.514749999999999</v>
      </c>
      <c r="O257" s="62"/>
    </row>
    <row r="258" spans="1:15">
      <c r="A258" s="385" t="s">
        <v>626</v>
      </c>
      <c r="B258" s="386"/>
      <c r="C258" s="386"/>
      <c r="D258" s="386"/>
      <c r="E258" s="386"/>
      <c r="F258" s="387"/>
      <c r="G258" s="384">
        <f>IF(ISNUMBER('Tables 1-15'!B258),'Tables 1-15'!G20,'Tables 1-15'!B258)</f>
        <v>127.6923</v>
      </c>
      <c r="H258" s="384">
        <f>IF(ISNUMBER('Tables 1-15'!C258),'Tables 1-15'!H20,'Tables 1-15'!C258)</f>
        <v>127.50960000000001</v>
      </c>
      <c r="I258" s="384">
        <f>IF(ISNUMBER('Tables 1-15'!D258),'Tables 1-15'!I20,'Tables 1-15'!D258)</f>
        <v>128.0574</v>
      </c>
      <c r="J258" s="384">
        <f>IF(ISNUMBER('Tables 1-15'!E258),'Tables 1-15'!J20,'Tables 1-15'!E258)</f>
        <v>127.7987</v>
      </c>
      <c r="K258" s="384" t="str">
        <f>IF(ISNUMBER('Tables 1-15'!F258),'Tables 1-15'!K20,'Tables 1-15'!F258)</f>
        <v>nav</v>
      </c>
      <c r="O258" s="62"/>
    </row>
    <row r="259" spans="1:15">
      <c r="A259" s="66" t="s">
        <v>937</v>
      </c>
      <c r="B259" s="386"/>
      <c r="C259" s="386"/>
      <c r="D259" s="386"/>
      <c r="E259" s="386"/>
      <c r="F259" s="387"/>
      <c r="G259" s="384">
        <f>IF(ISNUMBER('Tables 1-15'!B259),'Tables 1-15'!G21,'Tables 1-15'!B259)</f>
        <v>48.948699999999995</v>
      </c>
      <c r="H259" s="384">
        <f>IF(ISNUMBER('Tables 1-15'!C259),'Tables 1-15'!H21,'Tables 1-15'!C259)</f>
        <v>49.182040000000001</v>
      </c>
      <c r="I259" s="384">
        <f>IF(ISNUMBER('Tables 1-15'!D259),'Tables 1-15'!I21,'Tables 1-15'!D259)</f>
        <v>49.41037</v>
      </c>
      <c r="J259" s="384">
        <f>IF(ISNUMBER('Tables 1-15'!E259),'Tables 1-15'!J21,'Tables 1-15'!E259)</f>
        <v>49.779440000000001</v>
      </c>
      <c r="K259" s="384">
        <f>IF(ISNUMBER('Tables 1-15'!F259),'Tables 1-15'!K21,'Tables 1-15'!F259)</f>
        <v>50.004441</v>
      </c>
      <c r="O259" s="636"/>
    </row>
    <row r="260" spans="1:15">
      <c r="A260" s="66" t="s">
        <v>938</v>
      </c>
      <c r="B260" s="386"/>
      <c r="C260" s="386"/>
      <c r="D260" s="386"/>
      <c r="E260" s="386"/>
      <c r="F260" s="387"/>
      <c r="G260" s="384" t="str">
        <f>IF(ISNUMBER('Tables 1-15'!B260),'Tables 1-15'!G22,'Tables 1-15'!B260)</f>
        <v>nav</v>
      </c>
      <c r="H260" s="384">
        <f>IF(ISNUMBER('Tables 1-15'!C260),'Tables 1-15'!H22,'Tables 1-15'!C260)</f>
        <v>107.122</v>
      </c>
      <c r="I260" s="384">
        <f>IF(ISNUMBER('Tables 1-15'!D260),'Tables 1-15'!I22,'Tables 1-15'!D260)</f>
        <v>107.979</v>
      </c>
      <c r="J260" s="384">
        <f>IF(ISNUMBER('Tables 1-15'!E260),'Tables 1-15'!J22,'Tables 1-15'!E260)</f>
        <v>108.8134</v>
      </c>
      <c r="K260" s="384">
        <f>IF(ISNUMBER('Tables 1-15'!F260),'Tables 1-15'!K22,'Tables 1-15'!F260)</f>
        <v>116.28439999999999</v>
      </c>
      <c r="O260" s="636"/>
    </row>
    <row r="261" spans="1:15">
      <c r="A261" s="381" t="s">
        <v>9</v>
      </c>
      <c r="B261" s="386"/>
      <c r="C261" s="386"/>
      <c r="D261" s="386"/>
      <c r="E261" s="386"/>
      <c r="F261" s="387"/>
      <c r="G261" s="384">
        <f>IF(ISNUMBER('Tables 1-15'!B261),'Tables 1-15'!G23,'Tables 1-15'!B261)</f>
        <v>16.486000000000001</v>
      </c>
      <c r="H261" s="384">
        <f>IF(ISNUMBER('Tables 1-15'!C261),'Tables 1-15'!H23,'Tables 1-15'!C261)</f>
        <v>16.574999999999999</v>
      </c>
      <c r="I261" s="384">
        <f>IF(ISNUMBER('Tables 1-15'!D261),'Tables 1-15'!I23,'Tables 1-15'!D261)</f>
        <v>16.655999999999999</v>
      </c>
      <c r="J261" s="384">
        <f>IF(ISNUMBER('Tables 1-15'!E261),'Tables 1-15'!J23,'Tables 1-15'!E261)</f>
        <v>16.73</v>
      </c>
      <c r="K261" s="384">
        <f>IF(ISNUMBER('Tables 1-15'!F261),'Tables 1-15'!K23,'Tables 1-15'!F261)</f>
        <v>16.78</v>
      </c>
      <c r="O261" s="62"/>
    </row>
    <row r="262" spans="1:15">
      <c r="A262" s="66" t="s">
        <v>939</v>
      </c>
      <c r="B262" s="386"/>
      <c r="C262" s="386"/>
      <c r="D262" s="386"/>
      <c r="E262" s="386"/>
      <c r="F262" s="387"/>
      <c r="G262" s="384">
        <f>IF(ISNUMBER('Tables 1-15'!B262),'Tables 1-15'!G24,'Tables 1-15'!B262)</f>
        <v>142.74236999999999</v>
      </c>
      <c r="H262" s="384">
        <f>IF(ISNUMBER('Tables 1-15'!C262),'Tables 1-15'!H24,'Tables 1-15'!C262)</f>
        <v>142.78535000000002</v>
      </c>
      <c r="I262" s="384">
        <f>IF(ISNUMBER('Tables 1-15'!D262),'Tables 1-15'!I24,'Tables 1-15'!D262)</f>
        <v>142.84947</v>
      </c>
      <c r="J262" s="384">
        <f>IF(ISNUMBER('Tables 1-15'!E262),'Tables 1-15'!J24,'Tables 1-15'!E262)</f>
        <v>142.96091000000001</v>
      </c>
      <c r="K262" s="384">
        <f>IF(ISNUMBER('Tables 1-15'!F262),'Tables 1-15'!K24,'Tables 1-15'!F262)</f>
        <v>143.2131</v>
      </c>
      <c r="O262" s="636"/>
    </row>
    <row r="263" spans="1:15">
      <c r="A263" s="66" t="s">
        <v>940</v>
      </c>
      <c r="B263" s="386"/>
      <c r="C263" s="386"/>
      <c r="D263" s="386"/>
      <c r="E263" s="386"/>
      <c r="F263" s="387"/>
      <c r="G263" s="384" t="str">
        <f>IF(ISNUMBER('Tables 1-15'!B263),'Tables 1-15'!G25,'Tables 1-15'!B263)</f>
        <v>nap</v>
      </c>
      <c r="H263" s="384" t="str">
        <f>IF(ISNUMBER('Tables 1-15'!C263),'Tables 1-15'!H25,'Tables 1-15'!C263)</f>
        <v>nap</v>
      </c>
      <c r="I263" s="384" t="str">
        <f>IF(ISNUMBER('Tables 1-15'!D263),'Tables 1-15'!I25,'Tables 1-15'!D263)</f>
        <v>nap</v>
      </c>
      <c r="J263" s="384" t="str">
        <f>IF(ISNUMBER('Tables 1-15'!E263),'Tables 1-15'!J25,'Tables 1-15'!E263)</f>
        <v>nap</v>
      </c>
      <c r="K263" s="384" t="str">
        <f>IF(ISNUMBER('Tables 1-15'!F263),'Tables 1-15'!K25,'Tables 1-15'!F263)</f>
        <v>nap</v>
      </c>
      <c r="O263" s="636"/>
    </row>
    <row r="264" spans="1:15">
      <c r="A264" s="385" t="s">
        <v>10</v>
      </c>
      <c r="B264" s="386"/>
      <c r="C264" s="386"/>
      <c r="D264" s="386"/>
      <c r="E264" s="386"/>
      <c r="F264" s="387"/>
      <c r="G264" s="384">
        <f>IF(ISNUMBER('Tables 1-15'!B264),'Tables 1-15'!G26,'Tables 1-15'!B264)</f>
        <v>4.8390000000000004</v>
      </c>
      <c r="H264" s="384">
        <f>IF(ISNUMBER('Tables 1-15'!C264),'Tables 1-15'!H26,'Tables 1-15'!C264)</f>
        <v>4.9880000000000004</v>
      </c>
      <c r="I264" s="384">
        <f>IF(ISNUMBER('Tables 1-15'!D264),'Tables 1-15'!I26,'Tables 1-15'!D264)</f>
        <v>5.077</v>
      </c>
      <c r="J264" s="384">
        <f>IF(ISNUMBER('Tables 1-15'!E264),'Tables 1-15'!J26,'Tables 1-15'!E264)</f>
        <v>5.1840000000000002</v>
      </c>
      <c r="K264" s="384">
        <f>IF(ISNUMBER('Tables 1-15'!F264),'Tables 1-15'!K26,'Tables 1-15'!F264)</f>
        <v>5.3120000000000003</v>
      </c>
      <c r="O264" s="62"/>
    </row>
    <row r="265" spans="1:15">
      <c r="A265" s="66" t="s">
        <v>941</v>
      </c>
      <c r="B265" s="386"/>
      <c r="C265" s="386"/>
      <c r="D265" s="386"/>
      <c r="E265" s="386"/>
      <c r="F265" s="387"/>
      <c r="G265" s="384">
        <f>IF(ISNUMBER('Tables 1-15'!B265),'Tables 1-15'!G27,'Tables 1-15'!B265)</f>
        <v>49.862000000000002</v>
      </c>
      <c r="H265" s="384">
        <f>IF(ISNUMBER('Tables 1-15'!C265),'Tables 1-15'!H27,'Tables 1-15'!C265)</f>
        <v>50.474000000000004</v>
      </c>
      <c r="I265" s="384">
        <f>IF(ISNUMBER('Tables 1-15'!D265),'Tables 1-15'!I27,'Tables 1-15'!D265)</f>
        <v>51.057000000000002</v>
      </c>
      <c r="J265" s="384">
        <f>IF(ISNUMBER('Tables 1-15'!E265),'Tables 1-15'!J27,'Tables 1-15'!E265)</f>
        <v>51.634999999999998</v>
      </c>
      <c r="K265" s="384">
        <f>IF(ISNUMBER('Tables 1-15'!F265),'Tables 1-15'!K27,'Tables 1-15'!F265)</f>
        <v>52.148000000000003</v>
      </c>
      <c r="O265" s="636"/>
    </row>
    <row r="266" spans="1:15">
      <c r="A266" s="385" t="s">
        <v>11</v>
      </c>
      <c r="B266" s="386"/>
      <c r="C266" s="386"/>
      <c r="D266" s="386"/>
      <c r="E266" s="386"/>
      <c r="F266" s="387"/>
      <c r="G266" s="384">
        <f>IF(ISNUMBER('Tables 1-15'!B266),'Tables 1-15'!G28,'Tables 1-15'!B266)</f>
        <v>9.2560000000000002</v>
      </c>
      <c r="H266" s="384">
        <f>IF(ISNUMBER('Tables 1-15'!C266),'Tables 1-15'!H28,'Tables 1-15'!C266)</f>
        <v>9.3410000000000011</v>
      </c>
      <c r="I266" s="384">
        <f>IF(ISNUMBER('Tables 1-15'!D266),'Tables 1-15'!I28,'Tables 1-15'!D266)</f>
        <v>9.4160000000000004</v>
      </c>
      <c r="J266" s="384">
        <f>IF(ISNUMBER('Tables 1-15'!E266),'Tables 1-15'!J28,'Tables 1-15'!E266)</f>
        <v>9.4570000000000007</v>
      </c>
      <c r="K266" s="384">
        <f>IF(ISNUMBER('Tables 1-15'!F266),'Tables 1-15'!K28,'Tables 1-15'!F266)</f>
        <v>9.5208700000000004</v>
      </c>
      <c r="O266" s="62"/>
    </row>
    <row r="267" spans="1:15">
      <c r="A267" s="385" t="s">
        <v>12</v>
      </c>
      <c r="B267" s="386"/>
      <c r="C267" s="386"/>
      <c r="D267" s="386"/>
      <c r="E267" s="386"/>
      <c r="F267" s="387"/>
      <c r="G267" s="384">
        <f>IF(ISNUMBER('Tables 1-15'!B267),'Tables 1-15'!G29,'Tables 1-15'!B267)</f>
        <v>7.7110600000000007</v>
      </c>
      <c r="H267" s="384">
        <f>IF(ISNUMBER('Tables 1-15'!C267),'Tables 1-15'!H29,'Tables 1-15'!C267)</f>
        <v>7.8012800000000002</v>
      </c>
      <c r="I267" s="384">
        <f>IF(ISNUMBER('Tables 1-15'!D267),'Tables 1-15'!I29,'Tables 1-15'!D267)</f>
        <v>7.8775699999999995</v>
      </c>
      <c r="J267" s="384">
        <f>IF(ISNUMBER('Tables 1-15'!E267),'Tables 1-15'!J29,'Tables 1-15'!E267)</f>
        <v>7.9123980000000005</v>
      </c>
      <c r="K267" s="384">
        <f>IF(ISNUMBER('Tables 1-15'!F267),'Tables 1-15'!K29,'Tables 1-15'!F267)</f>
        <v>7.996861</v>
      </c>
      <c r="O267" s="62"/>
    </row>
    <row r="268" spans="1:15">
      <c r="A268" s="66" t="s">
        <v>942</v>
      </c>
      <c r="B268" s="386"/>
      <c r="C268" s="386"/>
      <c r="D268" s="386"/>
      <c r="E268" s="386"/>
      <c r="F268" s="387"/>
      <c r="G268" s="384">
        <f>IF(ISNUMBER('Tables 1-15'!B268),'Tables 1-15'!G30,'Tables 1-15'!B268)</f>
        <v>71.517100000000013</v>
      </c>
      <c r="H268" s="384">
        <f>IF(ISNUMBER('Tables 1-15'!C268),'Tables 1-15'!H30,'Tables 1-15'!C268)</f>
        <v>72.561310000000006</v>
      </c>
      <c r="I268" s="384">
        <f>IF(ISNUMBER('Tables 1-15'!D268),'Tables 1-15'!I30,'Tables 1-15'!D268)</f>
        <v>73.72299000000001</v>
      </c>
      <c r="J268" s="384">
        <f>IF(ISNUMBER('Tables 1-15'!E268),'Tables 1-15'!J30,'Tables 1-15'!E268)</f>
        <v>74.724270000000004</v>
      </c>
      <c r="K268" s="384">
        <f>IF(ISNUMBER('Tables 1-15'!F268),'Tables 1-15'!K30,'Tables 1-15'!F268)</f>
        <v>75.627380000000002</v>
      </c>
      <c r="O268" s="636"/>
    </row>
    <row r="269" spans="1:15">
      <c r="A269" s="385" t="s">
        <v>13</v>
      </c>
      <c r="B269" s="386"/>
      <c r="C269" s="386"/>
      <c r="D269" s="386"/>
      <c r="E269" s="386"/>
      <c r="F269" s="387"/>
      <c r="G269" s="384">
        <f>IF(ISNUMBER('Tables 1-15'!B269),'Tables 1-15'!G31,'Tables 1-15'!B269)</f>
        <v>61.398000000000003</v>
      </c>
      <c r="H269" s="384">
        <f>IF(ISNUMBER('Tables 1-15'!C269),'Tables 1-15'!H31,'Tables 1-15'!C269)</f>
        <v>61.792000000000002</v>
      </c>
      <c r="I269" s="384">
        <f>IF(ISNUMBER('Tables 1-15'!D269),'Tables 1-15'!I31,'Tables 1-15'!D269)</f>
        <v>62.262</v>
      </c>
      <c r="J269" s="384">
        <f>IF(ISNUMBER('Tables 1-15'!E269),'Tables 1-15'!J31,'Tables 1-15'!E269)</f>
        <v>62.734999999999999</v>
      </c>
      <c r="K269" s="384">
        <f>IF(ISNUMBER('Tables 1-15'!F269),'Tables 1-15'!K31,'Tables 1-15'!F269)</f>
        <v>63.244</v>
      </c>
      <c r="O269" s="62"/>
    </row>
    <row r="270" spans="1:15">
      <c r="A270" s="385" t="s">
        <v>186</v>
      </c>
      <c r="B270" s="386"/>
      <c r="C270" s="386"/>
      <c r="D270" s="386"/>
      <c r="E270" s="386"/>
      <c r="F270" s="387"/>
      <c r="G270" s="384">
        <f>IF(ISNUMBER('Tables 1-15'!B270),'Tables 1-15'!G32,'Tables 1-15'!B270)</f>
        <v>304.09399999999999</v>
      </c>
      <c r="H270" s="384">
        <f>IF(ISNUMBER('Tables 1-15'!C270),'Tables 1-15'!H32,'Tables 1-15'!C270)</f>
        <v>306.77199999999999</v>
      </c>
      <c r="I270" s="384">
        <f>IF(ISNUMBER('Tables 1-15'!D270),'Tables 1-15'!I32,'Tables 1-15'!D270)</f>
        <v>309.32600000000002</v>
      </c>
      <c r="J270" s="384">
        <f>IF(ISNUMBER('Tables 1-15'!E270),'Tables 1-15'!J32,'Tables 1-15'!E270)</f>
        <v>311.58800000000002</v>
      </c>
      <c r="K270" s="384">
        <f>IF(ISNUMBER('Tables 1-15'!F270),'Tables 1-15'!K32,'Tables 1-15'!F270)</f>
        <v>313.91399999999999</v>
      </c>
      <c r="O270" s="62"/>
    </row>
    <row r="271" spans="1:15">
      <c r="A271" s="388" t="s">
        <v>627</v>
      </c>
      <c r="B271" s="389"/>
      <c r="C271" s="389"/>
      <c r="D271" s="389"/>
      <c r="E271" s="389"/>
      <c r="F271" s="390"/>
      <c r="G271" s="391">
        <f>SUM(G248:G270)</f>
        <v>3790.4134299999996</v>
      </c>
      <c r="H271" s="391">
        <f>SUM(H248:H270)</f>
        <v>3928.8013199999996</v>
      </c>
      <c r="I271" s="391">
        <f>SUM(I248:I270)</f>
        <v>3960.5571670000008</v>
      </c>
      <c r="J271" s="391">
        <f>SUM(J248:J270)</f>
        <v>3991.6260042500003</v>
      </c>
      <c r="K271" s="391">
        <f>SUM(K248:K270)</f>
        <v>3901.7362342500001</v>
      </c>
    </row>
    <row r="272" spans="1:15">
      <c r="A272" s="392"/>
      <c r="B272" s="433"/>
      <c r="C272" s="395"/>
      <c r="D272" s="395"/>
      <c r="E272" s="395"/>
      <c r="F272" s="433"/>
      <c r="G272" s="434"/>
      <c r="H272" s="434"/>
      <c r="I272" s="434"/>
      <c r="J272" s="434"/>
      <c r="K272" s="434"/>
    </row>
    <row r="275" spans="1:15">
      <c r="A275" s="549"/>
      <c r="B275" s="549"/>
      <c r="C275" s="549"/>
      <c r="D275" s="549"/>
      <c r="E275" s="549"/>
      <c r="F275" s="549"/>
      <c r="G275" s="549"/>
      <c r="H275" s="549"/>
      <c r="I275" s="549"/>
      <c r="J275" s="549"/>
      <c r="K275" s="549"/>
    </row>
    <row r="276" spans="1:15">
      <c r="A276" s="394"/>
      <c r="B276" s="376"/>
      <c r="C276" s="376"/>
      <c r="D276" s="376"/>
      <c r="E276" s="376"/>
      <c r="F276" s="376"/>
      <c r="G276" s="376"/>
      <c r="H276" s="376"/>
      <c r="I276" s="376"/>
      <c r="J276" s="376"/>
      <c r="K276" s="376"/>
    </row>
    <row r="277" spans="1:15">
      <c r="A277" s="435"/>
      <c r="B277" s="562"/>
      <c r="C277" s="562"/>
      <c r="D277" s="562"/>
      <c r="E277" s="562"/>
      <c r="F277" s="562"/>
      <c r="G277" s="562"/>
      <c r="H277" s="562"/>
      <c r="I277" s="562"/>
      <c r="J277" s="562"/>
      <c r="K277" s="562"/>
    </row>
    <row r="278" spans="1:15">
      <c r="A278" s="431"/>
      <c r="B278" s="429"/>
      <c r="C278" s="429"/>
      <c r="D278" s="429"/>
      <c r="E278" s="429"/>
      <c r="F278" s="567"/>
      <c r="G278" s="568"/>
      <c r="H278" s="568"/>
      <c r="I278" s="568"/>
      <c r="J278" s="568"/>
      <c r="K278" s="568"/>
    </row>
    <row r="279" spans="1:15">
      <c r="A279" s="378"/>
      <c r="B279" s="379"/>
      <c r="C279" s="379"/>
      <c r="D279" s="379"/>
      <c r="E279" s="379"/>
      <c r="F279" s="380"/>
      <c r="G279" s="379"/>
      <c r="H279" s="379"/>
      <c r="I279" s="379"/>
      <c r="J279" s="379"/>
      <c r="K279" s="379"/>
    </row>
    <row r="280" spans="1:15">
      <c r="A280" s="63" t="s">
        <v>37</v>
      </c>
      <c r="B280" s="455"/>
      <c r="C280" s="455"/>
      <c r="D280" s="455"/>
      <c r="E280" s="455"/>
      <c r="F280" s="625"/>
      <c r="G280" s="384">
        <f>IF(ISNUMBER('Tables 1-15'!B280),'Tables 1-15'!G10,'Tables 1-15'!B280)</f>
        <v>21.309950250000004</v>
      </c>
      <c r="H280" s="384">
        <f>IF(ISNUMBER('Tables 1-15'!C280),'Tables 1-15'!H10,'Tables 1-15'!C280)</f>
        <v>21.736760000000004</v>
      </c>
      <c r="I280" s="384">
        <f>IF(ISNUMBER('Tables 1-15'!D280),'Tables 1-15'!I10,'Tables 1-15'!D280)</f>
        <v>22.068179499999999</v>
      </c>
      <c r="J280" s="384">
        <f>IF(ISNUMBER('Tables 1-15'!E280),'Tables 1-15'!J10,'Tables 1-15'!E280)</f>
        <v>22.390279750000001</v>
      </c>
      <c r="K280" s="384">
        <f>IF(ISNUMBER('Tables 1-15'!F280),'Tables 1-15'!K10,'Tables 1-15'!F280)</f>
        <v>22.776880500000001</v>
      </c>
      <c r="O280" s="62"/>
    </row>
    <row r="281" spans="1:15">
      <c r="A281" s="381" t="s">
        <v>528</v>
      </c>
      <c r="B281" s="382"/>
      <c r="C281" s="382"/>
      <c r="D281" s="382"/>
      <c r="E281" s="382"/>
      <c r="F281" s="383"/>
      <c r="G281" s="384">
        <f>IF(ISNUMBER('Tables 1-15'!B281),'Tables 1-15'!G11,'Tables 1-15'!B281)</f>
        <v>10.708</v>
      </c>
      <c r="H281" s="384">
        <f>IF(ISNUMBER('Tables 1-15'!C281),'Tables 1-15'!H11,'Tables 1-15'!C281)</f>
        <v>10.790000000000001</v>
      </c>
      <c r="I281" s="384">
        <f>IF(ISNUMBER('Tables 1-15'!D281),'Tables 1-15'!I11,'Tables 1-15'!D281)</f>
        <v>10.883000000000001</v>
      </c>
      <c r="J281" s="384">
        <f>IF(ISNUMBER('Tables 1-15'!E281),'Tables 1-15'!J11,'Tables 1-15'!E281)</f>
        <v>10.978</v>
      </c>
      <c r="K281" s="384">
        <f>IF(ISNUMBER('Tables 1-15'!F281),'Tables 1-15'!K11,'Tables 1-15'!F281)</f>
        <v>11.1</v>
      </c>
      <c r="O281" s="62"/>
    </row>
    <row r="282" spans="1:15">
      <c r="A282" s="66" t="s">
        <v>530</v>
      </c>
      <c r="B282" s="386"/>
      <c r="C282" s="386"/>
      <c r="D282" s="386"/>
      <c r="E282" s="386"/>
      <c r="F282" s="387"/>
      <c r="G282" s="384">
        <f>IF(ISNUMBER('Tables 1-15'!B282),'Tables 1-15'!G12,'Tables 1-15'!B282)</f>
        <v>189.613</v>
      </c>
      <c r="H282" s="384">
        <f>IF(ISNUMBER('Tables 1-15'!C282),'Tables 1-15'!H12,'Tables 1-15'!C282)</f>
        <v>191.48099999999999</v>
      </c>
      <c r="I282" s="384">
        <f>IF(ISNUMBER('Tables 1-15'!D282),'Tables 1-15'!I12,'Tables 1-15'!D282)</f>
        <v>193.25300000000001</v>
      </c>
      <c r="J282" s="384">
        <f>IF(ISNUMBER('Tables 1-15'!E282),'Tables 1-15'!J12,'Tables 1-15'!E282)</f>
        <v>194.93299999999999</v>
      </c>
      <c r="K282" s="384">
        <f>IF(ISNUMBER('Tables 1-15'!F282),'Tables 1-15'!K12,'Tables 1-15'!F282)</f>
        <v>196.52600000000001</v>
      </c>
      <c r="O282" s="636"/>
    </row>
    <row r="283" spans="1:15">
      <c r="A283" s="385" t="s">
        <v>529</v>
      </c>
      <c r="B283" s="386"/>
      <c r="C283" s="386"/>
      <c r="D283" s="386"/>
      <c r="E283" s="386"/>
      <c r="F283" s="387"/>
      <c r="G283" s="384" t="str">
        <f>IF(ISNUMBER('Tables 1-15'!B283),'Tables 1-15'!G13,'Tables 1-15'!B283)</f>
        <v>nav</v>
      </c>
      <c r="H283" s="384" t="str">
        <f>IF(ISNUMBER('Tables 1-15'!C283),'Tables 1-15'!H13,'Tables 1-15'!C283)</f>
        <v>nav</v>
      </c>
      <c r="I283" s="384" t="str">
        <f>IF(ISNUMBER('Tables 1-15'!D283),'Tables 1-15'!I13,'Tables 1-15'!D283)</f>
        <v>nav</v>
      </c>
      <c r="J283" s="384" t="str">
        <f>IF(ISNUMBER('Tables 1-15'!E283),'Tables 1-15'!J13,'Tables 1-15'!E283)</f>
        <v>nav</v>
      </c>
      <c r="K283" s="384" t="str">
        <f>IF(ISNUMBER('Tables 1-15'!F283),'Tables 1-15'!K13,'Tables 1-15'!F283)</f>
        <v>nav</v>
      </c>
      <c r="O283" s="62"/>
    </row>
    <row r="284" spans="1:15">
      <c r="A284" s="66" t="s">
        <v>531</v>
      </c>
      <c r="B284" s="386"/>
      <c r="C284" s="386"/>
      <c r="D284" s="386"/>
      <c r="E284" s="386"/>
      <c r="F284" s="387"/>
      <c r="G284" s="384">
        <f>IF(ISNUMBER('Tables 1-15'!B284),'Tables 1-15'!G14,'Tables 1-15'!B284)</f>
        <v>1324.655</v>
      </c>
      <c r="H284" s="384">
        <f>IF(ISNUMBER('Tables 1-15'!C284),'Tables 1-15'!H14,'Tables 1-15'!C284)</f>
        <v>1331.38</v>
      </c>
      <c r="I284" s="384" t="str">
        <f>IF(ISNUMBER('Tables 1-15'!D284),'Tables 1-15'!I14,'Tables 1-15'!D284)</f>
        <v>nav</v>
      </c>
      <c r="J284" s="384" t="str">
        <f>IF(ISNUMBER('Tables 1-15'!E284),'Tables 1-15'!J14,'Tables 1-15'!E284)</f>
        <v>nav</v>
      </c>
      <c r="K284" s="384" t="str">
        <f>IF(ISNUMBER('Tables 1-15'!F284),'Tables 1-15'!K14,'Tables 1-15'!F284)</f>
        <v>nav</v>
      </c>
      <c r="O284" s="636"/>
    </row>
    <row r="285" spans="1:15">
      <c r="A285" s="385" t="s">
        <v>166</v>
      </c>
      <c r="B285" s="386"/>
      <c r="C285" s="386"/>
      <c r="D285" s="386"/>
      <c r="E285" s="386"/>
      <c r="F285" s="387"/>
      <c r="G285" s="384">
        <f>IF(ISNUMBER('Tables 1-15'!B285),'Tables 1-15'!G15,'Tables 1-15'!B285)</f>
        <v>63.962000000000003</v>
      </c>
      <c r="H285" s="384">
        <f>IF(ISNUMBER('Tables 1-15'!C285),'Tables 1-15'!H15,'Tables 1-15'!C285)</f>
        <v>64.305000000000007</v>
      </c>
      <c r="I285" s="384">
        <f>IF(ISNUMBER('Tables 1-15'!D285),'Tables 1-15'!I15,'Tables 1-15'!D285)</f>
        <v>64.613</v>
      </c>
      <c r="J285" s="384">
        <f>IF(ISNUMBER('Tables 1-15'!E285),'Tables 1-15'!J15,'Tables 1-15'!E285)</f>
        <v>64.948999999999998</v>
      </c>
      <c r="K285" s="384">
        <f>IF(ISNUMBER('Tables 1-15'!F285),'Tables 1-15'!K15,'Tables 1-15'!F285)</f>
        <v>65.281000000000006</v>
      </c>
      <c r="O285" s="62"/>
    </row>
    <row r="286" spans="1:15">
      <c r="A286" s="385" t="s">
        <v>167</v>
      </c>
      <c r="B286" s="386"/>
      <c r="C286" s="386"/>
      <c r="D286" s="386"/>
      <c r="E286" s="386"/>
      <c r="F286" s="387"/>
      <c r="G286" s="384">
        <f>IF(ISNUMBER('Tables 1-15'!B286),'Tables 1-15'!G16,'Tables 1-15'!B286)</f>
        <v>82.12</v>
      </c>
      <c r="H286" s="384">
        <f>IF(ISNUMBER('Tables 1-15'!C286),'Tables 1-15'!H16,'Tables 1-15'!C286)</f>
        <v>81.875</v>
      </c>
      <c r="I286" s="384">
        <f>IF(ISNUMBER('Tables 1-15'!D286),'Tables 1-15'!I16,'Tables 1-15'!D286)</f>
        <v>81.757000000000005</v>
      </c>
      <c r="J286" s="384">
        <f>IF(ISNUMBER('Tables 1-15'!E286),'Tables 1-15'!J16,'Tables 1-15'!E286)</f>
        <v>81.778999999999996</v>
      </c>
      <c r="K286" s="384">
        <f>IF(ISNUMBER('Tables 1-15'!F286),'Tables 1-15'!K16,'Tables 1-15'!F286)</f>
        <v>81.918000000000006</v>
      </c>
      <c r="O286" s="62"/>
    </row>
    <row r="287" spans="1:15">
      <c r="A287" s="385" t="s">
        <v>745</v>
      </c>
      <c r="B287" s="386"/>
      <c r="C287" s="386"/>
      <c r="D287" s="386"/>
      <c r="E287" s="386"/>
      <c r="F287" s="387"/>
      <c r="G287" s="384">
        <f>IF(ISNUMBER('Tables 1-15'!B287),'Tables 1-15'!G17,'Tables 1-15'!B287)</f>
        <v>6.9638999999999998</v>
      </c>
      <c r="H287" s="384">
        <f>IF(ISNUMBER('Tables 1-15'!C287),'Tables 1-15'!H17,'Tables 1-15'!C287)</f>
        <v>6.9963999999999995</v>
      </c>
      <c r="I287" s="384">
        <f>IF(ISNUMBER('Tables 1-15'!D287),'Tables 1-15'!I17,'Tables 1-15'!D287)</f>
        <v>7.0521000000000003</v>
      </c>
      <c r="J287" s="384">
        <f>IF(ISNUMBER('Tables 1-15'!E287),'Tables 1-15'!J17,'Tables 1-15'!E287)</f>
        <v>7.1124000000000001</v>
      </c>
      <c r="K287" s="384">
        <f>IF(ISNUMBER('Tables 1-15'!F287),'Tables 1-15'!K17,'Tables 1-15'!F287)</f>
        <v>7.1779000000000002</v>
      </c>
      <c r="O287" s="62"/>
    </row>
    <row r="288" spans="1:15">
      <c r="A288" s="66" t="s">
        <v>994</v>
      </c>
      <c r="B288" s="386"/>
      <c r="C288" s="386"/>
      <c r="D288" s="386"/>
      <c r="E288" s="386"/>
      <c r="F288" s="387"/>
      <c r="G288" s="384">
        <f>IF(ISNUMBER('Tables 1-15'!B288),'Tables 1-15'!G18,'Tables 1-15'!B288)</f>
        <v>1154</v>
      </c>
      <c r="H288" s="384">
        <f>IF(ISNUMBER('Tables 1-15'!C288),'Tables 1-15'!H18,'Tables 1-15'!C288)</f>
        <v>1170</v>
      </c>
      <c r="I288" s="384">
        <f>IF(ISNUMBER('Tables 1-15'!D288),'Tables 1-15'!I18,'Tables 1-15'!D288)</f>
        <v>1186</v>
      </c>
      <c r="J288" s="384">
        <f>IF(ISNUMBER('Tables 1-15'!E288),'Tables 1-15'!J18,'Tables 1-15'!E288)</f>
        <v>1202</v>
      </c>
      <c r="K288" s="384">
        <f>IF(ISNUMBER('Tables 1-15'!F288),'Tables 1-15'!K18,'Tables 1-15'!F288)</f>
        <v>1217</v>
      </c>
      <c r="O288" s="636"/>
    </row>
    <row r="289" spans="1:15">
      <c r="A289" s="385" t="s">
        <v>127</v>
      </c>
      <c r="B289" s="386"/>
      <c r="C289" s="386"/>
      <c r="D289" s="386"/>
      <c r="E289" s="386"/>
      <c r="F289" s="387"/>
      <c r="G289" s="384">
        <f>IF(ISNUMBER('Tables 1-15'!B289),'Tables 1-15'!G19,'Tables 1-15'!B289)</f>
        <v>59.336500000000001</v>
      </c>
      <c r="H289" s="384">
        <f>IF(ISNUMBER('Tables 1-15'!C289),'Tables 1-15'!H19,'Tables 1-15'!C289)</f>
        <v>59.752499999999998</v>
      </c>
      <c r="I289" s="384">
        <f>IF(ISNUMBER('Tables 1-15'!D289),'Tables 1-15'!I19,'Tables 1-15'!D289)</f>
        <v>60.051500000000004</v>
      </c>
      <c r="J289" s="384">
        <f>IF(ISNUMBER('Tables 1-15'!E289),'Tables 1-15'!J19,'Tables 1-15'!E289)</f>
        <v>60.328000000000003</v>
      </c>
      <c r="K289" s="384">
        <f>IF(ISNUMBER('Tables 1-15'!F289),'Tables 1-15'!K19,'Tables 1-15'!F289)</f>
        <v>60.514749999999999</v>
      </c>
      <c r="O289" s="62"/>
    </row>
    <row r="290" spans="1:15">
      <c r="A290" s="385" t="s">
        <v>626</v>
      </c>
      <c r="B290" s="386"/>
      <c r="C290" s="386"/>
      <c r="D290" s="386"/>
      <c r="E290" s="386"/>
      <c r="F290" s="387"/>
      <c r="G290" s="384">
        <f>IF(ISNUMBER('Tables 1-15'!B290),'Tables 1-15'!G20,'Tables 1-15'!B290)</f>
        <v>127.6923</v>
      </c>
      <c r="H290" s="384">
        <f>IF(ISNUMBER('Tables 1-15'!C290),'Tables 1-15'!H20,'Tables 1-15'!C290)</f>
        <v>127.50960000000001</v>
      </c>
      <c r="I290" s="384">
        <f>IF(ISNUMBER('Tables 1-15'!D290),'Tables 1-15'!I20,'Tables 1-15'!D290)</f>
        <v>128.0574</v>
      </c>
      <c r="J290" s="384">
        <f>IF(ISNUMBER('Tables 1-15'!E290),'Tables 1-15'!J20,'Tables 1-15'!E290)</f>
        <v>127.7987</v>
      </c>
      <c r="K290" s="384" t="str">
        <f>IF(ISNUMBER('Tables 1-15'!F290),'Tables 1-15'!K20,'Tables 1-15'!F290)</f>
        <v>nav</v>
      </c>
      <c r="O290" s="62"/>
    </row>
    <row r="291" spans="1:15">
      <c r="A291" s="66" t="s">
        <v>937</v>
      </c>
      <c r="B291" s="386"/>
      <c r="C291" s="386"/>
      <c r="D291" s="386"/>
      <c r="E291" s="386"/>
      <c r="F291" s="387"/>
      <c r="G291" s="384">
        <f>IF(ISNUMBER('Tables 1-15'!B291),'Tables 1-15'!G21,'Tables 1-15'!B291)</f>
        <v>48.948699999999995</v>
      </c>
      <c r="H291" s="384">
        <f>IF(ISNUMBER('Tables 1-15'!C291),'Tables 1-15'!H21,'Tables 1-15'!C291)</f>
        <v>49.182040000000001</v>
      </c>
      <c r="I291" s="384">
        <f>IF(ISNUMBER('Tables 1-15'!D291),'Tables 1-15'!I21,'Tables 1-15'!D291)</f>
        <v>49.41037</v>
      </c>
      <c r="J291" s="384">
        <f>IF(ISNUMBER('Tables 1-15'!E291),'Tables 1-15'!J21,'Tables 1-15'!E291)</f>
        <v>49.779440000000001</v>
      </c>
      <c r="K291" s="384">
        <f>IF(ISNUMBER('Tables 1-15'!F291),'Tables 1-15'!K21,'Tables 1-15'!F291)</f>
        <v>50.004441</v>
      </c>
      <c r="O291" s="636"/>
    </row>
    <row r="292" spans="1:15">
      <c r="A292" s="66" t="s">
        <v>938</v>
      </c>
      <c r="B292" s="386"/>
      <c r="C292" s="386"/>
      <c r="D292" s="386"/>
      <c r="E292" s="386"/>
      <c r="F292" s="387"/>
      <c r="G292" s="384" t="str">
        <f>IF(ISNUMBER('Tables 1-15'!B292),'Tables 1-15'!G22,'Tables 1-15'!B292)</f>
        <v>nav</v>
      </c>
      <c r="H292" s="384">
        <f>IF(ISNUMBER('Tables 1-15'!C292),'Tables 1-15'!H22,'Tables 1-15'!C292)</f>
        <v>107.122</v>
      </c>
      <c r="I292" s="384">
        <f>IF(ISNUMBER('Tables 1-15'!D292),'Tables 1-15'!I22,'Tables 1-15'!D292)</f>
        <v>107.979</v>
      </c>
      <c r="J292" s="384">
        <f>IF(ISNUMBER('Tables 1-15'!E292),'Tables 1-15'!J22,'Tables 1-15'!E292)</f>
        <v>108.8134</v>
      </c>
      <c r="K292" s="384">
        <f>IF(ISNUMBER('Tables 1-15'!F292),'Tables 1-15'!K22,'Tables 1-15'!F292)</f>
        <v>116.28439999999999</v>
      </c>
      <c r="O292" s="636"/>
    </row>
    <row r="293" spans="1:15">
      <c r="A293" s="381" t="s">
        <v>9</v>
      </c>
      <c r="B293" s="386"/>
      <c r="C293" s="386"/>
      <c r="D293" s="386"/>
      <c r="E293" s="386"/>
      <c r="F293" s="387"/>
      <c r="G293" s="384">
        <f>IF(ISNUMBER('Tables 1-15'!B293),'Tables 1-15'!G23,'Tables 1-15'!B293)</f>
        <v>16.486000000000001</v>
      </c>
      <c r="H293" s="384">
        <f>IF(ISNUMBER('Tables 1-15'!C293),'Tables 1-15'!H23,'Tables 1-15'!C293)</f>
        <v>16.574999999999999</v>
      </c>
      <c r="I293" s="384">
        <f>IF(ISNUMBER('Tables 1-15'!D293),'Tables 1-15'!I23,'Tables 1-15'!D293)</f>
        <v>16.655999999999999</v>
      </c>
      <c r="J293" s="384">
        <f>IF(ISNUMBER('Tables 1-15'!E293),'Tables 1-15'!J23,'Tables 1-15'!E293)</f>
        <v>16.73</v>
      </c>
      <c r="K293" s="384">
        <f>IF(ISNUMBER('Tables 1-15'!F293),'Tables 1-15'!K23,'Tables 1-15'!F293)</f>
        <v>16.78</v>
      </c>
      <c r="O293" s="62"/>
    </row>
    <row r="294" spans="1:15">
      <c r="A294" s="66" t="s">
        <v>939</v>
      </c>
      <c r="B294" s="386"/>
      <c r="C294" s="386"/>
      <c r="D294" s="386"/>
      <c r="E294" s="386"/>
      <c r="F294" s="387"/>
      <c r="G294" s="384">
        <f>IF(ISNUMBER('Tables 1-15'!B294),'Tables 1-15'!G24,'Tables 1-15'!B294)</f>
        <v>142.74236999999999</v>
      </c>
      <c r="H294" s="384">
        <f>IF(ISNUMBER('Tables 1-15'!C294),'Tables 1-15'!H24,'Tables 1-15'!C294)</f>
        <v>142.78535000000002</v>
      </c>
      <c r="I294" s="384">
        <f>IF(ISNUMBER('Tables 1-15'!D294),'Tables 1-15'!I24,'Tables 1-15'!D294)</f>
        <v>142.84947</v>
      </c>
      <c r="J294" s="384">
        <f>IF(ISNUMBER('Tables 1-15'!E294),'Tables 1-15'!J24,'Tables 1-15'!E294)</f>
        <v>142.96091000000001</v>
      </c>
      <c r="K294" s="384">
        <f>IF(ISNUMBER('Tables 1-15'!F294),'Tables 1-15'!K24,'Tables 1-15'!F294)</f>
        <v>143.2131</v>
      </c>
      <c r="O294" s="636"/>
    </row>
    <row r="295" spans="1:15">
      <c r="A295" s="66" t="s">
        <v>940</v>
      </c>
      <c r="B295" s="386"/>
      <c r="C295" s="386"/>
      <c r="D295" s="386"/>
      <c r="E295" s="386"/>
      <c r="F295" s="387"/>
      <c r="G295" s="384" t="str">
        <f>IF(ISNUMBER('Tables 1-15'!B295),'Tables 1-15'!G25,'Tables 1-15'!B295)</f>
        <v>nap</v>
      </c>
      <c r="H295" s="384" t="str">
        <f>IF(ISNUMBER('Tables 1-15'!C295),'Tables 1-15'!H25,'Tables 1-15'!C295)</f>
        <v>nap</v>
      </c>
      <c r="I295" s="384" t="str">
        <f>IF(ISNUMBER('Tables 1-15'!D295),'Tables 1-15'!I25,'Tables 1-15'!D295)</f>
        <v>nap</v>
      </c>
      <c r="J295" s="384" t="str">
        <f>IF(ISNUMBER('Tables 1-15'!E295),'Tables 1-15'!J25,'Tables 1-15'!E295)</f>
        <v>nap</v>
      </c>
      <c r="K295" s="384" t="str">
        <f>IF(ISNUMBER('Tables 1-15'!F295),'Tables 1-15'!K25,'Tables 1-15'!F295)</f>
        <v>nap</v>
      </c>
      <c r="O295" s="636"/>
    </row>
    <row r="296" spans="1:15">
      <c r="A296" s="385" t="s">
        <v>10</v>
      </c>
      <c r="B296" s="386"/>
      <c r="C296" s="386"/>
      <c r="D296" s="386"/>
      <c r="E296" s="386"/>
      <c r="F296" s="387"/>
      <c r="G296" s="384">
        <f>IF(ISNUMBER('Tables 1-15'!B296),'Tables 1-15'!G26,'Tables 1-15'!B296)</f>
        <v>4.8390000000000004</v>
      </c>
      <c r="H296" s="384">
        <f>IF(ISNUMBER('Tables 1-15'!C296),'Tables 1-15'!H26,'Tables 1-15'!C296)</f>
        <v>4.9880000000000004</v>
      </c>
      <c r="I296" s="384">
        <f>IF(ISNUMBER('Tables 1-15'!D296),'Tables 1-15'!I26,'Tables 1-15'!D296)</f>
        <v>5.077</v>
      </c>
      <c r="J296" s="384">
        <f>IF(ISNUMBER('Tables 1-15'!E296),'Tables 1-15'!J26,'Tables 1-15'!E296)</f>
        <v>5.1840000000000002</v>
      </c>
      <c r="K296" s="384">
        <f>IF(ISNUMBER('Tables 1-15'!F296),'Tables 1-15'!K26,'Tables 1-15'!F296)</f>
        <v>5.3120000000000003</v>
      </c>
      <c r="O296" s="62"/>
    </row>
    <row r="297" spans="1:15">
      <c r="A297" s="66" t="s">
        <v>941</v>
      </c>
      <c r="B297" s="386"/>
      <c r="C297" s="386"/>
      <c r="D297" s="386"/>
      <c r="E297" s="386"/>
      <c r="F297" s="387"/>
      <c r="G297" s="384">
        <f>IF(ISNUMBER('Tables 1-15'!B297),'Tables 1-15'!G27,'Tables 1-15'!B297)</f>
        <v>49.862000000000002</v>
      </c>
      <c r="H297" s="384">
        <f>IF(ISNUMBER('Tables 1-15'!C297),'Tables 1-15'!H27,'Tables 1-15'!C297)</f>
        <v>50.474000000000004</v>
      </c>
      <c r="I297" s="384">
        <f>IF(ISNUMBER('Tables 1-15'!D297),'Tables 1-15'!I27,'Tables 1-15'!D297)</f>
        <v>51.057000000000002</v>
      </c>
      <c r="J297" s="384">
        <f>IF(ISNUMBER('Tables 1-15'!E297),'Tables 1-15'!J27,'Tables 1-15'!E297)</f>
        <v>51.634999999999998</v>
      </c>
      <c r="K297" s="384">
        <f>IF(ISNUMBER('Tables 1-15'!F297),'Tables 1-15'!K27,'Tables 1-15'!F297)</f>
        <v>52.148000000000003</v>
      </c>
      <c r="O297" s="636"/>
    </row>
    <row r="298" spans="1:15">
      <c r="A298" s="385" t="s">
        <v>11</v>
      </c>
      <c r="B298" s="386"/>
      <c r="C298" s="386"/>
      <c r="D298" s="386"/>
      <c r="E298" s="386"/>
      <c r="F298" s="387"/>
      <c r="G298" s="384">
        <f>IF(ISNUMBER('Tables 1-15'!B298),'Tables 1-15'!G28,'Tables 1-15'!B298)</f>
        <v>9.2560000000000002</v>
      </c>
      <c r="H298" s="384">
        <f>IF(ISNUMBER('Tables 1-15'!C298),'Tables 1-15'!H28,'Tables 1-15'!C298)</f>
        <v>9.3410000000000011</v>
      </c>
      <c r="I298" s="384">
        <f>IF(ISNUMBER('Tables 1-15'!D298),'Tables 1-15'!I28,'Tables 1-15'!D298)</f>
        <v>9.4160000000000004</v>
      </c>
      <c r="J298" s="384">
        <f>IF(ISNUMBER('Tables 1-15'!E298),'Tables 1-15'!J28,'Tables 1-15'!E298)</f>
        <v>9.4570000000000007</v>
      </c>
      <c r="K298" s="384">
        <f>IF(ISNUMBER('Tables 1-15'!F298),'Tables 1-15'!K28,'Tables 1-15'!F298)</f>
        <v>9.5208700000000004</v>
      </c>
      <c r="O298" s="62"/>
    </row>
    <row r="299" spans="1:15">
      <c r="A299" s="385" t="s">
        <v>12</v>
      </c>
      <c r="B299" s="386"/>
      <c r="C299" s="386"/>
      <c r="D299" s="386"/>
      <c r="E299" s="386"/>
      <c r="F299" s="387"/>
      <c r="G299" s="384">
        <f>IF(ISNUMBER('Tables 1-15'!B299),'Tables 1-15'!G29,'Tables 1-15'!B299)</f>
        <v>7.7110600000000007</v>
      </c>
      <c r="H299" s="384">
        <f>IF(ISNUMBER('Tables 1-15'!C299),'Tables 1-15'!H29,'Tables 1-15'!C299)</f>
        <v>7.8012800000000002</v>
      </c>
      <c r="I299" s="384">
        <f>IF(ISNUMBER('Tables 1-15'!D299),'Tables 1-15'!I29,'Tables 1-15'!D299)</f>
        <v>7.8775699999999995</v>
      </c>
      <c r="J299" s="384">
        <f>IF(ISNUMBER('Tables 1-15'!E299),'Tables 1-15'!J29,'Tables 1-15'!E299)</f>
        <v>7.9123980000000005</v>
      </c>
      <c r="K299" s="384">
        <f>IF(ISNUMBER('Tables 1-15'!F299),'Tables 1-15'!K29,'Tables 1-15'!F299)</f>
        <v>7.996861</v>
      </c>
      <c r="O299" s="62"/>
    </row>
    <row r="300" spans="1:15">
      <c r="A300" s="66" t="s">
        <v>942</v>
      </c>
      <c r="B300" s="386"/>
      <c r="C300" s="386"/>
      <c r="D300" s="386"/>
      <c r="E300" s="386"/>
      <c r="F300" s="387"/>
      <c r="G300" s="384">
        <f>IF(ISNUMBER('Tables 1-15'!B300),'Tables 1-15'!G30,'Tables 1-15'!B300)</f>
        <v>71.517100000000013</v>
      </c>
      <c r="H300" s="384">
        <f>IF(ISNUMBER('Tables 1-15'!C300),'Tables 1-15'!H30,'Tables 1-15'!C300)</f>
        <v>72.561310000000006</v>
      </c>
      <c r="I300" s="384">
        <f>IF(ISNUMBER('Tables 1-15'!D300),'Tables 1-15'!I30,'Tables 1-15'!D300)</f>
        <v>73.72299000000001</v>
      </c>
      <c r="J300" s="384">
        <f>IF(ISNUMBER('Tables 1-15'!E300),'Tables 1-15'!J30,'Tables 1-15'!E300)</f>
        <v>74.724270000000004</v>
      </c>
      <c r="K300" s="384">
        <f>IF(ISNUMBER('Tables 1-15'!F300),'Tables 1-15'!K30,'Tables 1-15'!F300)</f>
        <v>75.627380000000002</v>
      </c>
      <c r="O300" s="636"/>
    </row>
    <row r="301" spans="1:15">
      <c r="A301" s="385" t="s">
        <v>13</v>
      </c>
      <c r="B301" s="386"/>
      <c r="C301" s="386"/>
      <c r="D301" s="386"/>
      <c r="E301" s="386"/>
      <c r="F301" s="387"/>
      <c r="G301" s="384">
        <f>IF(ISNUMBER('Tables 1-15'!B301),'Tables 1-15'!G31,'Tables 1-15'!B301)</f>
        <v>61.398000000000003</v>
      </c>
      <c r="H301" s="384">
        <f>IF(ISNUMBER('Tables 1-15'!C301),'Tables 1-15'!H31,'Tables 1-15'!C301)</f>
        <v>61.792000000000002</v>
      </c>
      <c r="I301" s="384">
        <f>IF(ISNUMBER('Tables 1-15'!D301),'Tables 1-15'!I31,'Tables 1-15'!D301)</f>
        <v>62.262</v>
      </c>
      <c r="J301" s="384">
        <f>IF(ISNUMBER('Tables 1-15'!E301),'Tables 1-15'!J31,'Tables 1-15'!E301)</f>
        <v>62.734999999999999</v>
      </c>
      <c r="K301" s="384" t="str">
        <f>IF(ISNUMBER('Tables 1-15'!F301),'Tables 1-15'!K31,'Tables 1-15'!F301)</f>
        <v>nav</v>
      </c>
      <c r="O301" s="62"/>
    </row>
    <row r="302" spans="1:15">
      <c r="A302" s="385" t="s">
        <v>186</v>
      </c>
      <c r="B302" s="386"/>
      <c r="C302" s="386"/>
      <c r="D302" s="386"/>
      <c r="E302" s="386"/>
      <c r="F302" s="387"/>
      <c r="G302" s="384">
        <f>IF(ISNUMBER('Tables 1-15'!B302),'Tables 1-15'!G32,'Tables 1-15'!B302)</f>
        <v>304.09399999999999</v>
      </c>
      <c r="H302" s="384">
        <f>IF(ISNUMBER('Tables 1-15'!C302),'Tables 1-15'!H32,'Tables 1-15'!C302)</f>
        <v>306.77199999999999</v>
      </c>
      <c r="I302" s="384">
        <f>IF(ISNUMBER('Tables 1-15'!D302),'Tables 1-15'!I32,'Tables 1-15'!D302)</f>
        <v>309.32600000000002</v>
      </c>
      <c r="J302" s="384">
        <f>IF(ISNUMBER('Tables 1-15'!E302),'Tables 1-15'!J32,'Tables 1-15'!E302)</f>
        <v>311.58800000000002</v>
      </c>
      <c r="K302" s="384">
        <f>IF(ISNUMBER('Tables 1-15'!F302),'Tables 1-15'!K32,'Tables 1-15'!F302)</f>
        <v>313.91399999999999</v>
      </c>
      <c r="O302" s="62"/>
    </row>
    <row r="303" spans="1:15">
      <c r="A303" s="388" t="s">
        <v>627</v>
      </c>
      <c r="B303" s="389"/>
      <c r="C303" s="389"/>
      <c r="D303" s="389"/>
      <c r="E303" s="389"/>
      <c r="F303" s="390"/>
      <c r="G303" s="391">
        <f>SUM(G280:G302)</f>
        <v>3757.2148802499996</v>
      </c>
      <c r="H303" s="391">
        <f>SUM(H280:H302)</f>
        <v>3895.2202399999996</v>
      </c>
      <c r="I303" s="391">
        <f>SUM(I280:I302)</f>
        <v>2589.3685795000006</v>
      </c>
      <c r="J303" s="391">
        <f>SUM(J280:J302)</f>
        <v>2613.7877977500007</v>
      </c>
      <c r="K303" s="391">
        <f>SUM(K280:K302)</f>
        <v>2453.0955825000001</v>
      </c>
    </row>
    <row r="304" spans="1:15" ht="14.25">
      <c r="A304" s="563"/>
      <c r="B304" s="564"/>
      <c r="C304" s="564"/>
      <c r="D304" s="564"/>
      <c r="E304" s="564"/>
      <c r="F304" s="564"/>
      <c r="G304" s="564"/>
      <c r="H304" s="564"/>
      <c r="I304" s="564"/>
      <c r="J304" s="564"/>
      <c r="K304" s="564"/>
    </row>
    <row r="305" spans="1:15" ht="14.25">
      <c r="A305" s="565"/>
      <c r="B305" s="565"/>
      <c r="C305" s="565"/>
      <c r="D305" s="565"/>
      <c r="E305" s="565"/>
      <c r="F305" s="565"/>
      <c r="G305" s="565"/>
      <c r="H305" s="565"/>
      <c r="I305" s="565"/>
      <c r="J305" s="565"/>
      <c r="K305" s="565"/>
    </row>
    <row r="307" spans="1:15">
      <c r="G307" s="436"/>
    </row>
    <row r="310" spans="1:15">
      <c r="A310" s="549"/>
      <c r="B310" s="549"/>
      <c r="C310" s="549"/>
      <c r="D310" s="549"/>
      <c r="E310" s="549"/>
      <c r="F310" s="549"/>
      <c r="G310" s="549"/>
      <c r="H310" s="549"/>
      <c r="I310" s="549"/>
      <c r="J310" s="549"/>
      <c r="K310" s="549"/>
    </row>
    <row r="311" spans="1:15" ht="15">
      <c r="A311" s="550"/>
      <c r="B311" s="550"/>
      <c r="C311" s="550"/>
      <c r="D311" s="550"/>
      <c r="E311" s="550"/>
      <c r="F311" s="550"/>
      <c r="G311" s="550"/>
      <c r="H311" s="550"/>
      <c r="I311" s="550"/>
      <c r="J311" s="550"/>
      <c r="K311" s="550"/>
    </row>
    <row r="312" spans="1:15">
      <c r="A312" s="408" t="s">
        <v>625</v>
      </c>
    </row>
    <row r="313" spans="1:15">
      <c r="A313" s="408"/>
    </row>
    <row r="314" spans="1:15">
      <c r="A314" s="437"/>
      <c r="B314" s="562"/>
      <c r="C314" s="562"/>
      <c r="D314" s="562"/>
      <c r="E314" s="562"/>
      <c r="F314" s="562"/>
      <c r="G314" s="562"/>
      <c r="H314" s="562"/>
      <c r="I314" s="562"/>
      <c r="J314" s="562"/>
      <c r="K314" s="562"/>
    </row>
    <row r="315" spans="1:15">
      <c r="A315" s="431"/>
      <c r="B315" s="429"/>
      <c r="C315" s="429"/>
      <c r="D315" s="429"/>
      <c r="E315" s="429"/>
      <c r="F315" s="567"/>
      <c r="G315" s="568"/>
      <c r="H315" s="568"/>
      <c r="I315" s="568"/>
      <c r="J315" s="568"/>
      <c r="K315" s="568"/>
    </row>
    <row r="316" spans="1:15">
      <c r="A316" s="378"/>
      <c r="B316" s="379"/>
      <c r="C316" s="379"/>
      <c r="D316" s="379"/>
      <c r="E316" s="379"/>
      <c r="F316" s="380"/>
      <c r="G316" s="379"/>
      <c r="H316" s="379"/>
      <c r="I316" s="379"/>
      <c r="J316" s="379"/>
      <c r="K316" s="379"/>
    </row>
    <row r="317" spans="1:15">
      <c r="A317" s="63" t="s">
        <v>37</v>
      </c>
      <c r="B317" s="455"/>
      <c r="C317" s="455"/>
      <c r="D317" s="455"/>
      <c r="E317" s="455"/>
      <c r="F317" s="625"/>
      <c r="G317" s="421" t="str">
        <f>IF(ISNUMBER('Tables 1-15'!B317),'Tables 1-15'!G10,'Tables 1-15'!B317)</f>
        <v>nav</v>
      </c>
      <c r="H317" s="421" t="str">
        <f>IF(ISNUMBER('Tables 1-15'!C317),'Tables 1-15'!H10,'Tables 1-15'!C317)</f>
        <v>nav</v>
      </c>
      <c r="I317" s="421" t="str">
        <f>IF(ISNUMBER('Tables 1-15'!D317),'Tables 1-15'!I10,'Tables 1-15'!D317)</f>
        <v>nav</v>
      </c>
      <c r="J317" s="421" t="str">
        <f>IF(ISNUMBER('Tables 1-15'!E317),'Tables 1-15'!J10,'Tables 1-15'!E317)</f>
        <v>nav</v>
      </c>
      <c r="K317" s="421" t="str">
        <f>IF(ISNUMBER('Tables 1-15'!F317),'Tables 1-15'!K10,'Tables 1-15'!F317)</f>
        <v>nav</v>
      </c>
    </row>
    <row r="318" spans="1:15">
      <c r="A318" s="381" t="s">
        <v>528</v>
      </c>
      <c r="B318" s="382"/>
      <c r="C318" s="382"/>
      <c r="D318" s="382"/>
      <c r="E318" s="382"/>
      <c r="F318" s="383"/>
      <c r="G318" s="421">
        <f>IF(ISNUMBER('Tables 1-15'!B318),'Tables 1-15'!G11,'Tables 1-15'!B318)</f>
        <v>10.708</v>
      </c>
      <c r="H318" s="421">
        <f>IF(ISNUMBER('Tables 1-15'!C318),'Tables 1-15'!H11,'Tables 1-15'!C318)</f>
        <v>10.790000000000001</v>
      </c>
      <c r="I318" s="421">
        <f>IF(ISNUMBER('Tables 1-15'!D318),'Tables 1-15'!I11,'Tables 1-15'!D318)</f>
        <v>10.883000000000001</v>
      </c>
      <c r="J318" s="421">
        <f>IF(ISNUMBER('Tables 1-15'!E318),'Tables 1-15'!J11,'Tables 1-15'!E318)</f>
        <v>10.978</v>
      </c>
      <c r="K318" s="421">
        <f>IF(ISNUMBER('Tables 1-15'!F318),'Tables 1-15'!K11,'Tables 1-15'!F318)</f>
        <v>11.1</v>
      </c>
      <c r="O318" s="62"/>
    </row>
    <row r="319" spans="1:15">
      <c r="A319" s="66" t="s">
        <v>530</v>
      </c>
      <c r="B319" s="386"/>
      <c r="C319" s="386"/>
      <c r="D319" s="386"/>
      <c r="E319" s="386"/>
      <c r="F319" s="387"/>
      <c r="G319" s="421">
        <f>IF(ISNUMBER('Tables 1-15'!B319),'Tables 1-15'!G12,'Tables 1-15'!B319)</f>
        <v>189.613</v>
      </c>
      <c r="H319" s="421">
        <f>IF(ISNUMBER('Tables 1-15'!C319),'Tables 1-15'!H12,'Tables 1-15'!C319)</f>
        <v>191.48099999999999</v>
      </c>
      <c r="I319" s="421">
        <f>IF(ISNUMBER('Tables 1-15'!D319),'Tables 1-15'!I12,'Tables 1-15'!D319)</f>
        <v>193.25300000000001</v>
      </c>
      <c r="J319" s="421">
        <f>IF(ISNUMBER('Tables 1-15'!E319),'Tables 1-15'!J12,'Tables 1-15'!E319)</f>
        <v>194.93299999999999</v>
      </c>
      <c r="K319" s="421">
        <f>IF(ISNUMBER('Tables 1-15'!F319),'Tables 1-15'!K12,'Tables 1-15'!F319)</f>
        <v>196.52600000000001</v>
      </c>
      <c r="O319" s="636"/>
    </row>
    <row r="320" spans="1:15">
      <c r="A320" s="385" t="s">
        <v>529</v>
      </c>
      <c r="B320" s="386"/>
      <c r="C320" s="386"/>
      <c r="D320" s="386"/>
      <c r="E320" s="386"/>
      <c r="F320" s="387"/>
      <c r="G320" s="421" t="str">
        <f>IF(ISNUMBER('Tables 1-15'!B320),'Tables 1-15'!G13,'Tables 1-15'!B320)</f>
        <v>nav</v>
      </c>
      <c r="H320" s="421" t="str">
        <f>IF(ISNUMBER('Tables 1-15'!C320),'Tables 1-15'!H13,'Tables 1-15'!C320)</f>
        <v>nav</v>
      </c>
      <c r="I320" s="421" t="str">
        <f>IF(ISNUMBER('Tables 1-15'!D320),'Tables 1-15'!I13,'Tables 1-15'!D320)</f>
        <v>nav</v>
      </c>
      <c r="J320" s="421" t="str">
        <f>IF(ISNUMBER('Tables 1-15'!E320),'Tables 1-15'!J13,'Tables 1-15'!E320)</f>
        <v>nav</v>
      </c>
      <c r="K320" s="421" t="str">
        <f>IF(ISNUMBER('Tables 1-15'!F320),'Tables 1-15'!K13,'Tables 1-15'!F320)</f>
        <v>nav</v>
      </c>
      <c r="O320" s="62"/>
    </row>
    <row r="321" spans="1:15">
      <c r="A321" s="66" t="s">
        <v>531</v>
      </c>
      <c r="B321" s="386"/>
      <c r="C321" s="386"/>
      <c r="D321" s="386"/>
      <c r="E321" s="386"/>
      <c r="F321" s="387"/>
      <c r="G321" s="421" t="str">
        <f>IF(ISNUMBER('Tables 1-15'!B321),'Tables 1-15'!G14,'Tables 1-15'!B321)</f>
        <v>nav</v>
      </c>
      <c r="H321" s="421" t="str">
        <f>IF(ISNUMBER('Tables 1-15'!C321),'Tables 1-15'!H14,'Tables 1-15'!C321)</f>
        <v>nav</v>
      </c>
      <c r="I321" s="421" t="str">
        <f>IF(ISNUMBER('Tables 1-15'!D321),'Tables 1-15'!I14,'Tables 1-15'!D321)</f>
        <v>nav</v>
      </c>
      <c r="J321" s="421" t="str">
        <f>IF(ISNUMBER('Tables 1-15'!E321),'Tables 1-15'!J14,'Tables 1-15'!E321)</f>
        <v>nav</v>
      </c>
      <c r="K321" s="421" t="str">
        <f>IF(ISNUMBER('Tables 1-15'!F321),'Tables 1-15'!K14,'Tables 1-15'!F321)</f>
        <v>nav</v>
      </c>
      <c r="O321" s="636"/>
    </row>
    <row r="322" spans="1:15">
      <c r="A322" s="385" t="s">
        <v>166</v>
      </c>
      <c r="B322" s="386"/>
      <c r="C322" s="386"/>
      <c r="D322" s="386"/>
      <c r="E322" s="386"/>
      <c r="F322" s="387"/>
      <c r="G322" s="421">
        <f>IF(ISNUMBER('Tables 1-15'!B322),'Tables 1-15'!G15,'Tables 1-15'!B322)</f>
        <v>63.962000000000003</v>
      </c>
      <c r="H322" s="421">
        <f>IF(ISNUMBER('Tables 1-15'!C322),'Tables 1-15'!H15,'Tables 1-15'!C322)</f>
        <v>64.305000000000007</v>
      </c>
      <c r="I322" s="421">
        <f>IF(ISNUMBER('Tables 1-15'!D322),'Tables 1-15'!I15,'Tables 1-15'!D322)</f>
        <v>64.613</v>
      </c>
      <c r="J322" s="421">
        <f>IF(ISNUMBER('Tables 1-15'!E322),'Tables 1-15'!J15,'Tables 1-15'!E322)</f>
        <v>64.948999999999998</v>
      </c>
      <c r="K322" s="421">
        <f>IF(ISNUMBER('Tables 1-15'!F322),'Tables 1-15'!K15,'Tables 1-15'!F322)</f>
        <v>65.281000000000006</v>
      </c>
      <c r="O322" s="62"/>
    </row>
    <row r="323" spans="1:15">
      <c r="A323" s="385" t="s">
        <v>634</v>
      </c>
      <c r="B323" s="386"/>
      <c r="C323" s="386"/>
      <c r="D323" s="386"/>
      <c r="E323" s="386"/>
      <c r="F323" s="387"/>
      <c r="G323" s="421">
        <f>IF(ISNUMBER('Tables 1-15'!B323),'Tables 1-15'!G16,'Tables 1-15'!B323)</f>
        <v>82.12</v>
      </c>
      <c r="H323" s="421">
        <f>IF(ISNUMBER('Tables 1-15'!C323),'Tables 1-15'!H16,'Tables 1-15'!C323)</f>
        <v>81.875</v>
      </c>
      <c r="I323" s="421">
        <f>IF(ISNUMBER('Tables 1-15'!D323),'Tables 1-15'!I16,'Tables 1-15'!D323)</f>
        <v>81.757000000000005</v>
      </c>
      <c r="J323" s="421">
        <f>IF(ISNUMBER('Tables 1-15'!E323),'Tables 1-15'!J16,'Tables 1-15'!E323)</f>
        <v>81.778999999999996</v>
      </c>
      <c r="K323" s="421">
        <f>IF(ISNUMBER('Tables 1-15'!F323),'Tables 1-15'!K16,'Tables 1-15'!F323)</f>
        <v>81.918000000000006</v>
      </c>
      <c r="O323" s="62"/>
    </row>
    <row r="324" spans="1:15">
      <c r="A324" s="385" t="s">
        <v>745</v>
      </c>
      <c r="B324" s="386"/>
      <c r="C324" s="386"/>
      <c r="D324" s="386"/>
      <c r="E324" s="386"/>
      <c r="F324" s="387"/>
      <c r="G324" s="421" t="str">
        <f>IF(ISNUMBER('Tables 1-15'!B324),'Tables 1-15'!G17,'Tables 1-15'!B324)</f>
        <v>nav</v>
      </c>
      <c r="H324" s="421" t="str">
        <f>IF(ISNUMBER('Tables 1-15'!C324),'Tables 1-15'!H17,'Tables 1-15'!C324)</f>
        <v>nav</v>
      </c>
      <c r="I324" s="421" t="str">
        <f>IF(ISNUMBER('Tables 1-15'!D324),'Tables 1-15'!I17,'Tables 1-15'!D324)</f>
        <v>nav</v>
      </c>
      <c r="J324" s="421" t="str">
        <f>IF(ISNUMBER('Tables 1-15'!E324),'Tables 1-15'!J17,'Tables 1-15'!E324)</f>
        <v>nav</v>
      </c>
      <c r="K324" s="421" t="str">
        <f>IF(ISNUMBER('Tables 1-15'!F324),'Tables 1-15'!K17,'Tables 1-15'!F324)</f>
        <v>nav</v>
      </c>
      <c r="O324" s="62"/>
    </row>
    <row r="325" spans="1:15">
      <c r="A325" s="66" t="s">
        <v>994</v>
      </c>
      <c r="B325" s="386"/>
      <c r="C325" s="386"/>
      <c r="D325" s="386"/>
      <c r="E325" s="386"/>
      <c r="F325" s="387"/>
      <c r="G325" s="421" t="str">
        <f>IF(ISNUMBER('Tables 1-15'!B325),'Tables 1-15'!G18,'Tables 1-15'!B325)</f>
        <v>nav</v>
      </c>
      <c r="H325" s="421" t="str">
        <f>IF(ISNUMBER('Tables 1-15'!C325),'Tables 1-15'!H18,'Tables 1-15'!C325)</f>
        <v>nav</v>
      </c>
      <c r="I325" s="421" t="str">
        <f>IF(ISNUMBER('Tables 1-15'!D325),'Tables 1-15'!I18,'Tables 1-15'!D325)</f>
        <v>nav</v>
      </c>
      <c r="J325" s="421" t="str">
        <f>IF(ISNUMBER('Tables 1-15'!E325),'Tables 1-15'!J18,'Tables 1-15'!E325)</f>
        <v>nav</v>
      </c>
      <c r="K325" s="421" t="str">
        <f>IF(ISNUMBER('Tables 1-15'!F325),'Tables 1-15'!K18,'Tables 1-15'!F325)</f>
        <v>nav</v>
      </c>
      <c r="O325" s="636"/>
    </row>
    <row r="326" spans="1:15">
      <c r="A326" s="385" t="s">
        <v>620</v>
      </c>
      <c r="B326" s="386"/>
      <c r="C326" s="386"/>
      <c r="D326" s="386"/>
      <c r="E326" s="386"/>
      <c r="F326" s="387"/>
      <c r="G326" s="421">
        <f>IF(ISNUMBER('Tables 1-15'!B326),'Tables 1-15'!G19,'Tables 1-15'!B326)</f>
        <v>59.336500000000001</v>
      </c>
      <c r="H326" s="421">
        <f>IF(ISNUMBER('Tables 1-15'!C326),'Tables 1-15'!H19,'Tables 1-15'!C326)</f>
        <v>59.752499999999998</v>
      </c>
      <c r="I326" s="421">
        <f>IF(ISNUMBER('Tables 1-15'!D326),'Tables 1-15'!I19,'Tables 1-15'!D326)</f>
        <v>60.051500000000004</v>
      </c>
      <c r="J326" s="421">
        <f>IF(ISNUMBER('Tables 1-15'!E326),'Tables 1-15'!J19,'Tables 1-15'!E326)</f>
        <v>60.328000000000003</v>
      </c>
      <c r="K326" s="421">
        <f>IF(ISNUMBER('Tables 1-15'!F326),'Tables 1-15'!K19,'Tables 1-15'!F326)</f>
        <v>60.514749999999999</v>
      </c>
      <c r="O326" s="62"/>
    </row>
    <row r="327" spans="1:15">
      <c r="A327" s="385" t="s">
        <v>635</v>
      </c>
      <c r="B327" s="386"/>
      <c r="C327" s="386"/>
      <c r="D327" s="386"/>
      <c r="E327" s="386"/>
      <c r="F327" s="387"/>
      <c r="G327" s="421">
        <f>IF(ISNUMBER('Tables 1-15'!B327),'Tables 1-15'!G20,'Tables 1-15'!B327)</f>
        <v>127.6923</v>
      </c>
      <c r="H327" s="421">
        <f>IF(ISNUMBER('Tables 1-15'!C327),'Tables 1-15'!H20,'Tables 1-15'!C327)</f>
        <v>127.50960000000001</v>
      </c>
      <c r="I327" s="421">
        <f>IF(ISNUMBER('Tables 1-15'!D327),'Tables 1-15'!I20,'Tables 1-15'!D327)</f>
        <v>128.0574</v>
      </c>
      <c r="J327" s="421">
        <f>IF(ISNUMBER('Tables 1-15'!E327),'Tables 1-15'!J20,'Tables 1-15'!E327)</f>
        <v>127.7987</v>
      </c>
      <c r="K327" s="421" t="str">
        <f>IF(ISNUMBER('Tables 1-15'!F327),'Tables 1-15'!K20,'Tables 1-15'!F327)</f>
        <v>nav</v>
      </c>
      <c r="O327" s="62"/>
    </row>
    <row r="328" spans="1:15">
      <c r="A328" s="66" t="s">
        <v>937</v>
      </c>
      <c r="B328" s="386"/>
      <c r="C328" s="386"/>
      <c r="D328" s="386"/>
      <c r="E328" s="386"/>
      <c r="F328" s="387"/>
      <c r="G328" s="421">
        <f>IF(ISNUMBER('Tables 1-15'!B328),'Tables 1-15'!G21,'Tables 1-15'!B328)</f>
        <v>48.948699999999995</v>
      </c>
      <c r="H328" s="421">
        <f>IF(ISNUMBER('Tables 1-15'!C328),'Tables 1-15'!H21,'Tables 1-15'!C328)</f>
        <v>49.182040000000001</v>
      </c>
      <c r="I328" s="421">
        <f>IF(ISNUMBER('Tables 1-15'!D328),'Tables 1-15'!I21,'Tables 1-15'!D328)</f>
        <v>49.41037</v>
      </c>
      <c r="J328" s="421">
        <f>IF(ISNUMBER('Tables 1-15'!E328),'Tables 1-15'!J21,'Tables 1-15'!E328)</f>
        <v>49.779440000000001</v>
      </c>
      <c r="K328" s="421">
        <f>IF(ISNUMBER('Tables 1-15'!F328),'Tables 1-15'!K21,'Tables 1-15'!F328)</f>
        <v>50.004441</v>
      </c>
      <c r="O328" s="636"/>
    </row>
    <row r="329" spans="1:15">
      <c r="A329" s="66" t="s">
        <v>938</v>
      </c>
      <c r="B329" s="386"/>
      <c r="C329" s="386"/>
      <c r="D329" s="386"/>
      <c r="E329" s="386"/>
      <c r="F329" s="387"/>
      <c r="G329" s="421" t="str">
        <f>IF(ISNUMBER('Tables 1-15'!B329),'Tables 1-15'!G22,'Tables 1-15'!B329)</f>
        <v>nav</v>
      </c>
      <c r="H329" s="421">
        <f>IF(ISNUMBER('Tables 1-15'!C329),'Tables 1-15'!H22,'Tables 1-15'!C329)</f>
        <v>107.122</v>
      </c>
      <c r="I329" s="421">
        <f>IF(ISNUMBER('Tables 1-15'!D329),'Tables 1-15'!I22,'Tables 1-15'!D329)</f>
        <v>107.979</v>
      </c>
      <c r="J329" s="421">
        <f>IF(ISNUMBER('Tables 1-15'!E329),'Tables 1-15'!J22,'Tables 1-15'!E329)</f>
        <v>108.8134</v>
      </c>
      <c r="K329" s="421">
        <f>IF(ISNUMBER('Tables 1-15'!F329),'Tables 1-15'!K22,'Tables 1-15'!F329)</f>
        <v>116.28439999999999</v>
      </c>
      <c r="O329" s="636"/>
    </row>
    <row r="330" spans="1:15">
      <c r="A330" s="381" t="s">
        <v>9</v>
      </c>
      <c r="B330" s="386"/>
      <c r="C330" s="386"/>
      <c r="D330" s="386"/>
      <c r="E330" s="386"/>
      <c r="F330" s="387"/>
      <c r="G330" s="421">
        <f>IF(ISNUMBER('Tables 1-15'!B330),'Tables 1-15'!G23,'Tables 1-15'!B330)</f>
        <v>16.486000000000001</v>
      </c>
      <c r="H330" s="421">
        <f>IF(ISNUMBER('Tables 1-15'!C330),'Tables 1-15'!H23,'Tables 1-15'!C330)</f>
        <v>16.574999999999999</v>
      </c>
      <c r="I330" s="421">
        <f>IF(ISNUMBER('Tables 1-15'!D330),'Tables 1-15'!I23,'Tables 1-15'!D330)</f>
        <v>16.655999999999999</v>
      </c>
      <c r="J330" s="421">
        <f>IF(ISNUMBER('Tables 1-15'!E330),'Tables 1-15'!J23,'Tables 1-15'!E330)</f>
        <v>16.73</v>
      </c>
      <c r="K330" s="421">
        <f>IF(ISNUMBER('Tables 1-15'!F330),'Tables 1-15'!K23,'Tables 1-15'!F330)</f>
        <v>16.78</v>
      </c>
      <c r="O330" s="62"/>
    </row>
    <row r="331" spans="1:15">
      <c r="A331" s="66" t="s">
        <v>939</v>
      </c>
      <c r="B331" s="386"/>
      <c r="C331" s="386"/>
      <c r="D331" s="386"/>
      <c r="E331" s="386"/>
      <c r="F331" s="387"/>
      <c r="G331" s="421">
        <f>IF(ISNUMBER('Tables 1-15'!B331),'Tables 1-15'!G24,'Tables 1-15'!B331)</f>
        <v>142.74236999999999</v>
      </c>
      <c r="H331" s="421">
        <f>IF(ISNUMBER('Tables 1-15'!C331),'Tables 1-15'!H24,'Tables 1-15'!C331)</f>
        <v>142.78535000000002</v>
      </c>
      <c r="I331" s="421">
        <f>IF(ISNUMBER('Tables 1-15'!D331),'Tables 1-15'!I24,'Tables 1-15'!D331)</f>
        <v>142.84947</v>
      </c>
      <c r="J331" s="421">
        <f>IF(ISNUMBER('Tables 1-15'!E331),'Tables 1-15'!J24,'Tables 1-15'!E331)</f>
        <v>142.96091000000001</v>
      </c>
      <c r="K331" s="421">
        <f>IF(ISNUMBER('Tables 1-15'!F331),'Tables 1-15'!K24,'Tables 1-15'!F331)</f>
        <v>143.2131</v>
      </c>
      <c r="O331" s="636"/>
    </row>
    <row r="332" spans="1:15">
      <c r="A332" s="66" t="s">
        <v>940</v>
      </c>
      <c r="B332" s="386"/>
      <c r="C332" s="386"/>
      <c r="D332" s="386"/>
      <c r="E332" s="386"/>
      <c r="F332" s="387"/>
      <c r="G332" s="421" t="str">
        <f>IF(ISNUMBER('Tables 1-15'!B332),'Tables 1-15'!G25,'Tables 1-15'!B332)</f>
        <v>nap</v>
      </c>
      <c r="H332" s="421" t="str">
        <f>IF(ISNUMBER('Tables 1-15'!C332),'Tables 1-15'!H25,'Tables 1-15'!C332)</f>
        <v>nap</v>
      </c>
      <c r="I332" s="421" t="str">
        <f>IF(ISNUMBER('Tables 1-15'!D332),'Tables 1-15'!I25,'Tables 1-15'!D332)</f>
        <v>nap</v>
      </c>
      <c r="J332" s="421" t="str">
        <f>IF(ISNUMBER('Tables 1-15'!E332),'Tables 1-15'!J25,'Tables 1-15'!E332)</f>
        <v>nap</v>
      </c>
      <c r="K332" s="421" t="str">
        <f>IF(ISNUMBER('Tables 1-15'!F332),'Tables 1-15'!K25,'Tables 1-15'!F332)</f>
        <v>nap</v>
      </c>
      <c r="O332" s="636"/>
    </row>
    <row r="333" spans="1:15">
      <c r="A333" s="385" t="s">
        <v>10</v>
      </c>
      <c r="B333" s="386"/>
      <c r="C333" s="386"/>
      <c r="D333" s="386"/>
      <c r="E333" s="386"/>
      <c r="F333" s="387"/>
      <c r="G333" s="421" t="str">
        <f>IF(ISNUMBER('Tables 1-15'!B333),'Tables 1-15'!G26,'Tables 1-15'!B333)</f>
        <v>nav</v>
      </c>
      <c r="H333" s="421" t="str">
        <f>IF(ISNUMBER('Tables 1-15'!C333),'Tables 1-15'!H26,'Tables 1-15'!C333)</f>
        <v>nav</v>
      </c>
      <c r="I333" s="421" t="str">
        <f>IF(ISNUMBER('Tables 1-15'!D333),'Tables 1-15'!I26,'Tables 1-15'!D333)</f>
        <v>nav</v>
      </c>
      <c r="J333" s="421" t="str">
        <f>IF(ISNUMBER('Tables 1-15'!E333),'Tables 1-15'!J26,'Tables 1-15'!E333)</f>
        <v>nav</v>
      </c>
      <c r="K333" s="421" t="str">
        <f>IF(ISNUMBER('Tables 1-15'!F333),'Tables 1-15'!K26,'Tables 1-15'!F333)</f>
        <v>nav</v>
      </c>
      <c r="O333" s="62"/>
    </row>
    <row r="334" spans="1:15">
      <c r="A334" s="66" t="s">
        <v>941</v>
      </c>
      <c r="B334" s="386"/>
      <c r="C334" s="386"/>
      <c r="D334" s="386"/>
      <c r="E334" s="386"/>
      <c r="F334" s="387"/>
      <c r="G334" s="421" t="str">
        <f>IF(ISNUMBER('Tables 1-15'!B334),'Tables 1-15'!G27,'Tables 1-15'!B334)</f>
        <v>nav</v>
      </c>
      <c r="H334" s="421" t="str">
        <f>IF(ISNUMBER('Tables 1-15'!C334),'Tables 1-15'!H27,'Tables 1-15'!C334)</f>
        <v>nav</v>
      </c>
      <c r="I334" s="421" t="str">
        <f>IF(ISNUMBER('Tables 1-15'!D334),'Tables 1-15'!I27,'Tables 1-15'!D334)</f>
        <v>nav</v>
      </c>
      <c r="J334" s="421" t="str">
        <f>IF(ISNUMBER('Tables 1-15'!E334),'Tables 1-15'!J27,'Tables 1-15'!E334)</f>
        <v>nav</v>
      </c>
      <c r="K334" s="421" t="str">
        <f>IF(ISNUMBER('Tables 1-15'!F334),'Tables 1-15'!K27,'Tables 1-15'!F334)</f>
        <v>nav</v>
      </c>
      <c r="O334" s="636"/>
    </row>
    <row r="335" spans="1:15">
      <c r="A335" s="385" t="s">
        <v>11</v>
      </c>
      <c r="B335" s="386"/>
      <c r="C335" s="386"/>
      <c r="D335" s="386"/>
      <c r="E335" s="386"/>
      <c r="F335" s="387"/>
      <c r="G335" s="421" t="str">
        <f>IF(ISNUMBER('Tables 1-15'!B335),'Tables 1-15'!G28,'Tables 1-15'!B335)</f>
        <v>nav</v>
      </c>
      <c r="H335" s="421" t="str">
        <f>IF(ISNUMBER('Tables 1-15'!C335),'Tables 1-15'!H28,'Tables 1-15'!C335)</f>
        <v>nav</v>
      </c>
      <c r="I335" s="421" t="str">
        <f>IF(ISNUMBER('Tables 1-15'!D335),'Tables 1-15'!I28,'Tables 1-15'!D335)</f>
        <v>nav</v>
      </c>
      <c r="J335" s="421" t="str">
        <f>IF(ISNUMBER('Tables 1-15'!E335),'Tables 1-15'!J28,'Tables 1-15'!E335)</f>
        <v>nav</v>
      </c>
      <c r="K335" s="421" t="str">
        <f>IF(ISNUMBER('Tables 1-15'!F335),'Tables 1-15'!K28,'Tables 1-15'!F335)</f>
        <v>nav</v>
      </c>
      <c r="O335" s="62"/>
    </row>
    <row r="336" spans="1:15">
      <c r="A336" s="385" t="s">
        <v>12</v>
      </c>
      <c r="B336" s="386"/>
      <c r="C336" s="386"/>
      <c r="D336" s="386"/>
      <c r="E336" s="386"/>
      <c r="F336" s="387"/>
      <c r="G336" s="421" t="str">
        <f>IF(ISNUMBER('Tables 1-15'!B336),'Tables 1-15'!G29,'Tables 1-15'!B336)</f>
        <v>nav</v>
      </c>
      <c r="H336" s="421" t="str">
        <f>IF(ISNUMBER('Tables 1-15'!C336),'Tables 1-15'!H29,'Tables 1-15'!C336)</f>
        <v>nav</v>
      </c>
      <c r="I336" s="421" t="str">
        <f>IF(ISNUMBER('Tables 1-15'!D336),'Tables 1-15'!I29,'Tables 1-15'!D336)</f>
        <v>nav</v>
      </c>
      <c r="J336" s="421" t="str">
        <f>IF(ISNUMBER('Tables 1-15'!E336),'Tables 1-15'!J29,'Tables 1-15'!E336)</f>
        <v>nav</v>
      </c>
      <c r="K336" s="421" t="str">
        <f>IF(ISNUMBER('Tables 1-15'!F336),'Tables 1-15'!K29,'Tables 1-15'!F336)</f>
        <v>nav</v>
      </c>
      <c r="O336" s="62"/>
    </row>
    <row r="337" spans="1:15">
      <c r="A337" s="66" t="s">
        <v>942</v>
      </c>
      <c r="B337" s="386"/>
      <c r="C337" s="386"/>
      <c r="D337" s="386"/>
      <c r="E337" s="386"/>
      <c r="F337" s="387"/>
      <c r="G337" s="421">
        <f>IF(ISNUMBER('Tables 1-15'!B337),'Tables 1-15'!G30,'Tables 1-15'!B337)</f>
        <v>71.517100000000013</v>
      </c>
      <c r="H337" s="421">
        <f>IF(ISNUMBER('Tables 1-15'!C337),'Tables 1-15'!H30,'Tables 1-15'!C337)</f>
        <v>72.561310000000006</v>
      </c>
      <c r="I337" s="421">
        <f>IF(ISNUMBER('Tables 1-15'!D337),'Tables 1-15'!I30,'Tables 1-15'!D337)</f>
        <v>73.72299000000001</v>
      </c>
      <c r="J337" s="421">
        <f>IF(ISNUMBER('Tables 1-15'!E337),'Tables 1-15'!J30,'Tables 1-15'!E337)</f>
        <v>74.724270000000004</v>
      </c>
      <c r="K337" s="421">
        <f>IF(ISNUMBER('Tables 1-15'!F337),'Tables 1-15'!K30,'Tables 1-15'!F337)</f>
        <v>75.627380000000002</v>
      </c>
      <c r="O337" s="636"/>
    </row>
    <row r="338" spans="1:15">
      <c r="A338" s="385" t="s">
        <v>13</v>
      </c>
      <c r="B338" s="386"/>
      <c r="C338" s="386"/>
      <c r="D338" s="386"/>
      <c r="E338" s="386"/>
      <c r="F338" s="387"/>
      <c r="G338" s="421">
        <f>IF(ISNUMBER('Tables 1-15'!B338),'Tables 1-15'!G31,'Tables 1-15'!B338)</f>
        <v>61.398000000000003</v>
      </c>
      <c r="H338" s="421">
        <f>IF(ISNUMBER('Tables 1-15'!C338),'Tables 1-15'!H31,'Tables 1-15'!C338)</f>
        <v>61.792000000000002</v>
      </c>
      <c r="I338" s="421">
        <f>IF(ISNUMBER('Tables 1-15'!D338),'Tables 1-15'!I31,'Tables 1-15'!D338)</f>
        <v>62.262</v>
      </c>
      <c r="J338" s="421">
        <f>IF(ISNUMBER('Tables 1-15'!E338),'Tables 1-15'!J31,'Tables 1-15'!E338)</f>
        <v>62.734999999999999</v>
      </c>
      <c r="K338" s="421" t="str">
        <f>IF(ISNUMBER('Tables 1-15'!F338),'Tables 1-15'!K31,'Tables 1-15'!F338)</f>
        <v>nav</v>
      </c>
      <c r="O338" s="62"/>
    </row>
    <row r="339" spans="1:15">
      <c r="A339" s="385" t="s">
        <v>186</v>
      </c>
      <c r="B339" s="386"/>
      <c r="C339" s="386"/>
      <c r="D339" s="386"/>
      <c r="E339" s="386"/>
      <c r="F339" s="387"/>
      <c r="G339" s="421" t="str">
        <f>IF(ISNUMBER('Tables 1-15'!B339),'Tables 1-15'!G32,'Tables 1-15'!B339)</f>
        <v>nav</v>
      </c>
      <c r="H339" s="421" t="str">
        <f>IF(ISNUMBER('Tables 1-15'!C339),'Tables 1-15'!H32,'Tables 1-15'!C339)</f>
        <v>nav</v>
      </c>
      <c r="I339" s="421" t="str">
        <f>IF(ISNUMBER('Tables 1-15'!D339),'Tables 1-15'!I32,'Tables 1-15'!D339)</f>
        <v>nav</v>
      </c>
      <c r="J339" s="421" t="str">
        <f>IF(ISNUMBER('Tables 1-15'!E339),'Tables 1-15'!J32,'Tables 1-15'!E339)</f>
        <v>nav</v>
      </c>
      <c r="K339" s="421" t="str">
        <f>IF(ISNUMBER('Tables 1-15'!F339),'Tables 1-15'!K32,'Tables 1-15'!F339)</f>
        <v>nav</v>
      </c>
      <c r="O339" s="62"/>
    </row>
    <row r="340" spans="1:15">
      <c r="A340" s="388" t="s">
        <v>320</v>
      </c>
      <c r="B340" s="389"/>
      <c r="C340" s="389"/>
      <c r="D340" s="389"/>
      <c r="E340" s="389"/>
      <c r="F340" s="390"/>
      <c r="G340" s="422">
        <f>SUM(G317:G339)</f>
        <v>874.52397000000008</v>
      </c>
      <c r="H340" s="422">
        <f>SUM(H317:H339)</f>
        <v>985.73080000000016</v>
      </c>
      <c r="I340" s="422">
        <f>SUM(I317:I339)</f>
        <v>991.49473000000012</v>
      </c>
      <c r="J340" s="422">
        <f>SUM(J317:J339)</f>
        <v>996.50872000000004</v>
      </c>
      <c r="K340" s="422">
        <f>SUM(K317:K339)</f>
        <v>817.24907100000007</v>
      </c>
    </row>
    <row r="341" spans="1:15">
      <c r="A341" s="392"/>
      <c r="B341" s="433"/>
      <c r="C341" s="393"/>
      <c r="D341" s="393"/>
      <c r="E341" s="438"/>
      <c r="F341" s="433"/>
      <c r="G341" s="434"/>
      <c r="H341" s="434"/>
      <c r="I341" s="434"/>
      <c r="J341" s="434"/>
      <c r="K341" s="434"/>
    </row>
    <row r="343" spans="1:15">
      <c r="A343" s="549"/>
      <c r="B343" s="549"/>
      <c r="C343" s="549"/>
      <c r="D343" s="549"/>
      <c r="E343" s="549"/>
      <c r="F343" s="549"/>
      <c r="G343" s="549"/>
      <c r="H343" s="549"/>
      <c r="I343" s="549"/>
      <c r="J343" s="549"/>
      <c r="K343" s="549"/>
    </row>
    <row r="344" spans="1:15">
      <c r="A344" s="375"/>
      <c r="B344" s="439"/>
      <c r="C344" s="439"/>
      <c r="D344" s="439"/>
      <c r="E344" s="439"/>
      <c r="F344" s="439"/>
      <c r="G344" s="439"/>
      <c r="H344" s="439"/>
      <c r="I344" s="439"/>
      <c r="J344" s="439"/>
      <c r="K344" s="439"/>
    </row>
    <row r="345" spans="1:15">
      <c r="A345" s="377"/>
      <c r="B345" s="562"/>
      <c r="C345" s="562"/>
      <c r="D345" s="562"/>
      <c r="E345" s="562"/>
      <c r="F345" s="562"/>
      <c r="G345" s="562"/>
      <c r="H345" s="562"/>
      <c r="I345" s="562"/>
      <c r="J345" s="562"/>
      <c r="K345" s="562"/>
    </row>
    <row r="346" spans="1:15">
      <c r="A346" s="431"/>
      <c r="B346" s="568"/>
      <c r="C346" s="568"/>
      <c r="D346" s="568"/>
      <c r="E346" s="568"/>
      <c r="F346" s="569"/>
      <c r="G346" s="568" t="s">
        <v>285</v>
      </c>
      <c r="H346" s="568"/>
      <c r="I346" s="568"/>
      <c r="J346" s="568"/>
      <c r="K346" s="568"/>
    </row>
    <row r="347" spans="1:15">
      <c r="A347" s="378"/>
      <c r="B347" s="379"/>
      <c r="C347" s="379"/>
      <c r="D347" s="379"/>
      <c r="E347" s="379"/>
      <c r="F347" s="380"/>
      <c r="G347" s="379"/>
      <c r="H347" s="379"/>
      <c r="I347" s="379"/>
      <c r="J347" s="379"/>
      <c r="K347" s="379"/>
    </row>
    <row r="348" spans="1:15">
      <c r="A348" s="63" t="s">
        <v>37</v>
      </c>
      <c r="B348" s="751"/>
      <c r="C348" s="752"/>
      <c r="D348" s="752"/>
      <c r="E348" s="752"/>
      <c r="F348" s="753"/>
      <c r="G348" s="523">
        <f>IF(ISNUMBER('Tables 1-15'!B348),'Tables 1-15'!G10,'Tables 1-15'!B348)</f>
        <v>21.309950250000004</v>
      </c>
      <c r="H348" s="440">
        <f>IF(ISNUMBER('Tables 1-15'!C348),'Tables 1-15'!H10,'Tables 1-15'!C348)</f>
        <v>21.736760000000004</v>
      </c>
      <c r="I348" s="440">
        <f>IF(ISNUMBER('Tables 1-15'!D348),'Tables 1-15'!I10,'Tables 1-15'!D348)</f>
        <v>22.068179499999999</v>
      </c>
      <c r="J348" s="440">
        <f>IF(ISNUMBER('Tables 1-15'!E348),'Tables 1-15'!J10,'Tables 1-15'!E348)</f>
        <v>22.390279750000001</v>
      </c>
      <c r="K348" s="440">
        <f>IF(ISNUMBER('Tables 1-15'!F348),'Tables 1-15'!K10,'Tables 1-15'!F348)</f>
        <v>22.776880500000001</v>
      </c>
    </row>
    <row r="349" spans="1:15">
      <c r="A349" s="381" t="s">
        <v>528</v>
      </c>
      <c r="B349" s="395"/>
      <c r="C349" s="395"/>
      <c r="D349" s="395"/>
      <c r="E349" s="395"/>
      <c r="F349" s="442"/>
      <c r="G349" s="524">
        <f>IF(ISNUMBER('Tables 1-15'!B349),'Tables 1-15'!G11,'Tables 1-15'!B349)</f>
        <v>10.708</v>
      </c>
      <c r="H349" s="395">
        <f>IF(ISNUMBER('Tables 1-15'!C349),'Tables 1-15'!H11,'Tables 1-15'!C349)</f>
        <v>10.790000000000001</v>
      </c>
      <c r="I349" s="395">
        <f>IF(ISNUMBER('Tables 1-15'!D349),'Tables 1-15'!I11,'Tables 1-15'!D349)</f>
        <v>10.883000000000001</v>
      </c>
      <c r="J349" s="395">
        <f>IF(ISNUMBER('Tables 1-15'!E349),'Tables 1-15'!J11,'Tables 1-15'!E349)</f>
        <v>10.978</v>
      </c>
      <c r="K349" s="395">
        <f>IF(ISNUMBER('Tables 1-15'!F349),'Tables 1-15'!K11,'Tables 1-15'!F349)</f>
        <v>11.1</v>
      </c>
      <c r="O349" s="62"/>
    </row>
    <row r="350" spans="1:15">
      <c r="A350" s="66" t="s">
        <v>530</v>
      </c>
      <c r="B350" s="395"/>
      <c r="C350" s="395"/>
      <c r="D350" s="395"/>
      <c r="E350" s="395"/>
      <c r="F350" s="442"/>
      <c r="G350" s="524">
        <f>IF(ISNUMBER('Tables 1-15'!B350),'Tables 1-15'!G12,'Tables 1-15'!B350)</f>
        <v>189.613</v>
      </c>
      <c r="H350" s="395">
        <f>IF(ISNUMBER('Tables 1-15'!C350),'Tables 1-15'!H12,'Tables 1-15'!C350)</f>
        <v>191.48099999999999</v>
      </c>
      <c r="I350" s="395">
        <f>IF(ISNUMBER('Tables 1-15'!D350),'Tables 1-15'!I12,'Tables 1-15'!D350)</f>
        <v>193.25300000000001</v>
      </c>
      <c r="J350" s="395">
        <f>IF(ISNUMBER('Tables 1-15'!E350),'Tables 1-15'!J12,'Tables 1-15'!E350)</f>
        <v>194.93299999999999</v>
      </c>
      <c r="K350" s="395">
        <f>IF(ISNUMBER('Tables 1-15'!F350),'Tables 1-15'!K12,'Tables 1-15'!F350)</f>
        <v>196.52600000000001</v>
      </c>
      <c r="O350" s="636"/>
    </row>
    <row r="351" spans="1:15">
      <c r="A351" s="385" t="s">
        <v>529</v>
      </c>
      <c r="B351" s="395"/>
      <c r="C351" s="395"/>
      <c r="D351" s="395"/>
      <c r="E351" s="395"/>
      <c r="F351" s="442"/>
      <c r="G351" s="395">
        <f>IF(ISNUMBER('Tables 1-15'!B351),'Tables 1-15'!G13,'Tables 1-15'!B351)</f>
        <v>33.198549749999998</v>
      </c>
      <c r="H351" s="395">
        <f>IF(ISNUMBER('Tables 1-15'!C351),'Tables 1-15'!H13,'Tables 1-15'!C351)</f>
        <v>33.58108</v>
      </c>
      <c r="I351" s="395">
        <f>IF(ISNUMBER('Tables 1-15'!D351),'Tables 1-15'!I13,'Tables 1-15'!D351)</f>
        <v>33.9585875</v>
      </c>
      <c r="J351" s="395">
        <f>IF(ISNUMBER('Tables 1-15'!E351),'Tables 1-15'!J13,'Tables 1-15'!E351)</f>
        <v>34.303206500000002</v>
      </c>
      <c r="K351" s="395">
        <f>IF(ISNUMBER('Tables 1-15'!F351),'Tables 1-15'!K13,'Tables 1-15'!F351)</f>
        <v>34.701651749999996</v>
      </c>
      <c r="O351" s="62"/>
    </row>
    <row r="352" spans="1:15">
      <c r="A352" s="66" t="s">
        <v>531</v>
      </c>
      <c r="B352" s="395"/>
      <c r="C352" s="395"/>
      <c r="D352" s="395"/>
      <c r="E352" s="395"/>
      <c r="F352" s="442"/>
      <c r="G352" s="395" t="str">
        <f>IF(ISNUMBER('Tables 1-15'!B352),'Tables 1-15'!G14,'Tables 1-15'!B352)</f>
        <v>nav</v>
      </c>
      <c r="H352" s="395" t="str">
        <f>IF(ISNUMBER('Tables 1-15'!C352),'Tables 1-15'!H14,'Tables 1-15'!C352)</f>
        <v>nav</v>
      </c>
      <c r="I352" s="395" t="str">
        <f>IF(ISNUMBER('Tables 1-15'!D352),'Tables 1-15'!I14,'Tables 1-15'!D352)</f>
        <v>nav</v>
      </c>
      <c r="J352" s="395" t="str">
        <f>IF(ISNUMBER('Tables 1-15'!E352),'Tables 1-15'!J14,'Tables 1-15'!E352)</f>
        <v>nav</v>
      </c>
      <c r="K352" s="395" t="str">
        <f>IF(ISNUMBER('Tables 1-15'!F352),'Tables 1-15'!K14,'Tables 1-15'!F352)</f>
        <v>nav</v>
      </c>
      <c r="O352" s="636"/>
    </row>
    <row r="353" spans="1:15">
      <c r="A353" s="385" t="s">
        <v>166</v>
      </c>
      <c r="B353" s="393"/>
      <c r="C353" s="393"/>
      <c r="D353" s="393"/>
      <c r="E353" s="393"/>
      <c r="F353" s="443"/>
      <c r="G353" s="395">
        <f>IF(ISNUMBER('Tables 1-15'!B353),'Tables 1-15'!G15,'Tables 1-15'!B353)</f>
        <v>63.962000000000003</v>
      </c>
      <c r="H353" s="395">
        <f>IF(ISNUMBER('Tables 1-15'!C353),'Tables 1-15'!H15,'Tables 1-15'!C353)</f>
        <v>64.305000000000007</v>
      </c>
      <c r="I353" s="395">
        <f>IF(ISNUMBER('Tables 1-15'!D353),'Tables 1-15'!I15,'Tables 1-15'!D353)</f>
        <v>64.613</v>
      </c>
      <c r="J353" s="395">
        <f>IF(ISNUMBER('Tables 1-15'!E353),'Tables 1-15'!J15,'Tables 1-15'!E353)</f>
        <v>64.948999999999998</v>
      </c>
      <c r="K353" s="395">
        <f>IF(ISNUMBER('Tables 1-15'!F353),'Tables 1-15'!K15,'Tables 1-15'!F353)</f>
        <v>65.281000000000006</v>
      </c>
      <c r="O353" s="62"/>
    </row>
    <row r="354" spans="1:15">
      <c r="A354" s="385" t="s">
        <v>634</v>
      </c>
      <c r="B354" s="393"/>
      <c r="C354" s="393"/>
      <c r="D354" s="393"/>
      <c r="E354" s="393"/>
      <c r="F354" s="443"/>
      <c r="G354" s="395">
        <f>IF(ISNUMBER('Tables 1-15'!B354),'Tables 1-15'!G16,'Tables 1-15'!B354)</f>
        <v>82.12</v>
      </c>
      <c r="H354" s="395">
        <f>IF(ISNUMBER('Tables 1-15'!C354),'Tables 1-15'!H16,'Tables 1-15'!C354)</f>
        <v>81.875</v>
      </c>
      <c r="I354" s="395">
        <f>IF(ISNUMBER('Tables 1-15'!D354),'Tables 1-15'!I16,'Tables 1-15'!D354)</f>
        <v>81.757000000000005</v>
      </c>
      <c r="J354" s="395">
        <f>IF(ISNUMBER('Tables 1-15'!E354),'Tables 1-15'!J16,'Tables 1-15'!E354)</f>
        <v>81.778999999999996</v>
      </c>
      <c r="K354" s="395">
        <f>IF(ISNUMBER('Tables 1-15'!F354),'Tables 1-15'!K16,'Tables 1-15'!F354)</f>
        <v>81.918000000000006</v>
      </c>
      <c r="O354" s="62"/>
    </row>
    <row r="355" spans="1:15">
      <c r="A355" s="385" t="s">
        <v>745</v>
      </c>
      <c r="B355" s="393"/>
      <c r="C355" s="393"/>
      <c r="D355" s="393"/>
      <c r="E355" s="393"/>
      <c r="F355" s="443"/>
      <c r="G355" s="395" t="str">
        <f>IF(ISNUMBER('Tables 1-15'!B355),'Tables 1-15'!G17,'Tables 1-15'!B355)</f>
        <v>nav</v>
      </c>
      <c r="H355" s="395" t="str">
        <f>IF(ISNUMBER('Tables 1-15'!C355),'Tables 1-15'!H17,'Tables 1-15'!C355)</f>
        <v>nav</v>
      </c>
      <c r="I355" s="395" t="str">
        <f>IF(ISNUMBER('Tables 1-15'!D355),'Tables 1-15'!I17,'Tables 1-15'!D355)</f>
        <v>nav</v>
      </c>
      <c r="J355" s="395" t="str">
        <f>IF(ISNUMBER('Tables 1-15'!E355),'Tables 1-15'!J17,'Tables 1-15'!E355)</f>
        <v>nav</v>
      </c>
      <c r="K355" s="395" t="str">
        <f>IF(ISNUMBER('Tables 1-15'!F355),'Tables 1-15'!K17,'Tables 1-15'!F355)</f>
        <v>nav</v>
      </c>
      <c r="O355" s="62"/>
    </row>
    <row r="356" spans="1:15">
      <c r="A356" s="66" t="s">
        <v>994</v>
      </c>
      <c r="B356" s="393"/>
      <c r="C356" s="393"/>
      <c r="D356" s="393"/>
      <c r="E356" s="393"/>
      <c r="F356" s="443"/>
      <c r="G356" s="395">
        <f>IF(ISNUMBER('Tables 1-15'!B356),'Tables 1-15'!G18,'Tables 1-15'!B356)</f>
        <v>1154</v>
      </c>
      <c r="H356" s="395">
        <f>IF(ISNUMBER('Tables 1-15'!C356),'Tables 1-15'!H18,'Tables 1-15'!C356)</f>
        <v>1170</v>
      </c>
      <c r="I356" s="395">
        <f>IF(ISNUMBER('Tables 1-15'!D356),'Tables 1-15'!I18,'Tables 1-15'!D356)</f>
        <v>1186</v>
      </c>
      <c r="J356" s="395">
        <f>IF(ISNUMBER('Tables 1-15'!E356),'Tables 1-15'!J18,'Tables 1-15'!E356)</f>
        <v>1202</v>
      </c>
      <c r="K356" s="395">
        <f>IF(ISNUMBER('Tables 1-15'!F356),'Tables 1-15'!K18,'Tables 1-15'!F356)</f>
        <v>1217</v>
      </c>
      <c r="O356" s="636"/>
    </row>
    <row r="357" spans="1:15">
      <c r="A357" s="385" t="s">
        <v>620</v>
      </c>
      <c r="B357" s="393"/>
      <c r="C357" s="393"/>
      <c r="D357" s="393"/>
      <c r="E357" s="438"/>
      <c r="F357" s="444"/>
      <c r="G357" s="386">
        <f>IF(ISNUMBER('Tables 1-15'!B357),'Tables 1-15'!G19,'Tables 1-15'!B357)</f>
        <v>59.336500000000001</v>
      </c>
      <c r="H357" s="386">
        <f>IF(ISNUMBER('Tables 1-15'!C357),'Tables 1-15'!H19,'Tables 1-15'!C357)</f>
        <v>59.752499999999998</v>
      </c>
      <c r="I357" s="386">
        <f>IF(ISNUMBER('Tables 1-15'!D357),'Tables 1-15'!I19,'Tables 1-15'!D357)</f>
        <v>60.051500000000004</v>
      </c>
      <c r="J357" s="386">
        <f>IF(ISNUMBER('Tables 1-15'!E357),'Tables 1-15'!J19,'Tables 1-15'!E357)</f>
        <v>60.328000000000003</v>
      </c>
      <c r="K357" s="386">
        <f>IF(ISNUMBER('Tables 1-15'!F357),'Tables 1-15'!K19,'Tables 1-15'!F357)</f>
        <v>60.514749999999999</v>
      </c>
      <c r="O357" s="62"/>
    </row>
    <row r="358" spans="1:15">
      <c r="A358" s="385" t="s">
        <v>295</v>
      </c>
      <c r="B358" s="393"/>
      <c r="C358" s="393"/>
      <c r="D358" s="393"/>
      <c r="E358" s="438"/>
      <c r="F358" s="444"/>
      <c r="G358" s="386">
        <f>IF(ISNUMBER('Tables 1-15'!B358),'Tables 1-15'!G20,'Tables 1-15'!B358)</f>
        <v>127.6923</v>
      </c>
      <c r="H358" s="386">
        <f>IF(ISNUMBER('Tables 1-15'!C358),'Tables 1-15'!H20,'Tables 1-15'!C358)</f>
        <v>127.50960000000001</v>
      </c>
      <c r="I358" s="386">
        <f>IF(ISNUMBER('Tables 1-15'!D358),'Tables 1-15'!I20,'Tables 1-15'!D358)</f>
        <v>128.0574</v>
      </c>
      <c r="J358" s="386">
        <f>IF(ISNUMBER('Tables 1-15'!E358),'Tables 1-15'!J20,'Tables 1-15'!E358)</f>
        <v>127.7987</v>
      </c>
      <c r="K358" s="386" t="str">
        <f>IF(ISNUMBER('Tables 1-15'!F358),'Tables 1-15'!K20,'Tables 1-15'!F358)</f>
        <v>nav</v>
      </c>
      <c r="O358" s="62"/>
    </row>
    <row r="359" spans="1:15">
      <c r="A359" s="66" t="s">
        <v>937</v>
      </c>
      <c r="B359" s="393"/>
      <c r="C359" s="393"/>
      <c r="D359" s="393"/>
      <c r="E359" s="438"/>
      <c r="F359" s="444"/>
      <c r="G359" s="386">
        <f>IF(ISNUMBER('Tables 1-15'!B359),'Tables 1-15'!G21,'Tables 1-15'!B359)</f>
        <v>48.948699999999995</v>
      </c>
      <c r="H359" s="386">
        <f>IF(ISNUMBER('Tables 1-15'!C359),'Tables 1-15'!H21,'Tables 1-15'!C359)</f>
        <v>49.182040000000001</v>
      </c>
      <c r="I359" s="386">
        <f>IF(ISNUMBER('Tables 1-15'!D359),'Tables 1-15'!I21,'Tables 1-15'!D359)</f>
        <v>49.41037</v>
      </c>
      <c r="J359" s="386">
        <f>IF(ISNUMBER('Tables 1-15'!E359),'Tables 1-15'!J21,'Tables 1-15'!E359)</f>
        <v>49.779440000000001</v>
      </c>
      <c r="K359" s="386">
        <f>IF(ISNUMBER('Tables 1-15'!F359),'Tables 1-15'!K21,'Tables 1-15'!F359)</f>
        <v>50.004441</v>
      </c>
      <c r="O359" s="636"/>
    </row>
    <row r="360" spans="1:15">
      <c r="A360" s="66" t="s">
        <v>938</v>
      </c>
      <c r="B360" s="393"/>
      <c r="C360" s="393"/>
      <c r="D360" s="393"/>
      <c r="E360" s="438"/>
      <c r="F360" s="444"/>
      <c r="G360" s="386" t="str">
        <f>IF(ISNUMBER('Tables 1-15'!B360),'Tables 1-15'!G22,'Tables 1-15'!B360)</f>
        <v>nav</v>
      </c>
      <c r="H360" s="386">
        <f>IF(ISNUMBER('Tables 1-15'!C360),'Tables 1-15'!H22,'Tables 1-15'!C360)</f>
        <v>107.122</v>
      </c>
      <c r="I360" s="386">
        <f>IF(ISNUMBER('Tables 1-15'!D360),'Tables 1-15'!I22,'Tables 1-15'!D360)</f>
        <v>107.979</v>
      </c>
      <c r="J360" s="386">
        <f>IF(ISNUMBER('Tables 1-15'!E360),'Tables 1-15'!J22,'Tables 1-15'!E360)</f>
        <v>108.8134</v>
      </c>
      <c r="K360" s="386">
        <f>IF(ISNUMBER('Tables 1-15'!F360),'Tables 1-15'!K22,'Tables 1-15'!F360)</f>
        <v>116.28439999999999</v>
      </c>
      <c r="O360" s="636"/>
    </row>
    <row r="361" spans="1:15">
      <c r="A361" s="381" t="s">
        <v>9</v>
      </c>
      <c r="B361" s="395"/>
      <c r="C361" s="395"/>
      <c r="D361" s="395"/>
      <c r="E361" s="386"/>
      <c r="F361" s="387"/>
      <c r="G361" s="386">
        <f>IF(ISNUMBER('Tables 1-15'!B361),'Tables 1-15'!G23,'Tables 1-15'!B361)</f>
        <v>16.486000000000001</v>
      </c>
      <c r="H361" s="386">
        <f>IF(ISNUMBER('Tables 1-15'!C361),'Tables 1-15'!H23,'Tables 1-15'!C361)</f>
        <v>16.574999999999999</v>
      </c>
      <c r="I361" s="386">
        <f>IF(ISNUMBER('Tables 1-15'!D361),'Tables 1-15'!I23,'Tables 1-15'!D361)</f>
        <v>16.655999999999999</v>
      </c>
      <c r="J361" s="386">
        <f>IF(ISNUMBER('Tables 1-15'!E361),'Tables 1-15'!J23,'Tables 1-15'!E361)</f>
        <v>16.73</v>
      </c>
      <c r="K361" s="386">
        <f>IF(ISNUMBER('Tables 1-15'!F361),'Tables 1-15'!K23,'Tables 1-15'!F361)</f>
        <v>16.78</v>
      </c>
      <c r="O361" s="62"/>
    </row>
    <row r="362" spans="1:15">
      <c r="A362" s="66" t="s">
        <v>939</v>
      </c>
      <c r="B362" s="395"/>
      <c r="C362" s="395"/>
      <c r="D362" s="395"/>
      <c r="E362" s="386"/>
      <c r="F362" s="387"/>
      <c r="G362" s="386">
        <f>IF(ISNUMBER('Tables 1-15'!B362),'Tables 1-15'!G24,'Tables 1-15'!B362)</f>
        <v>142.74236999999999</v>
      </c>
      <c r="H362" s="386">
        <f>IF(ISNUMBER('Tables 1-15'!C362),'Tables 1-15'!H24,'Tables 1-15'!C362)</f>
        <v>142.78535000000002</v>
      </c>
      <c r="I362" s="386">
        <f>IF(ISNUMBER('Tables 1-15'!D362),'Tables 1-15'!I24,'Tables 1-15'!D362)</f>
        <v>142.84947</v>
      </c>
      <c r="J362" s="386">
        <f>IF(ISNUMBER('Tables 1-15'!E362),'Tables 1-15'!J24,'Tables 1-15'!E362)</f>
        <v>142.96091000000001</v>
      </c>
      <c r="K362" s="386">
        <f>IF(ISNUMBER('Tables 1-15'!F362),'Tables 1-15'!K24,'Tables 1-15'!F362)</f>
        <v>143.2131</v>
      </c>
      <c r="O362" s="636"/>
    </row>
    <row r="363" spans="1:15">
      <c r="A363" s="66" t="s">
        <v>940</v>
      </c>
      <c r="B363" s="395"/>
      <c r="C363" s="395"/>
      <c r="D363" s="395"/>
      <c r="E363" s="386"/>
      <c r="F363" s="387"/>
      <c r="G363" s="386" t="str">
        <f>IF(ISNUMBER('Tables 1-15'!B363),'Tables 1-15'!G25,'Tables 1-15'!B363)</f>
        <v>nap</v>
      </c>
      <c r="H363" s="386" t="str">
        <f>IF(ISNUMBER('Tables 1-15'!C363),'Tables 1-15'!H25,'Tables 1-15'!C363)</f>
        <v>nap</v>
      </c>
      <c r="I363" s="386" t="str">
        <f>IF(ISNUMBER('Tables 1-15'!D363),'Tables 1-15'!I25,'Tables 1-15'!D363)</f>
        <v>nap</v>
      </c>
      <c r="J363" s="386" t="str">
        <f>IF(ISNUMBER('Tables 1-15'!E363),'Tables 1-15'!J25,'Tables 1-15'!E363)</f>
        <v>nap</v>
      </c>
      <c r="K363" s="386" t="str">
        <f>IF(ISNUMBER('Tables 1-15'!F363),'Tables 1-15'!K25,'Tables 1-15'!F363)</f>
        <v>nap</v>
      </c>
      <c r="O363" s="636"/>
    </row>
    <row r="364" spans="1:15">
      <c r="A364" s="385" t="s">
        <v>10</v>
      </c>
      <c r="B364" s="395"/>
      <c r="C364" s="395"/>
      <c r="D364" s="395"/>
      <c r="E364" s="386"/>
      <c r="F364" s="387"/>
      <c r="G364" s="386">
        <f>IF(ISNUMBER('Tables 1-15'!B364),'Tables 1-15'!G26,'Tables 1-15'!B364)</f>
        <v>4.8390000000000004</v>
      </c>
      <c r="H364" s="386">
        <f>IF(ISNUMBER('Tables 1-15'!C364),'Tables 1-15'!H26,'Tables 1-15'!C364)</f>
        <v>4.9880000000000004</v>
      </c>
      <c r="I364" s="386">
        <f>IF(ISNUMBER('Tables 1-15'!D364),'Tables 1-15'!I26,'Tables 1-15'!D364)</f>
        <v>5.077</v>
      </c>
      <c r="J364" s="386">
        <f>IF(ISNUMBER('Tables 1-15'!E364),'Tables 1-15'!J26,'Tables 1-15'!E364)</f>
        <v>5.1840000000000002</v>
      </c>
      <c r="K364" s="386">
        <f>IF(ISNUMBER('Tables 1-15'!F364),'Tables 1-15'!K26,'Tables 1-15'!F364)</f>
        <v>5.3120000000000003</v>
      </c>
      <c r="O364" s="62"/>
    </row>
    <row r="365" spans="1:15">
      <c r="A365" s="66" t="s">
        <v>941</v>
      </c>
      <c r="B365" s="395"/>
      <c r="C365" s="395"/>
      <c r="D365" s="395"/>
      <c r="E365" s="386"/>
      <c r="F365" s="387"/>
      <c r="G365" s="386">
        <f>IF(ISNUMBER('Tables 1-15'!B365),'Tables 1-15'!G27,'Tables 1-15'!B365)</f>
        <v>49.862000000000002</v>
      </c>
      <c r="H365" s="386">
        <f>IF(ISNUMBER('Tables 1-15'!C365),'Tables 1-15'!H27,'Tables 1-15'!C365)</f>
        <v>50.474000000000004</v>
      </c>
      <c r="I365" s="386">
        <f>IF(ISNUMBER('Tables 1-15'!D365),'Tables 1-15'!I27,'Tables 1-15'!D365)</f>
        <v>51.057000000000002</v>
      </c>
      <c r="J365" s="386">
        <f>IF(ISNUMBER('Tables 1-15'!E365),'Tables 1-15'!J27,'Tables 1-15'!E365)</f>
        <v>51.634999999999998</v>
      </c>
      <c r="K365" s="386">
        <f>IF(ISNUMBER('Tables 1-15'!F365),'Tables 1-15'!K27,'Tables 1-15'!F365)</f>
        <v>52.148000000000003</v>
      </c>
      <c r="O365" s="636"/>
    </row>
    <row r="366" spans="1:15">
      <c r="A366" s="381" t="s">
        <v>11</v>
      </c>
      <c r="B366" s="395"/>
      <c r="C366" s="395"/>
      <c r="D366" s="395"/>
      <c r="E366" s="386"/>
      <c r="F366" s="387"/>
      <c r="G366" s="386">
        <f>IF(ISNUMBER('Tables 1-15'!B366),'Tables 1-15'!G28,'Tables 1-15'!B366)</f>
        <v>9.2560000000000002</v>
      </c>
      <c r="H366" s="386">
        <f>IF(ISNUMBER('Tables 1-15'!C366),'Tables 1-15'!H28,'Tables 1-15'!C366)</f>
        <v>9.3410000000000011</v>
      </c>
      <c r="I366" s="386">
        <f>IF(ISNUMBER('Tables 1-15'!D366),'Tables 1-15'!I28,'Tables 1-15'!D366)</f>
        <v>9.4160000000000004</v>
      </c>
      <c r="J366" s="386">
        <f>IF(ISNUMBER('Tables 1-15'!E366),'Tables 1-15'!J28,'Tables 1-15'!E366)</f>
        <v>9.4570000000000007</v>
      </c>
      <c r="K366" s="386">
        <f>IF(ISNUMBER('Tables 1-15'!F366),'Tables 1-15'!K28,'Tables 1-15'!F366)</f>
        <v>9.5208700000000004</v>
      </c>
      <c r="O366" s="62"/>
    </row>
    <row r="367" spans="1:15">
      <c r="A367" s="385" t="s">
        <v>12</v>
      </c>
      <c r="B367" s="395"/>
      <c r="C367" s="395"/>
      <c r="D367" s="395"/>
      <c r="E367" s="386"/>
      <c r="F367" s="387"/>
      <c r="G367" s="386">
        <f>IF(ISNUMBER('Tables 1-15'!B367),'Tables 1-15'!G29,'Tables 1-15'!B367)</f>
        <v>7.7110600000000007</v>
      </c>
      <c r="H367" s="386">
        <f>IF(ISNUMBER('Tables 1-15'!C367),'Tables 1-15'!H29,'Tables 1-15'!C367)</f>
        <v>7.8012800000000002</v>
      </c>
      <c r="I367" s="386">
        <f>IF(ISNUMBER('Tables 1-15'!D367),'Tables 1-15'!I29,'Tables 1-15'!D367)</f>
        <v>7.8775699999999995</v>
      </c>
      <c r="J367" s="386">
        <f>IF(ISNUMBER('Tables 1-15'!E367),'Tables 1-15'!J29,'Tables 1-15'!E367)</f>
        <v>7.9123980000000005</v>
      </c>
      <c r="K367" s="386">
        <f>IF(ISNUMBER('Tables 1-15'!F367),'Tables 1-15'!K29,'Tables 1-15'!F367)</f>
        <v>7.996861</v>
      </c>
      <c r="O367" s="62"/>
    </row>
    <row r="368" spans="1:15">
      <c r="A368" s="66" t="s">
        <v>942</v>
      </c>
      <c r="B368" s="395"/>
      <c r="C368" s="395"/>
      <c r="D368" s="395"/>
      <c r="E368" s="386"/>
      <c r="F368" s="387"/>
      <c r="G368" s="386">
        <f>IF(ISNUMBER('Tables 1-15'!B368),'Tables 1-15'!G30,'Tables 1-15'!B368)</f>
        <v>71.517100000000013</v>
      </c>
      <c r="H368" s="386">
        <f>IF(ISNUMBER('Tables 1-15'!C368),'Tables 1-15'!H30,'Tables 1-15'!C368)</f>
        <v>72.561310000000006</v>
      </c>
      <c r="I368" s="386">
        <f>IF(ISNUMBER('Tables 1-15'!D368),'Tables 1-15'!I30,'Tables 1-15'!D368)</f>
        <v>73.72299000000001</v>
      </c>
      <c r="J368" s="386">
        <f>IF(ISNUMBER('Tables 1-15'!E368),'Tables 1-15'!J30,'Tables 1-15'!E368)</f>
        <v>74.724270000000004</v>
      </c>
      <c r="K368" s="386">
        <f>IF(ISNUMBER('Tables 1-15'!F368),'Tables 1-15'!K30,'Tables 1-15'!F368)</f>
        <v>75.627380000000002</v>
      </c>
      <c r="O368" s="636"/>
    </row>
    <row r="369" spans="1:15">
      <c r="A369" s="385" t="s">
        <v>13</v>
      </c>
      <c r="B369" s="386"/>
      <c r="C369" s="386"/>
      <c r="D369" s="386"/>
      <c r="E369" s="386"/>
      <c r="F369" s="387"/>
      <c r="G369" s="386">
        <f>IF(ISNUMBER('Tables 1-15'!B369),'Tables 1-15'!G31,'Tables 1-15'!B369)</f>
        <v>61.398000000000003</v>
      </c>
      <c r="H369" s="386">
        <f>IF(ISNUMBER('Tables 1-15'!C369),'Tables 1-15'!H31,'Tables 1-15'!C369)</f>
        <v>61.792000000000002</v>
      </c>
      <c r="I369" s="386">
        <f>IF(ISNUMBER('Tables 1-15'!D369),'Tables 1-15'!I31,'Tables 1-15'!D369)</f>
        <v>62.262</v>
      </c>
      <c r="J369" s="386">
        <f>IF(ISNUMBER('Tables 1-15'!E369),'Tables 1-15'!J31,'Tables 1-15'!E369)</f>
        <v>62.734999999999999</v>
      </c>
      <c r="K369" s="386">
        <f>IF(ISNUMBER('Tables 1-15'!F369),'Tables 1-15'!K31,'Tables 1-15'!F369)</f>
        <v>63.244</v>
      </c>
      <c r="O369" s="62"/>
    </row>
    <row r="370" spans="1:15">
      <c r="A370" s="385" t="s">
        <v>186</v>
      </c>
      <c r="B370" s="395"/>
      <c r="C370" s="395"/>
      <c r="D370" s="395"/>
      <c r="E370" s="386"/>
      <c r="F370" s="387"/>
      <c r="G370" s="386">
        <f>IF(ISNUMBER('Tables 1-15'!B370),'Tables 1-15'!G32,'Tables 1-15'!B370)</f>
        <v>304.09399999999999</v>
      </c>
      <c r="H370" s="386">
        <f>IF(ISNUMBER('Tables 1-15'!C370),'Tables 1-15'!H32,'Tables 1-15'!C370)</f>
        <v>306.77199999999999</v>
      </c>
      <c r="I370" s="386">
        <f>IF(ISNUMBER('Tables 1-15'!D370),'Tables 1-15'!I32,'Tables 1-15'!D370)</f>
        <v>309.32600000000002</v>
      </c>
      <c r="J370" s="386">
        <f>IF(ISNUMBER('Tables 1-15'!E370),'Tables 1-15'!J32,'Tables 1-15'!E370)</f>
        <v>311.58800000000002</v>
      </c>
      <c r="K370" s="386">
        <f>IF(ISNUMBER('Tables 1-15'!F370),'Tables 1-15'!K32,'Tables 1-15'!F370)</f>
        <v>313.91399999999999</v>
      </c>
      <c r="O370" s="62"/>
    </row>
    <row r="371" spans="1:15">
      <c r="A371" s="388" t="s">
        <v>320</v>
      </c>
      <c r="B371" s="445"/>
      <c r="C371" s="445"/>
      <c r="D371" s="445"/>
      <c r="E371" s="446"/>
      <c r="F371" s="447"/>
      <c r="G371" s="389">
        <f>SUM(G348:G370)</f>
        <v>2458.7945300000001</v>
      </c>
      <c r="H371" s="389">
        <f>SUM(H348:H370)</f>
        <v>2590.4249199999999</v>
      </c>
      <c r="I371" s="389">
        <f>SUM(I348:I370)</f>
        <v>2616.2750670000009</v>
      </c>
      <c r="J371" s="389">
        <f>SUM(J348:J370)</f>
        <v>2640.9786042500004</v>
      </c>
      <c r="K371" s="389">
        <f>SUM(K348:K370)</f>
        <v>2543.8633342499998</v>
      </c>
    </row>
    <row r="372" spans="1:15">
      <c r="A372" s="392"/>
      <c r="B372" s="448"/>
      <c r="C372" s="448"/>
      <c r="D372" s="448"/>
      <c r="E372" s="419"/>
      <c r="F372" s="449"/>
      <c r="G372" s="450"/>
      <c r="H372" s="450"/>
      <c r="I372" s="450"/>
      <c r="J372" s="438"/>
      <c r="K372" s="450"/>
    </row>
    <row r="373" spans="1:15">
      <c r="A373" s="392"/>
      <c r="B373" s="448"/>
      <c r="C373" s="448"/>
      <c r="D373" s="448"/>
      <c r="E373" s="419"/>
      <c r="F373" s="449"/>
      <c r="G373" s="450"/>
      <c r="H373" s="450"/>
      <c r="I373" s="450"/>
      <c r="J373" s="438"/>
      <c r="K373" s="450"/>
    </row>
    <row r="374" spans="1:15">
      <c r="A374" s="392"/>
      <c r="B374" s="448"/>
      <c r="C374" s="448"/>
      <c r="D374" s="448"/>
      <c r="E374" s="419"/>
      <c r="F374" s="449"/>
      <c r="G374" s="450"/>
      <c r="H374" s="450"/>
      <c r="I374" s="450"/>
      <c r="J374" s="438"/>
      <c r="K374" s="450"/>
    </row>
    <row r="376" spans="1:15">
      <c r="A376" s="570"/>
      <c r="B376" s="570"/>
      <c r="C376" s="570"/>
      <c r="D376" s="570"/>
      <c r="E376" s="570"/>
      <c r="F376" s="570"/>
      <c r="G376" s="451"/>
      <c r="H376" s="451"/>
      <c r="I376" s="451"/>
      <c r="J376" s="451"/>
      <c r="K376" s="452"/>
    </row>
    <row r="377" spans="1:15">
      <c r="A377" s="408"/>
      <c r="B377" s="439"/>
      <c r="C377" s="439"/>
      <c r="D377" s="439"/>
      <c r="E377" s="439"/>
      <c r="F377" s="439"/>
      <c r="G377" s="439"/>
      <c r="H377" s="439"/>
      <c r="I377" s="439"/>
      <c r="J377" s="439"/>
      <c r="K377" s="439"/>
    </row>
    <row r="378" spans="1:15">
      <c r="A378" s="377"/>
      <c r="B378" s="571" t="s">
        <v>477</v>
      </c>
      <c r="C378" s="571"/>
      <c r="D378" s="571"/>
      <c r="E378" s="571"/>
      <c r="F378" s="571"/>
      <c r="G378" s="453"/>
      <c r="H378" s="454"/>
      <c r="I378" s="454"/>
      <c r="J378" s="454"/>
      <c r="K378" s="453"/>
    </row>
    <row r="379" spans="1:15">
      <c r="A379" s="378"/>
      <c r="B379" s="379"/>
      <c r="C379" s="379"/>
      <c r="D379" s="379"/>
      <c r="E379" s="379"/>
      <c r="F379" s="379"/>
      <c r="G379" s="455"/>
      <c r="H379" s="455"/>
      <c r="I379" s="455"/>
      <c r="J379" s="455"/>
      <c r="K379" s="455"/>
    </row>
    <row r="380" spans="1:15">
      <c r="A380" s="63" t="s">
        <v>37</v>
      </c>
      <c r="B380" s="601">
        <f>IF(ISNUMBER('Tables 1-15'!B348),'Tables 1-15'!B10,'Tables 1-15'!B348)</f>
        <v>1054.2514919011082</v>
      </c>
      <c r="C380" s="456">
        <f>IF(ISNUMBER('Tables 1-15'!C348),'Tables 1-15'!C10,'Tables 1-15'!C348)</f>
        <v>1003.7664723264916</v>
      </c>
      <c r="D380" s="456">
        <f>IF(ISNUMBER('Tables 1-15'!D348),'Tables 1-15'!D10,'Tables 1-15'!D348)</f>
        <v>1249.9521619135237</v>
      </c>
      <c r="E380" s="456">
        <f>IF(ISNUMBER('Tables 1-15'!E348),'Tables 1-15'!E10,'Tables 1-15'!E348)</f>
        <v>1511.8971797273389</v>
      </c>
      <c r="F380" s="456">
        <f>IF(ISNUMBER('Tables 1-15'!F348),'Tables 1-15'!F10,'Tables 1-15'!F348)</f>
        <v>1560.4126655525904</v>
      </c>
      <c r="G380" s="455"/>
      <c r="H380" s="455"/>
      <c r="I380" s="455"/>
      <c r="J380" s="455"/>
      <c r="K380" s="455"/>
    </row>
    <row r="381" spans="1:15">
      <c r="A381" s="381" t="s">
        <v>528</v>
      </c>
      <c r="B381" s="448">
        <f>IF(ISNUMBER('Tables 1-15'!B349),'Tables 1-15'!B11,'Tables 1-15'!B349)</f>
        <v>506.76723890162731</v>
      </c>
      <c r="C381" s="448">
        <f>IF(ISNUMBER('Tables 1-15'!C349),'Tables 1-15'!C11,'Tables 1-15'!C349)</f>
        <v>473.83725237316304</v>
      </c>
      <c r="D381" s="448">
        <f>IF(ISNUMBER('Tables 1-15'!D349),'Tables 1-15'!D11,'Tables 1-15'!D349)</f>
        <v>470.63757594274949</v>
      </c>
      <c r="E381" s="448">
        <f>IF(ISNUMBER('Tables 1-15'!E349),'Tables 1-15'!E11,'Tables 1-15'!E349)</f>
        <v>513.42538636642007</v>
      </c>
      <c r="F381" s="448">
        <f>IF(ISNUMBER('Tables 1-15'!F349),'Tables 1-15'!F11,'Tables 1-15'!F349)</f>
        <v>482.61162871431964</v>
      </c>
      <c r="G381" s="374"/>
      <c r="H381" s="374"/>
      <c r="I381" s="374"/>
      <c r="J381" s="374"/>
      <c r="O381" s="62"/>
    </row>
    <row r="382" spans="1:15">
      <c r="A382" s="66" t="s">
        <v>530</v>
      </c>
      <c r="B382" s="448">
        <f>IF(ISNUMBER('Tables 1-15'!B350),'Tables 1-15'!B12,'Tables 1-15'!B350)</f>
        <v>1650.1785034013606</v>
      </c>
      <c r="C382" s="448">
        <f>IF(ISNUMBER('Tables 1-15'!C350),'Tables 1-15'!C12,'Tables 1-15'!C350)</f>
        <v>1624.9016853932585</v>
      </c>
      <c r="D382" s="448">
        <f>IF(ISNUMBER('Tables 1-15'!D350),'Tables 1-15'!D12,'Tables 1-15'!D350)</f>
        <v>2142.9460580912864</v>
      </c>
      <c r="E382" s="448">
        <f>IF(ISNUMBER('Tables 1-15'!E350),'Tables 1-15'!E12,'Tables 1-15'!E350)</f>
        <v>2474.0314104860859</v>
      </c>
      <c r="F382" s="448">
        <f>IF(ISNUMBER('Tables 1-15'!F350),'Tables 1-15'!F12,'Tables 1-15'!F350)</f>
        <v>2251.9370843989768</v>
      </c>
      <c r="G382" s="374"/>
      <c r="H382" s="374"/>
      <c r="I382" s="374"/>
      <c r="J382" s="374"/>
      <c r="O382" s="636"/>
    </row>
    <row r="383" spans="1:15">
      <c r="A383" s="385" t="s">
        <v>529</v>
      </c>
      <c r="B383" s="448">
        <f>IF(ISNUMBER('Tables 1-15'!B351),'Tables 1-15'!B13,'Tables 1-15'!B351)</f>
        <v>1509.8146634325449</v>
      </c>
      <c r="C383" s="448">
        <f>IF(ISNUMBER('Tables 1-15'!C351),'Tables 1-15'!C13,'Tables 1-15'!C351)</f>
        <v>1408.3677608174537</v>
      </c>
      <c r="D383" s="448">
        <f>IF(ISNUMBER('Tables 1-15'!D351),'Tables 1-15'!D13,'Tables 1-15'!D351)</f>
        <v>1647.0955346059636</v>
      </c>
      <c r="E383" s="448">
        <f>IF(ISNUMBER('Tables 1-15'!E351),'Tables 1-15'!E13,'Tables 1-15'!E351)</f>
        <v>1818.7766841794282</v>
      </c>
      <c r="F383" s="448">
        <f>IF(ISNUMBER('Tables 1-15'!F351),'Tables 1-15'!F13,'Tables 1-15'!F351)</f>
        <v>1837.0954337000483</v>
      </c>
      <c r="G383" s="374"/>
      <c r="H383" s="374"/>
      <c r="I383" s="374"/>
      <c r="J383" s="374"/>
      <c r="O383" s="62"/>
    </row>
    <row r="384" spans="1:15">
      <c r="A384" s="66" t="s">
        <v>531</v>
      </c>
      <c r="B384" s="448" t="str">
        <f>IF(ISNUMBER('Tables 1-15'!B352),'Tables 1-15'!B14,'Tables 1-15'!B352)</f>
        <v>nav</v>
      </c>
      <c r="C384" s="448" t="str">
        <f>IF(ISNUMBER('Tables 1-15'!C352),'Tables 1-15'!C14,'Tables 1-15'!C352)</f>
        <v>nav</v>
      </c>
      <c r="D384" s="448" t="str">
        <f>IF(ISNUMBER('Tables 1-15'!D352),'Tables 1-15'!D14,'Tables 1-15'!D352)</f>
        <v>nav</v>
      </c>
      <c r="E384" s="448" t="str">
        <f>IF(ISNUMBER('Tables 1-15'!E352),'Tables 1-15'!E14,'Tables 1-15'!E352)</f>
        <v>nav</v>
      </c>
      <c r="F384" s="448" t="str">
        <f>IF(ISNUMBER('Tables 1-15'!F352),'Tables 1-15'!F14,'Tables 1-15'!F352)</f>
        <v>nav</v>
      </c>
      <c r="G384" s="374"/>
      <c r="H384" s="374"/>
      <c r="I384" s="374"/>
      <c r="J384" s="374"/>
      <c r="O384" s="636"/>
    </row>
    <row r="385" spans="1:15">
      <c r="A385" s="385" t="s">
        <v>166</v>
      </c>
      <c r="B385" s="448">
        <f>IF(ISNUMBER('Tables 1-15'!B353),'Tables 1-15'!B15,'Tables 1-15'!B353)</f>
        <v>2828.3793357154277</v>
      </c>
      <c r="C385" s="448">
        <f>IF(ISNUMBER('Tables 1-15'!C353),'Tables 1-15'!C15,'Tables 1-15'!C353)</f>
        <v>2622.9146362641682</v>
      </c>
      <c r="D385" s="448">
        <f>IF(ISNUMBER('Tables 1-15'!D353),'Tables 1-15'!D15,'Tables 1-15'!D353)</f>
        <v>2562.2441542763418</v>
      </c>
      <c r="E385" s="448">
        <f>IF(ISNUMBER('Tables 1-15'!E353),'Tables 1-15'!E15,'Tables 1-15'!E353)</f>
        <v>2782.7881467310294</v>
      </c>
      <c r="F385" s="448">
        <f>IF(ISNUMBER('Tables 1-15'!F353),'Tables 1-15'!F15,'Tables 1-15'!F353)</f>
        <v>2609.3622252510686</v>
      </c>
      <c r="G385" s="374"/>
      <c r="O385" s="62"/>
    </row>
    <row r="386" spans="1:15">
      <c r="A386" s="385" t="s">
        <v>634</v>
      </c>
      <c r="B386" s="448">
        <f>IF(ISNUMBER('Tables 1-15'!B354),'Tables 1-15'!B16,'Tables 1-15'!B354)</f>
        <v>3619.3166238754116</v>
      </c>
      <c r="C386" s="448">
        <f>IF(ISNUMBER('Tables 1-15'!C354),'Tables 1-15'!C16,'Tables 1-15'!C354)</f>
        <v>3302.2799391325998</v>
      </c>
      <c r="D386" s="448">
        <f>IF(ISNUMBER('Tables 1-15'!D354),'Tables 1-15'!D16,'Tables 1-15'!D354)</f>
        <v>3300.8398042872882</v>
      </c>
      <c r="E386" s="448">
        <f>IF(ISNUMBER('Tables 1-15'!E354),'Tables 1-15'!E16,'Tables 1-15'!E354)</f>
        <v>3628.8591906432061</v>
      </c>
      <c r="F386" s="448">
        <f>IF(ISNUMBER('Tables 1-15'!F354),'Tables 1-15'!F16,'Tables 1-15'!F354)</f>
        <v>3423.5187381215383</v>
      </c>
      <c r="G386" s="374"/>
      <c r="O386" s="62"/>
    </row>
    <row r="387" spans="1:15">
      <c r="A387" s="385" t="s">
        <v>745</v>
      </c>
      <c r="B387" s="448" t="str">
        <f>IF(ISNUMBER('Tables 1-15'!B355),'Tables 1-15'!B17,'Tables 1-15'!B355)</f>
        <v>nav</v>
      </c>
      <c r="C387" s="448" t="str">
        <f>IF(ISNUMBER('Tables 1-15'!C355),'Tables 1-15'!C17,'Tables 1-15'!C355)</f>
        <v>nav</v>
      </c>
      <c r="D387" s="448" t="str">
        <f>IF(ISNUMBER('Tables 1-15'!D355),'Tables 1-15'!D17,'Tables 1-15'!D355)</f>
        <v>nav</v>
      </c>
      <c r="E387" s="448" t="str">
        <f>IF(ISNUMBER('Tables 1-15'!E355),'Tables 1-15'!E17,'Tables 1-15'!E355)</f>
        <v>nav</v>
      </c>
      <c r="F387" s="419" t="str">
        <f>IF(ISNUMBER('Tables 1-15'!F355),'Tables 1-15'!F17,'Tables 1-15'!F355)</f>
        <v>nav</v>
      </c>
      <c r="G387" s="374"/>
      <c r="O387" s="62"/>
    </row>
    <row r="388" spans="1:15">
      <c r="A388" s="66" t="s">
        <v>994</v>
      </c>
      <c r="B388" s="448">
        <f>IF(ISNUMBER('Tables 1-15'!B356),'Tables 1-15'!B18,'Tables 1-15'!B356)</f>
        <v>1296.7453323160637</v>
      </c>
      <c r="C388" s="448">
        <f>IF(ISNUMBER('Tables 1-15'!C356),'Tables 1-15'!C18,'Tables 1-15'!C356)</f>
        <v>1339.7570312929513</v>
      </c>
      <c r="D388" s="448">
        <f>IF(ISNUMBER('Tables 1-15'!D356),'Tables 1-15'!D18,'Tables 1-15'!D356)</f>
        <v>1704.3677738799809</v>
      </c>
      <c r="E388" s="448">
        <f>IF(ISNUMBER('Tables 1-15'!E356),'Tables 1-15'!E18,'Tables 1-15'!E356)</f>
        <v>1923.0021122079963</v>
      </c>
      <c r="F388" s="419">
        <f>IF(ISNUMBER('Tables 1-15'!F356),'Tables 1-15'!F18,'Tables 1-15'!F356)</f>
        <v>1873.2072627996763</v>
      </c>
      <c r="G388" s="374"/>
      <c r="O388" s="636"/>
    </row>
    <row r="389" spans="1:15">
      <c r="A389" s="385" t="s">
        <v>620</v>
      </c>
      <c r="B389" s="448">
        <f>IF(ISNUMBER('Tables 1-15'!B357),'Tables 1-15'!B19,'Tables 1-15'!B357)</f>
        <v>2304.5294139371053</v>
      </c>
      <c r="C389" s="448">
        <f>IF(ISNUMBER('Tables 1-15'!C357),'Tables 1-15'!C19,'Tables 1-15'!C357)</f>
        <v>2113.7472168848922</v>
      </c>
      <c r="D389" s="448">
        <f>IF(ISNUMBER('Tables 1-15'!D357),'Tables 1-15'!D19,'Tables 1-15'!D357)</f>
        <v>2053.1165371463971</v>
      </c>
      <c r="E389" s="448">
        <f>IF(ISNUMBER('Tables 1-15'!E357),'Tables 1-15'!E19,'Tables 1-15'!E357)</f>
        <v>2197.43518113961</v>
      </c>
      <c r="F389" s="448">
        <f>IF(ISNUMBER('Tables 1-15'!F357),'Tables 1-15'!F19,'Tables 1-15'!F357)</f>
        <v>2011.9592326071977</v>
      </c>
      <c r="G389" s="374"/>
      <c r="O389" s="62"/>
    </row>
    <row r="390" spans="1:15">
      <c r="A390" s="385" t="s">
        <v>295</v>
      </c>
      <c r="B390" s="448">
        <f>IF(ISNUMBER('Tables 1-15'!B358),'Tables 1-15'!B20,'Tables 1-15'!B358)</f>
        <v>4845.2352123738774</v>
      </c>
      <c r="C390" s="448">
        <f>IF(ISNUMBER('Tables 1-15'!C358),'Tables 1-15'!C20,'Tables 1-15'!C358)</f>
        <v>5036.6282357569044</v>
      </c>
      <c r="D390" s="448">
        <f>IF(ISNUMBER('Tables 1-15'!D358),'Tables 1-15'!D20,'Tables 1-15'!D358)</f>
        <v>5499.9158231898064</v>
      </c>
      <c r="E390" s="448">
        <f>IF(ISNUMBER('Tables 1-15'!E358),'Tables 1-15'!E20,'Tables 1-15'!E358)</f>
        <v>5913.4309378104626</v>
      </c>
      <c r="F390" s="448" t="str">
        <f>IF(ISNUMBER('Tables 1-15'!F358),'Tables 1-15'!F20,'Tables 1-15'!F358)</f>
        <v>nav</v>
      </c>
      <c r="G390" s="374"/>
      <c r="O390" s="62"/>
    </row>
    <row r="391" spans="1:15">
      <c r="A391" s="66" t="s">
        <v>937</v>
      </c>
      <c r="B391" s="448">
        <f>IF(ISNUMBER('Tables 1-15'!B359),'Tables 1-15'!B21,'Tables 1-15'!B359)</f>
        <v>930.94622661188657</v>
      </c>
      <c r="C391" s="448">
        <f>IF(ISNUMBER('Tables 1-15'!C359),'Tables 1-15'!C21,'Tables 1-15'!C359)</f>
        <v>834.40692572861167</v>
      </c>
      <c r="D391" s="448">
        <f>IF(ISNUMBER('Tables 1-15'!D359),'Tables 1-15'!D21,'Tables 1-15'!D359)</f>
        <v>1014.7155484060678</v>
      </c>
      <c r="E391" s="448">
        <f>IF(ISNUMBER('Tables 1-15'!E359),'Tables 1-15'!E21,'Tables 1-15'!E359)</f>
        <v>1114.6555847343677</v>
      </c>
      <c r="F391" s="448">
        <f>IF(ISNUMBER('Tables 1-15'!F359),'Tables 1-15'!F21,'Tables 1-15'!F359)</f>
        <v>1129.188112310095</v>
      </c>
      <c r="G391" s="374"/>
      <c r="O391" s="636"/>
    </row>
    <row r="392" spans="1:15">
      <c r="A392" s="66" t="s">
        <v>938</v>
      </c>
      <c r="B392" s="448" t="str">
        <f>IF(ISNUMBER('Tables 1-15'!B360),'Tables 1-15'!B22,'Tables 1-15'!B360)</f>
        <v>nav</v>
      </c>
      <c r="C392" s="448">
        <f>IF(ISNUMBER('Tables 1-15'!C360),'Tables 1-15'!C22,'Tables 1-15'!C360)</f>
        <v>883.61893482364269</v>
      </c>
      <c r="D392" s="448">
        <f>IF(ISNUMBER('Tables 1-15'!D360),'Tables 1-15'!D22,'Tables 1-15'!D360)</f>
        <v>1034.4172678266759</v>
      </c>
      <c r="E392" s="448">
        <f>IF(ISNUMBER('Tables 1-15'!E360),'Tables 1-15'!E22,'Tables 1-15'!E360)</f>
        <v>1158.4046079233688</v>
      </c>
      <c r="F392" s="448">
        <f>IF(ISNUMBER('Tables 1-15'!F360),'Tables 1-15'!F22,'Tables 1-15'!F360)</f>
        <v>1177.311766716027</v>
      </c>
      <c r="G392" s="374"/>
      <c r="O392" s="636"/>
    </row>
    <row r="393" spans="1:15">
      <c r="A393" s="381" t="s">
        <v>9</v>
      </c>
      <c r="B393" s="448">
        <f>IF(ISNUMBER('Tables 1-15'!B361),'Tables 1-15'!B23,'Tables 1-15'!B361)</f>
        <v>869.76108249578726</v>
      </c>
      <c r="C393" s="448">
        <f>IF(ISNUMBER('Tables 1-15'!C361),'Tables 1-15'!C23,'Tables 1-15'!C361)</f>
        <v>797.3138071386893</v>
      </c>
      <c r="D393" s="448">
        <f>IF(ISNUMBER('Tables 1-15'!D361),'Tables 1-15'!D23,'Tables 1-15'!D361)</f>
        <v>776.31121760237818</v>
      </c>
      <c r="E393" s="448">
        <f>IF(ISNUMBER('Tables 1-15'!E361),'Tables 1-15'!E23,'Tables 1-15'!E361)</f>
        <v>832.92739628998845</v>
      </c>
      <c r="F393" s="419">
        <f>IF(ISNUMBER('Tables 1-15'!F361),'Tables 1-15'!F23,'Tables 1-15'!F361)</f>
        <v>769.51877942855015</v>
      </c>
      <c r="G393" s="374"/>
      <c r="O393" s="62"/>
    </row>
    <row r="394" spans="1:15">
      <c r="A394" s="66" t="s">
        <v>939</v>
      </c>
      <c r="B394" s="448">
        <f>IF(ISNUMBER('Tables 1-15'!B362),'Tables 1-15'!B24,'Tables 1-15'!B362)</f>
        <v>1663.8637847773684</v>
      </c>
      <c r="C394" s="448">
        <f>IF(ISNUMBER('Tables 1-15'!C362),'Tables 1-15'!C24,'Tables 1-15'!C362)</f>
        <v>1224.9051505911912</v>
      </c>
      <c r="D394" s="448">
        <f>IF(ISNUMBER('Tables 1-15'!D362),'Tables 1-15'!D24,'Tables 1-15'!D362)</f>
        <v>1525.1772734308872</v>
      </c>
      <c r="E394" s="448">
        <f>IF(ISNUMBER('Tables 1-15'!E362),'Tables 1-15'!E24,'Tables 1-15'!E362)</f>
        <v>1900.9910434744095</v>
      </c>
      <c r="F394" s="419">
        <f>IF(ISNUMBER('Tables 1-15'!F362),'Tables 1-15'!F24,'Tables 1-15'!F362)</f>
        <v>2014.957897718494</v>
      </c>
      <c r="G394" s="374"/>
      <c r="O394" s="636"/>
    </row>
    <row r="395" spans="1:15">
      <c r="A395" s="66" t="s">
        <v>940</v>
      </c>
      <c r="B395" s="448" t="str">
        <f>IF(ISNUMBER('Tables 1-15'!B363),'Tables 1-15'!B25,'Tables 1-15'!B363)</f>
        <v>nap</v>
      </c>
      <c r="C395" s="448" t="str">
        <f>IF(ISNUMBER('Tables 1-15'!C363),'Tables 1-15'!C25,'Tables 1-15'!C363)</f>
        <v>nap</v>
      </c>
      <c r="D395" s="448" t="str">
        <f>IF(ISNUMBER('Tables 1-15'!D363),'Tables 1-15'!D25,'Tables 1-15'!D363)</f>
        <v>nap</v>
      </c>
      <c r="E395" s="448" t="str">
        <f>IF(ISNUMBER('Tables 1-15'!E363),'Tables 1-15'!E25,'Tables 1-15'!E363)</f>
        <v>nap</v>
      </c>
      <c r="F395" s="419" t="str">
        <f>IF(ISNUMBER('Tables 1-15'!F363),'Tables 1-15'!F25,'Tables 1-15'!F363)</f>
        <v>nap</v>
      </c>
      <c r="G395" s="374"/>
      <c r="O395" s="636"/>
    </row>
    <row r="396" spans="1:15">
      <c r="A396" s="385" t="s">
        <v>10</v>
      </c>
      <c r="B396" s="448">
        <f>IF(ISNUMBER('Tables 1-15'!B364),'Tables 1-15'!B26,'Tables 1-15'!B364)</f>
        <v>189.39214023183487</v>
      </c>
      <c r="C396" s="448">
        <f>IF(ISNUMBER('Tables 1-15'!C364),'Tables 1-15'!C26,'Tables 1-15'!C364)</f>
        <v>183.33379168099003</v>
      </c>
      <c r="D396" s="448">
        <f>IF(ISNUMBER('Tables 1-15'!D364),'Tables 1-15'!D26,'Tables 1-15'!D364)</f>
        <v>227.35606894022737</v>
      </c>
      <c r="E396" s="448">
        <f>IF(ISNUMBER('Tables 1-15'!E364),'Tables 1-15'!E26,'Tables 1-15'!E364)</f>
        <v>265.60139915732572</v>
      </c>
      <c r="F396" s="419">
        <f>IF(ISNUMBER('Tables 1-15'!F364),'Tables 1-15'!F26,'Tables 1-15'!F364)</f>
        <v>276.54637112907096</v>
      </c>
      <c r="G396" s="374"/>
      <c r="O396" s="62"/>
    </row>
    <row r="397" spans="1:15">
      <c r="A397" s="66" t="s">
        <v>941</v>
      </c>
      <c r="B397" s="448">
        <f>IF(ISNUMBER('Tables 1-15'!B365),'Tables 1-15'!B27,'Tables 1-15'!B365)</f>
        <v>273.44704314105672</v>
      </c>
      <c r="C397" s="448">
        <f>IF(ISNUMBER('Tables 1-15'!C365),'Tables 1-15'!C27,'Tables 1-15'!C365)</f>
        <v>285.21998340642409</v>
      </c>
      <c r="D397" s="448">
        <f>IF(ISNUMBER('Tables 1-15'!D365),'Tables 1-15'!D27,'Tables 1-15'!D365)</f>
        <v>363.20213056541928</v>
      </c>
      <c r="E397" s="448">
        <f>IF(ISNUMBER('Tables 1-15'!E365),'Tables 1-15'!E27,'Tables 1-15'!E365)</f>
        <v>402.2527230111678</v>
      </c>
      <c r="F397" s="419">
        <f>IF(ISNUMBER('Tables 1-15'!F365),'Tables 1-15'!F27,'Tables 1-15'!F365)</f>
        <v>384.23164509175933</v>
      </c>
      <c r="G397" s="374"/>
      <c r="O397" s="636"/>
    </row>
    <row r="398" spans="1:15">
      <c r="A398" s="385" t="s">
        <v>11</v>
      </c>
      <c r="B398" s="448">
        <f>IF(ISNUMBER('Tables 1-15'!B366),'Tables 1-15'!B28,'Tables 1-15'!B366)</f>
        <v>486.4290477225378</v>
      </c>
      <c r="C398" s="448">
        <f>IF(ISNUMBER('Tables 1-15'!C366),'Tables 1-15'!C28,'Tables 1-15'!C366)</f>
        <v>406.27194471921035</v>
      </c>
      <c r="D398" s="448">
        <f>IF(ISNUMBER('Tables 1-15'!D366),'Tables 1-15'!D28,'Tables 1-15'!D366)</f>
        <v>463.14894467081513</v>
      </c>
      <c r="E398" s="448">
        <f>IF(ISNUMBER('Tables 1-15'!E366),'Tables 1-15'!E28,'Tables 1-15'!E366)</f>
        <v>535.96703150990447</v>
      </c>
      <c r="F398" s="419">
        <f>IF(ISNUMBER('Tables 1-15'!F366),'Tables 1-15'!F28,'Tables 1-15'!F366)</f>
        <v>523.7703350848725</v>
      </c>
      <c r="G398" s="374"/>
      <c r="O398" s="62"/>
    </row>
    <row r="399" spans="1:15">
      <c r="A399" s="385" t="s">
        <v>12</v>
      </c>
      <c r="B399" s="448">
        <f>IF(ISNUMBER('Tables 1-15'!B367),'Tables 1-15'!B29,'Tables 1-15'!B367)</f>
        <v>524.19966675128649</v>
      </c>
      <c r="C399" s="448">
        <f>IF(ISNUMBER('Tables 1-15'!C367),'Tables 1-15'!C29,'Tables 1-15'!C367)</f>
        <v>510.7516154310411</v>
      </c>
      <c r="D399" s="448">
        <f>IF(ISNUMBER('Tables 1-15'!D367),'Tables 1-15'!D29,'Tables 1-15'!D367)</f>
        <v>549.27173219315762</v>
      </c>
      <c r="E399" s="448">
        <f>IF(ISNUMBER('Tables 1-15'!E367),'Tables 1-15'!E29,'Tables 1-15'!E367)</f>
        <v>659.81558740107459</v>
      </c>
      <c r="F399" s="419">
        <f>IF(ISNUMBER('Tables 1-15'!F367),'Tables 1-15'!F29,'Tables 1-15'!F367)</f>
        <v>630.51296987755029</v>
      </c>
      <c r="G399" s="374"/>
      <c r="O399" s="62"/>
    </row>
    <row r="400" spans="1:15">
      <c r="A400" s="66" t="s">
        <v>942</v>
      </c>
      <c r="B400" s="448">
        <f>IF(ISNUMBER('Tables 1-15'!B368),'Tables 1-15'!B30,'Tables 1-15'!B368)</f>
        <v>735.19220357336224</v>
      </c>
      <c r="C400" s="448">
        <f>IF(ISNUMBER('Tables 1-15'!C368),'Tables 1-15'!C30,'Tables 1-15'!C368)</f>
        <v>615.70680628272248</v>
      </c>
      <c r="D400" s="448">
        <f>IF(ISNUMBER('Tables 1-15'!D368),'Tables 1-15'!D30,'Tables 1-15'!D368)</f>
        <v>732.33804318848308</v>
      </c>
      <c r="E400" s="448">
        <f>IF(ISNUMBER('Tables 1-15'!E368),'Tables 1-15'!E30,'Tables 1-15'!E368)</f>
        <v>777.07185628742525</v>
      </c>
      <c r="F400" s="419">
        <f>IF(ISNUMBER('Tables 1-15'!F368),'Tables 1-15'!F30,'Tables 1-15'!F368)</f>
        <v>789.84100418410037</v>
      </c>
      <c r="G400" s="374"/>
      <c r="O400" s="636"/>
    </row>
    <row r="401" spans="1:15">
      <c r="A401" s="385" t="s">
        <v>13</v>
      </c>
      <c r="B401" s="419">
        <f>IF(ISNUMBER('Tables 1-15'!B369),'Tables 1-15'!B31,'Tables 1-15'!B369)</f>
        <v>2682.370326095906</v>
      </c>
      <c r="C401" s="419">
        <f>IF(ISNUMBER('Tables 1-15'!C369),'Tables 1-15'!C31,'Tables 1-15'!C369)</f>
        <v>2212.423254732973</v>
      </c>
      <c r="D401" s="419">
        <f>IF(ISNUMBER('Tables 1-15'!D369),'Tables 1-15'!D31,'Tables 1-15'!D369)</f>
        <v>2293.3616454515441</v>
      </c>
      <c r="E401" s="419">
        <f>IF(ISNUMBER('Tables 1-15'!E369),'Tables 1-15'!E31,'Tables 1-15'!E369)</f>
        <v>2463.6643792651171</v>
      </c>
      <c r="F401" s="419">
        <f>IF(ISNUMBER('Tables 1-15'!F369),'Tables 1-15'!F31,'Tables 1-15'!F369)</f>
        <v>2490.1902403173044</v>
      </c>
      <c r="G401" s="374"/>
      <c r="O401" s="62"/>
    </row>
    <row r="402" spans="1:15">
      <c r="A402" s="385" t="s">
        <v>186</v>
      </c>
      <c r="B402" s="448">
        <f>IF(ISNUMBER('Tables 1-15'!B370),'Tables 1-15'!B32,'Tables 1-15'!B370)</f>
        <v>14720.25</v>
      </c>
      <c r="C402" s="448">
        <f>IF(ISNUMBER('Tables 1-15'!C370),'Tables 1-15'!C32,'Tables 1-15'!C370)</f>
        <v>14417.95</v>
      </c>
      <c r="D402" s="448">
        <f>IF(ISNUMBER('Tables 1-15'!D370),'Tables 1-15'!D32,'Tables 1-15'!D370)</f>
        <v>14958.3</v>
      </c>
      <c r="E402" s="419">
        <f>IF(ISNUMBER('Tables 1-15'!E370),'Tables 1-15'!E32,'Tables 1-15'!E370)</f>
        <v>15533.825000000001</v>
      </c>
      <c r="F402" s="419">
        <f>IF(ISNUMBER('Tables 1-15'!F370),'Tables 1-15'!F32,'Tables 1-15'!F370)</f>
        <v>16244.575000000001</v>
      </c>
      <c r="G402" s="374"/>
      <c r="O402" s="62"/>
    </row>
    <row r="403" spans="1:15">
      <c r="A403" s="388" t="s">
        <v>320</v>
      </c>
      <c r="B403" s="391">
        <f>SUM(B380:B402)</f>
        <v>42691.069337255554</v>
      </c>
      <c r="C403" s="391">
        <f>SUM(C380:C402)</f>
        <v>41298.102444777382</v>
      </c>
      <c r="D403" s="391">
        <f>SUM(D380:D402)</f>
        <v>44568.715295608992</v>
      </c>
      <c r="E403" s="457">
        <f>SUM(E380:E402)</f>
        <v>48408.822838345732</v>
      </c>
      <c r="F403" s="457">
        <f>SUM(F380:F402)</f>
        <v>42480.748393003239</v>
      </c>
    </row>
    <row r="404" spans="1:15" ht="14.25">
      <c r="A404" s="563"/>
      <c r="B404" s="564"/>
      <c r="C404" s="564"/>
      <c r="D404" s="564"/>
      <c r="E404" s="564"/>
      <c r="F404" s="564"/>
      <c r="G404" s="564"/>
      <c r="H404" s="564"/>
      <c r="I404" s="564"/>
      <c r="J404" s="564"/>
      <c r="K404" s="564"/>
    </row>
    <row r="405" spans="1:15" ht="14.25">
      <c r="A405" s="565"/>
      <c r="B405" s="565"/>
      <c r="C405" s="565"/>
      <c r="D405" s="565"/>
      <c r="E405" s="565"/>
      <c r="F405" s="565"/>
      <c r="G405" s="565"/>
      <c r="H405" s="565"/>
      <c r="I405" s="565"/>
      <c r="J405" s="565"/>
      <c r="K405" s="565"/>
    </row>
    <row r="406" spans="1:15">
      <c r="G406" s="374"/>
    </row>
    <row r="407" spans="1:15">
      <c r="A407" s="407"/>
    </row>
    <row r="408" spans="1:15">
      <c r="A408" s="407"/>
    </row>
    <row r="409" spans="1:15">
      <c r="A409" s="407"/>
    </row>
    <row r="410" spans="1:15">
      <c r="A410" s="549"/>
      <c r="B410" s="549"/>
      <c r="C410" s="549"/>
      <c r="D410" s="549"/>
      <c r="E410" s="549"/>
      <c r="F410" s="549"/>
      <c r="G410" s="549"/>
      <c r="H410" s="549"/>
      <c r="I410" s="549"/>
      <c r="J410" s="549"/>
      <c r="K410" s="549"/>
    </row>
    <row r="411" spans="1:15" ht="15">
      <c r="A411" s="550"/>
      <c r="B411" s="550"/>
      <c r="C411" s="550"/>
      <c r="D411" s="550"/>
      <c r="E411" s="550"/>
      <c r="F411" s="550"/>
      <c r="G411" s="550"/>
      <c r="H411" s="550"/>
      <c r="I411" s="550"/>
      <c r="J411" s="550"/>
      <c r="K411" s="550"/>
    </row>
    <row r="412" spans="1:15">
      <c r="A412" s="458" t="s">
        <v>254</v>
      </c>
      <c r="B412" s="459"/>
      <c r="C412" s="459"/>
      <c r="D412" s="459"/>
      <c r="E412" s="459"/>
      <c r="F412" s="459"/>
      <c r="G412" s="459"/>
      <c r="H412" s="459"/>
      <c r="I412" s="459"/>
      <c r="K412" s="439"/>
    </row>
    <row r="413" spans="1:15">
      <c r="A413" s="460"/>
    </row>
    <row r="414" spans="1:15">
      <c r="A414" s="377"/>
      <c r="B414" s="562"/>
      <c r="C414" s="562"/>
      <c r="D414" s="562"/>
      <c r="E414" s="562"/>
      <c r="F414" s="437"/>
      <c r="G414" s="551" t="s">
        <v>510</v>
      </c>
      <c r="H414" s="551"/>
      <c r="I414" s="551"/>
      <c r="J414" s="551"/>
      <c r="K414" s="551"/>
    </row>
    <row r="415" spans="1:15">
      <c r="A415" s="378"/>
      <c r="B415" s="379"/>
      <c r="C415" s="379"/>
      <c r="D415" s="379"/>
      <c r="E415" s="379"/>
      <c r="F415" s="609"/>
      <c r="G415" s="600">
        <v>38353</v>
      </c>
      <c r="H415" s="379">
        <v>38718</v>
      </c>
      <c r="I415" s="379">
        <v>39083</v>
      </c>
      <c r="J415" s="379">
        <v>39448</v>
      </c>
      <c r="K415" s="379">
        <v>39814</v>
      </c>
      <c r="M415" s="379">
        <v>37987</v>
      </c>
    </row>
    <row r="416" spans="1:15">
      <c r="A416" s="63" t="s">
        <v>37</v>
      </c>
      <c r="B416" s="754"/>
      <c r="C416" s="455"/>
      <c r="D416" s="455"/>
      <c r="E416" s="455"/>
      <c r="F416" s="374"/>
      <c r="G416" s="601">
        <f>IF('Tables 1-15'!B416="nap","nav",'Tables 1-15'!B416)</f>
        <v>5690.8670000000002</v>
      </c>
      <c r="H416" s="448">
        <f>IF('Tables 1-15'!C416="nap","nav",'Tables 1-15'!C416)</f>
        <v>6093.0649999999996</v>
      </c>
      <c r="I416" s="448">
        <f>IF('Tables 1-15'!D416="nap","nav",'Tables 1-15'!D416)</f>
        <v>6589.74</v>
      </c>
      <c r="J416" s="448">
        <f>IF('Tables 1-15'!E416="nap","nav",'Tables 1-15'!E416)</f>
        <v>7129.32</v>
      </c>
      <c r="K416" s="448">
        <f>IF('Tables 1-15'!F416="nap","nav",'Tables 1-15'!F416)</f>
        <v>7713.08</v>
      </c>
      <c r="L416" s="636"/>
      <c r="M416" s="440">
        <f>IF('Tables 1-15'!L416="nap","nav",'Tables 1-15'!L416)</f>
        <v>0</v>
      </c>
    </row>
    <row r="417" spans="1:15">
      <c r="A417" s="461" t="s">
        <v>528</v>
      </c>
      <c r="B417" s="395"/>
      <c r="C417" s="395"/>
      <c r="D417" s="395"/>
      <c r="E417" s="395"/>
      <c r="G417" s="602">
        <f>IF('Tables 1-15'!B417="nap","nav",'Tables 1-15'!B417)</f>
        <v>2197.8200000000002</v>
      </c>
      <c r="H417" s="448">
        <f>IF('Tables 1-15'!C417="nap","nav",'Tables 1-15'!C417)</f>
        <v>2289.54</v>
      </c>
      <c r="I417" s="448">
        <f>IF('Tables 1-15'!D417="nap","nav",'Tables 1-15'!D417)</f>
        <v>2386.3850000000002</v>
      </c>
      <c r="J417" s="448">
        <f>IF('Tables 1-15'!E417="nap","nav",'Tables 1-15'!E417)</f>
        <v>2502.6390000000001</v>
      </c>
      <c r="K417" s="448">
        <f>IF('Tables 1-15'!F417="nap","nav",'Tables 1-15'!F417)</f>
        <v>2503.268</v>
      </c>
      <c r="M417" s="395">
        <f>IF('Tables 1-15'!L417="nap","nav",'Tables 1-15'!L417)</f>
        <v>0</v>
      </c>
      <c r="O417" s="62"/>
    </row>
    <row r="418" spans="1:15">
      <c r="A418" s="66" t="s">
        <v>530</v>
      </c>
      <c r="B418" s="395"/>
      <c r="C418" s="395"/>
      <c r="D418" s="395"/>
      <c r="E418" s="395"/>
      <c r="G418" s="602">
        <f>IF('Tables 1-15'!B418="nap","nav",'Tables 1-15'!B418)</f>
        <v>13291.21</v>
      </c>
      <c r="H418" s="448">
        <f>IF('Tables 1-15'!C418="nap","nav",'Tables 1-15'!C418)</f>
        <v>18375.217000000001</v>
      </c>
      <c r="I418" s="448">
        <f>IF('Tables 1-15'!D418="nap","nav",'Tables 1-15'!D418)</f>
        <v>19333.304</v>
      </c>
      <c r="J418" s="448">
        <f>IF('Tables 1-15'!E418="nap","nav",'Tables 1-15'!E418)</f>
        <v>21774.255000000001</v>
      </c>
      <c r="K418" s="448">
        <f>IF('Tables 1-15'!F418="nap","nav",'Tables 1-15'!F418)</f>
        <v>23509.512999999999</v>
      </c>
      <c r="M418" s="395">
        <f>IF('Tables 1-15'!L418="nap","nav",'Tables 1-15'!L418)</f>
        <v>0</v>
      </c>
      <c r="O418" s="636"/>
    </row>
    <row r="419" spans="1:15">
      <c r="A419" s="462" t="s">
        <v>529</v>
      </c>
      <c r="B419" s="395"/>
      <c r="C419" s="395"/>
      <c r="D419" s="395"/>
      <c r="E419" s="395"/>
      <c r="G419" s="602">
        <f>IF('Tables 1-15'!B419="nap","nav",'Tables 1-15'!B419)</f>
        <v>8810.2579999999998</v>
      </c>
      <c r="H419" s="448">
        <f>IF('Tables 1-15'!C419="nap","nav",'Tables 1-15'!C419)</f>
        <v>9071</v>
      </c>
      <c r="I419" s="448">
        <f>IF('Tables 1-15'!D419="nap","nav",'Tables 1-15'!D419)</f>
        <v>9410.2260000000006</v>
      </c>
      <c r="J419" s="448">
        <f>IF('Tables 1-15'!E419="nap","nav",'Tables 1-15'!E419)</f>
        <v>9815.5879999999997</v>
      </c>
      <c r="K419" s="448">
        <f>IF('Tables 1-15'!F419="nap","nav",'Tables 1-15'!F419)</f>
        <v>9918.9750000000004</v>
      </c>
      <c r="M419" s="395">
        <f>IF('Tables 1-15'!L419="nap","nav",'Tables 1-15'!L419)</f>
        <v>0</v>
      </c>
      <c r="O419" s="62"/>
    </row>
    <row r="420" spans="1:15">
      <c r="A420" s="66" t="s">
        <v>531</v>
      </c>
      <c r="B420" s="395"/>
      <c r="C420" s="395"/>
      <c r="D420" s="395"/>
      <c r="E420" s="395"/>
      <c r="G420" s="602">
        <f>IF('Tables 1-15'!B420="nap","nav",'Tables 1-15'!B420)</f>
        <v>4267.8770000000004</v>
      </c>
      <c r="H420" s="448">
        <f>IF('Tables 1-15'!C420="nap","nav",'Tables 1-15'!C420)</f>
        <v>5184.9880000000003</v>
      </c>
      <c r="I420" s="448">
        <f>IF('Tables 1-15'!D420="nap","nav",'Tables 1-15'!D420)</f>
        <v>6767.9780000000001</v>
      </c>
      <c r="J420" s="448">
        <f>IF('Tables 1-15'!E420="nap","nav",'Tables 1-15'!E420)</f>
        <v>8432.2909999999993</v>
      </c>
      <c r="K420" s="448">
        <f>IF('Tables 1-15'!F420="nap","nav",'Tables 1-15'!F420)</f>
        <v>11202.74</v>
      </c>
      <c r="M420" s="395">
        <f>IF('Tables 1-15'!L420="nap","nav",'Tables 1-15'!L420)</f>
        <v>0</v>
      </c>
      <c r="O420" s="636"/>
    </row>
    <row r="421" spans="1:15">
      <c r="A421" s="462" t="s">
        <v>166</v>
      </c>
      <c r="B421" s="393"/>
      <c r="C421" s="393"/>
      <c r="D421" s="393"/>
      <c r="E421" s="393"/>
      <c r="G421" s="602">
        <f>IF('Tables 1-15'!B421="nap","nav",'Tables 1-15'!B421)</f>
        <v>15893.457</v>
      </c>
      <c r="H421" s="448">
        <f>IF('Tables 1-15'!C421="nap","nav",'Tables 1-15'!C421)</f>
        <v>16422.32</v>
      </c>
      <c r="I421" s="448">
        <f>IF('Tables 1-15'!D421="nap","nav",'Tables 1-15'!D421)</f>
        <v>17057.485000000001</v>
      </c>
      <c r="J421" s="448">
        <f>IF('Tables 1-15'!E421="nap","nav",'Tables 1-15'!E421)</f>
        <v>17538.257000000001</v>
      </c>
      <c r="K421" s="448">
        <f>IF('Tables 1-15'!F421="nap","nav",'Tables 1-15'!F421)</f>
        <v>18068.319</v>
      </c>
      <c r="M421" s="393">
        <f>IF('Tables 1-15'!L421="nap","nav",'Tables 1-15'!L421)</f>
        <v>0</v>
      </c>
      <c r="O421" s="62"/>
    </row>
    <row r="422" spans="1:15">
      <c r="A422" s="462" t="s">
        <v>60</v>
      </c>
      <c r="B422" s="393"/>
      <c r="C422" s="393"/>
      <c r="D422" s="393"/>
      <c r="E422" s="438"/>
      <c r="G422" s="602">
        <f>IF('Tables 1-15'!B422="nap","nav",'Tables 1-15'!B422)</f>
        <v>16056.73</v>
      </c>
      <c r="H422" s="448">
        <f>IF('Tables 1-15'!C422="nap","nav",'Tables 1-15'!C422)</f>
        <v>16577.38</v>
      </c>
      <c r="I422" s="448">
        <f>IF('Tables 1-15'!D422="nap","nav",'Tables 1-15'!D422)</f>
        <v>17323.86</v>
      </c>
      <c r="J422" s="448">
        <f>IF('Tables 1-15'!E422="nap","nav",'Tables 1-15'!E422)</f>
        <v>17738.32</v>
      </c>
      <c r="K422" s="448">
        <f>IF('Tables 1-15'!F422="nap","nav",'Tables 1-15'!F422)</f>
        <v>18216.66</v>
      </c>
      <c r="M422" s="438">
        <f>IF('Tables 1-15'!L422="nap","nav",'Tables 1-15'!L422)</f>
        <v>0</v>
      </c>
      <c r="O422" s="62"/>
    </row>
    <row r="423" spans="1:15">
      <c r="A423" s="462" t="s">
        <v>745</v>
      </c>
      <c r="B423" s="393"/>
      <c r="C423" s="393"/>
      <c r="D423" s="393"/>
      <c r="E423" s="438"/>
      <c r="G423" s="602" t="str">
        <f>IF('Tables 1-15'!B423="nap","nav",'Tables 1-15'!B423)</f>
        <v>nav</v>
      </c>
      <c r="H423" s="448" t="str">
        <f>IF('Tables 1-15'!C423="nap","nav",'Tables 1-15'!C423)</f>
        <v>nav</v>
      </c>
      <c r="I423" s="448" t="str">
        <f>IF('Tables 1-15'!D423="nap","nav",'Tables 1-15'!D423)</f>
        <v>nav</v>
      </c>
      <c r="J423" s="448" t="str">
        <f>IF('Tables 1-15'!E423="nap","nav",'Tables 1-15'!E423)</f>
        <v>nav</v>
      </c>
      <c r="K423" s="448" t="str">
        <f>IF('Tables 1-15'!F423="nap","nav",'Tables 1-15'!F423)</f>
        <v>nav</v>
      </c>
      <c r="M423" s="438">
        <f>IF('Tables 1-15'!L423="nap","nav",'Tables 1-15'!L423)</f>
        <v>0</v>
      </c>
      <c r="O423" s="62"/>
    </row>
    <row r="424" spans="1:15">
      <c r="A424" s="66" t="s">
        <v>994</v>
      </c>
      <c r="B424" s="393"/>
      <c r="C424" s="393"/>
      <c r="D424" s="393"/>
      <c r="E424" s="438"/>
      <c r="G424" s="602">
        <f>IF('Tables 1-15'!B424="nap","nav",'Tables 1-15'!B424)</f>
        <v>4432.1000000000004</v>
      </c>
      <c r="H424" s="448">
        <f>IF('Tables 1-15'!C424="nap","nav",'Tables 1-15'!C424)</f>
        <v>5487.2</v>
      </c>
      <c r="I424" s="448">
        <f>IF('Tables 1-15'!D424="nap","nav",'Tables 1-15'!D424)</f>
        <v>6600.9080000000004</v>
      </c>
      <c r="J424" s="448">
        <f>IF('Tables 1-15'!E424="nap","nav",'Tables 1-15'!E424)</f>
        <v>7685.81</v>
      </c>
      <c r="K424" s="448">
        <f>IF('Tables 1-15'!F424="nap","nav",'Tables 1-15'!F424)</f>
        <v>8541.5220000000008</v>
      </c>
      <c r="M424" s="438">
        <f>IF('Tables 1-15'!L424="nap","nav",'Tables 1-15'!L424)</f>
        <v>0</v>
      </c>
      <c r="O424" s="636"/>
    </row>
    <row r="425" spans="1:15">
      <c r="A425" s="462" t="s">
        <v>127</v>
      </c>
      <c r="B425" s="393"/>
      <c r="C425" s="393"/>
      <c r="D425" s="393"/>
      <c r="E425" s="438"/>
      <c r="G425" s="602">
        <f>IF('Tables 1-15'!B425="nap","nav",'Tables 1-15'!B425)</f>
        <v>3816.22</v>
      </c>
      <c r="H425" s="448">
        <f>IF('Tables 1-15'!C425="nap","nav",'Tables 1-15'!C425)</f>
        <v>3947.424</v>
      </c>
      <c r="I425" s="448">
        <f>IF('Tables 1-15'!D425="nap","nav",'Tables 1-15'!D425)</f>
        <v>4004.11</v>
      </c>
      <c r="J425" s="448">
        <f>IF('Tables 1-15'!E425="nap","nav",'Tables 1-15'!E425)</f>
        <v>4159.576</v>
      </c>
      <c r="K425" s="448">
        <f>IF('Tables 1-15'!F425="nap","nav",'Tables 1-15'!F425)</f>
        <v>4333.22</v>
      </c>
      <c r="M425" s="438">
        <f>IF('Tables 1-15'!L425="nap","nav",'Tables 1-15'!L425)</f>
        <v>0</v>
      </c>
      <c r="O425" s="62"/>
    </row>
    <row r="426" spans="1:15">
      <c r="A426" s="462" t="s">
        <v>626</v>
      </c>
      <c r="B426" s="393"/>
      <c r="C426" s="393"/>
      <c r="D426" s="393"/>
      <c r="E426" s="438"/>
      <c r="G426" s="602">
        <f>IF('Tables 1-15'!B426="nap","nav",'Tables 1-15'!B426)</f>
        <v>7850.3</v>
      </c>
      <c r="H426" s="448">
        <f>IF('Tables 1-15'!C426="nap","nav",'Tables 1-15'!C426)</f>
        <v>11166.9</v>
      </c>
      <c r="I426" s="448" t="str">
        <f>IF('Tables 1-15'!D426="nap","nav",'Tables 1-15'!D426)</f>
        <v>nav</v>
      </c>
      <c r="J426" s="448" t="str">
        <f>IF('Tables 1-15'!E426="nap","nav",'Tables 1-15'!E426)</f>
        <v>nav</v>
      </c>
      <c r="K426" s="448" t="str">
        <f>IF('Tables 1-15'!F426="nap","nav",'Tables 1-15'!F426)</f>
        <v>nav</v>
      </c>
      <c r="M426" s="438">
        <f>IF('Tables 1-15'!L426="nap","nav",'Tables 1-15'!L426)</f>
        <v>0</v>
      </c>
      <c r="O426" s="62"/>
    </row>
    <row r="427" spans="1:15">
      <c r="A427" s="66" t="s">
        <v>937</v>
      </c>
      <c r="B427" s="393"/>
      <c r="C427" s="393"/>
      <c r="D427" s="393"/>
      <c r="E427" s="438"/>
      <c r="G427" s="602">
        <f>IF('Tables 1-15'!B427="nap","nav",'Tables 1-15'!B427)</f>
        <v>9647.7999999999993</v>
      </c>
      <c r="H427" s="448">
        <f>IF('Tables 1-15'!C427="nap","nav",'Tables 1-15'!C427)</f>
        <v>10617.7</v>
      </c>
      <c r="I427" s="448">
        <f>IF('Tables 1-15'!D427="nap","nav",'Tables 1-15'!D427)</f>
        <v>12080.61</v>
      </c>
      <c r="J427" s="448">
        <f>IF('Tables 1-15'!E427="nap","nav",'Tables 1-15'!E427)</f>
        <v>13483.21</v>
      </c>
      <c r="K427" s="448">
        <f>IF('Tables 1-15'!F427="nap","nav",'Tables 1-15'!F427)</f>
        <v>15189.07</v>
      </c>
      <c r="M427" s="438">
        <f>IF('Tables 1-15'!L427="nap","nav",'Tables 1-15'!L427)</f>
        <v>0</v>
      </c>
      <c r="O427" s="636"/>
    </row>
    <row r="428" spans="1:15">
      <c r="A428" s="66" t="s">
        <v>938</v>
      </c>
      <c r="B428" s="393"/>
      <c r="C428" s="393"/>
      <c r="D428" s="393"/>
      <c r="E428" s="438"/>
      <c r="G428" s="602">
        <f>IF('Tables 1-15'!B428="nap","nav",'Tables 1-15'!B428)</f>
        <v>2068.1999999999998</v>
      </c>
      <c r="H428" s="448">
        <f>IF('Tables 1-15'!C428="nap","nav",'Tables 1-15'!C428)</f>
        <v>2117.5</v>
      </c>
      <c r="I428" s="448">
        <f>IF('Tables 1-15'!D428="nap","nav",'Tables 1-15'!D428)</f>
        <v>2319.1889999999999</v>
      </c>
      <c r="J428" s="448">
        <f>IF('Tables 1-15'!E428="nap","nav",'Tables 1-15'!E428)</f>
        <v>2616.7860000000001</v>
      </c>
      <c r="K428" s="448">
        <f>IF('Tables 1-15'!F428="nap","nav",'Tables 1-15'!F428)</f>
        <v>2932.9969999999998</v>
      </c>
      <c r="M428" s="438">
        <f>IF('Tables 1-15'!L428="nap","nav",'Tables 1-15'!L428)</f>
        <v>0</v>
      </c>
      <c r="O428" s="636"/>
    </row>
    <row r="429" spans="1:15">
      <c r="A429" s="461" t="s">
        <v>9</v>
      </c>
      <c r="B429" s="393"/>
      <c r="C429" s="393"/>
      <c r="D429" s="393"/>
      <c r="E429" s="438"/>
      <c r="G429" s="602">
        <f>IF('Tables 1-15'!B429="nap","nav",'Tables 1-15'!B429)</f>
        <v>4822.6679999999997</v>
      </c>
      <c r="H429" s="448">
        <f>IF('Tables 1-15'!C429="nap","nav",'Tables 1-15'!C429)</f>
        <v>5090.7309999999998</v>
      </c>
      <c r="I429" s="448">
        <f>IF('Tables 1-15'!D429="nap","nav",'Tables 1-15'!D429)</f>
        <v>5441.9030000000002</v>
      </c>
      <c r="J429" s="448">
        <f>IF('Tables 1-15'!E429="nap","nav",'Tables 1-15'!E429)</f>
        <v>5604.4449999999997</v>
      </c>
      <c r="K429" s="448">
        <f>IF('Tables 1-15'!F429="nap","nav",'Tables 1-15'!F429)</f>
        <v>5853.915</v>
      </c>
      <c r="M429" s="438">
        <f>IF('Tables 1-15'!L429="nap","nav",'Tables 1-15'!L429)</f>
        <v>0</v>
      </c>
      <c r="O429" s="62"/>
    </row>
    <row r="430" spans="1:15">
      <c r="A430" s="66" t="s">
        <v>939</v>
      </c>
      <c r="B430" s="393"/>
      <c r="C430" s="393"/>
      <c r="D430" s="393"/>
      <c r="E430" s="438"/>
      <c r="G430" s="602">
        <f>IF('Tables 1-15'!B430="nap","nav",'Tables 1-15'!B430)</f>
        <v>3590.6109999999999</v>
      </c>
      <c r="H430" s="448">
        <f>IF('Tables 1-15'!C430="nap","nav",'Tables 1-15'!C430)</f>
        <v>3727.732</v>
      </c>
      <c r="I430" s="448">
        <f>IF('Tables 1-15'!D430="nap","nav",'Tables 1-15'!D430)</f>
        <v>4831.6360000000004</v>
      </c>
      <c r="J430" s="448">
        <f>IF('Tables 1-15'!E430="nap","nav",'Tables 1-15'!E430)</f>
        <v>5645.98</v>
      </c>
      <c r="K430" s="448">
        <f>IF('Tables 1-15'!F430="nap","nav",'Tables 1-15'!F430)</f>
        <v>7309.2950000000001</v>
      </c>
      <c r="M430" s="438">
        <f>IF('Tables 1-15'!L430="nap","nav",'Tables 1-15'!L430)</f>
        <v>0</v>
      </c>
      <c r="O430" s="636"/>
    </row>
    <row r="431" spans="1:15">
      <c r="A431" s="66" t="s">
        <v>940</v>
      </c>
      <c r="B431" s="393"/>
      <c r="C431" s="393"/>
      <c r="D431" s="393"/>
      <c r="E431" s="438"/>
      <c r="G431" s="602">
        <f>IF('Tables 1-15'!B431="nap","nav",'Tables 1-15'!B431)</f>
        <v>1092.9970000000001</v>
      </c>
      <c r="H431" s="448">
        <f>IF('Tables 1-15'!C431="nap","nav",'Tables 1-15'!C431)</f>
        <v>1172.384</v>
      </c>
      <c r="I431" s="448">
        <f>IF('Tables 1-15'!D431="nap","nav",'Tables 1-15'!D431)</f>
        <v>1366.7329999999999</v>
      </c>
      <c r="J431" s="448">
        <f>IF('Tables 1-15'!E431="nap","nav",'Tables 1-15'!E431)</f>
        <v>1616.306</v>
      </c>
      <c r="K431" s="448">
        <f>IF('Tables 1-15'!F431="nap","nav",'Tables 1-15'!F431)</f>
        <v>1768.7449999999999</v>
      </c>
      <c r="M431" s="438">
        <f>IF('Tables 1-15'!L431="nap","nav",'Tables 1-15'!L431)</f>
        <v>0</v>
      </c>
      <c r="O431" s="636"/>
    </row>
    <row r="432" spans="1:15">
      <c r="A432" s="462" t="s">
        <v>10</v>
      </c>
      <c r="B432" s="395"/>
      <c r="C432" s="395"/>
      <c r="D432" s="395"/>
      <c r="E432" s="386"/>
      <c r="G432" s="602">
        <f>IF('Tables 1-15'!B432="nap","nav",'Tables 1-15'!B432)</f>
        <v>2217.0520000000001</v>
      </c>
      <c r="H432" s="448">
        <f>IF('Tables 1-15'!C432="nap","nav",'Tables 1-15'!C432)</f>
        <v>2416.2939999999999</v>
      </c>
      <c r="I432" s="448">
        <f>IF('Tables 1-15'!D432="nap","nav",'Tables 1-15'!D432)</f>
        <v>2568.6909999999998</v>
      </c>
      <c r="J432" s="448">
        <f>IF('Tables 1-15'!E432="nap","nav",'Tables 1-15'!E432)</f>
        <v>3279.3870000000002</v>
      </c>
      <c r="K432" s="448">
        <f>IF('Tables 1-15'!F432="nap","nav",'Tables 1-15'!F432)</f>
        <v>3421.317</v>
      </c>
      <c r="M432" s="386">
        <f>IF('Tables 1-15'!L432="nap","nav",'Tables 1-15'!L432)</f>
        <v>0</v>
      </c>
      <c r="O432" s="62"/>
    </row>
    <row r="433" spans="1:18">
      <c r="A433" s="66" t="s">
        <v>941</v>
      </c>
      <c r="B433" s="395"/>
      <c r="C433" s="395"/>
      <c r="D433" s="395"/>
      <c r="E433" s="386"/>
      <c r="G433" s="602" t="str">
        <f>IF('Tables 1-15'!B433="nap","nav",'Tables 1-15'!B433)</f>
        <v>nav</v>
      </c>
      <c r="H433" s="448">
        <f>IF('Tables 1-15'!C433="nap","nav",'Tables 1-15'!C433)</f>
        <v>1958.3230000000001</v>
      </c>
      <c r="I433" s="448">
        <f>IF('Tables 1-15'!D433="nap","nav",'Tables 1-15'!D433)</f>
        <v>2186.846</v>
      </c>
      <c r="J433" s="448">
        <f>IF('Tables 1-15'!E433="nap","nav",'Tables 1-15'!E433)</f>
        <v>2379.482</v>
      </c>
      <c r="K433" s="448">
        <f>IF('Tables 1-15'!F433="nap","nav",'Tables 1-15'!F433)</f>
        <v>2768.1289999999999</v>
      </c>
      <c r="M433" s="386">
        <f>IF('Tables 1-15'!L433="nap","nav",'Tables 1-15'!L433)</f>
        <v>0</v>
      </c>
      <c r="O433" s="636"/>
    </row>
    <row r="434" spans="1:18">
      <c r="A434" s="462" t="s">
        <v>11</v>
      </c>
      <c r="B434" s="395"/>
      <c r="C434" s="395"/>
      <c r="D434" s="395"/>
      <c r="E434" s="386"/>
      <c r="G434" s="602">
        <f>IF('Tables 1-15'!B434="nap","nav",'Tables 1-15'!B434)</f>
        <v>2578.8000000000002</v>
      </c>
      <c r="H434" s="448">
        <f>IF('Tables 1-15'!C434="nap","nav",'Tables 1-15'!C434)</f>
        <v>2740.7</v>
      </c>
      <c r="I434" s="448">
        <f>IF('Tables 1-15'!D434="nap","nav",'Tables 1-15'!D434)</f>
        <v>2980.4</v>
      </c>
      <c r="J434" s="448">
        <f>IF('Tables 1-15'!E434="nap","nav",'Tables 1-15'!E434)</f>
        <v>3102.4</v>
      </c>
      <c r="K434" s="448">
        <f>IF('Tables 1-15'!F434="nap","nav",'Tables 1-15'!F434)</f>
        <v>3346.2</v>
      </c>
      <c r="M434" s="386">
        <f>IF('Tables 1-15'!L434="nap","nav",'Tables 1-15'!L434)</f>
        <v>0</v>
      </c>
      <c r="O434" s="62"/>
    </row>
    <row r="435" spans="1:18">
      <c r="A435" s="462" t="s">
        <v>12</v>
      </c>
      <c r="B435" s="395"/>
      <c r="C435" s="395"/>
      <c r="D435" s="395"/>
      <c r="E435" s="386"/>
      <c r="G435" s="602">
        <f>IF('Tables 1-15'!B435="nap","nav",'Tables 1-15'!B435)</f>
        <v>1224.1300000000001</v>
      </c>
      <c r="H435" s="448">
        <f>IF('Tables 1-15'!C435="nap","nav",'Tables 1-15'!C435)</f>
        <v>1287.3900000000001</v>
      </c>
      <c r="I435" s="448">
        <f>IF('Tables 1-15'!D435="nap","nav",'Tables 1-15'!D435)</f>
        <v>1358.66</v>
      </c>
      <c r="J435" s="448">
        <f>IF('Tables 1-15'!E435="nap","nav",'Tables 1-15'!E435)</f>
        <v>1421.34</v>
      </c>
      <c r="K435" s="448">
        <f>IF('Tables 1-15'!F435="nap","nav",'Tables 1-15'!F435)</f>
        <v>1498.89</v>
      </c>
      <c r="M435" s="386">
        <f>IF('Tables 1-15'!L435="nap","nav",'Tables 1-15'!L435)</f>
        <v>0</v>
      </c>
      <c r="O435" s="62"/>
    </row>
    <row r="436" spans="1:18">
      <c r="A436" s="66" t="s">
        <v>942</v>
      </c>
      <c r="B436" s="395"/>
      <c r="C436" s="395"/>
      <c r="D436" s="395"/>
      <c r="E436" s="386"/>
      <c r="G436" s="602">
        <f>IF('Tables 1-15'!B436="nap","nav",'Tables 1-15'!B436)</f>
        <v>1712.473</v>
      </c>
      <c r="H436" s="448">
        <f>IF('Tables 1-15'!C436="nap","nav",'Tables 1-15'!C436)</f>
        <v>1909.8240000000001</v>
      </c>
      <c r="I436" s="448">
        <f>IF('Tables 1-15'!D436="nap","nav",'Tables 1-15'!D436)</f>
        <v>2178.0639999999999</v>
      </c>
      <c r="J436" s="448">
        <f>IF('Tables 1-15'!E436="nap","nav",'Tables 1-15'!E436)</f>
        <v>2489.962</v>
      </c>
      <c r="K436" s="448">
        <f>IF('Tables 1-15'!F436="nap","nav",'Tables 1-15'!F436)</f>
        <v>2864.6060000000002</v>
      </c>
      <c r="M436" s="386">
        <f>IF('Tables 1-15'!L436="nap","nav",'Tables 1-15'!L436)</f>
        <v>0</v>
      </c>
      <c r="O436" s="636"/>
    </row>
    <row r="437" spans="1:18">
      <c r="A437" s="462" t="s">
        <v>13</v>
      </c>
      <c r="B437" s="395"/>
      <c r="C437" s="395"/>
      <c r="D437" s="395"/>
      <c r="E437" s="386"/>
      <c r="G437" s="602">
        <f>IF('Tables 1-15'!B437="nap","nav",'Tables 1-15'!B437)</f>
        <v>15259.936</v>
      </c>
      <c r="H437" s="448">
        <f>IF('Tables 1-15'!C437="nap","nav",'Tables 1-15'!C437)</f>
        <v>15890.75</v>
      </c>
      <c r="I437" s="448">
        <f>IF('Tables 1-15'!D437="nap","nav",'Tables 1-15'!D437)</f>
        <v>16545.637999999999</v>
      </c>
      <c r="J437" s="448">
        <f>IF('Tables 1-15'!E437="nap","nav",'Tables 1-15'!E437)</f>
        <v>17794.86</v>
      </c>
      <c r="K437" s="448">
        <f>IF('Tables 1-15'!F437="nap","nav",'Tables 1-15'!F437)</f>
        <v>18503.751</v>
      </c>
      <c r="M437" s="386">
        <f>IF('Tables 1-15'!L437="nap","nav",'Tables 1-15'!L437)</f>
        <v>0</v>
      </c>
      <c r="O437" s="62"/>
    </row>
    <row r="438" spans="1:18">
      <c r="A438" s="462" t="s">
        <v>186</v>
      </c>
      <c r="B438" s="395"/>
      <c r="C438" s="395"/>
      <c r="D438" s="395"/>
      <c r="E438" s="386"/>
      <c r="G438" s="602">
        <f>IF('Tables 1-15'!B438="nap","nav",'Tables 1-15'!B438)</f>
        <v>102345.306</v>
      </c>
      <c r="H438" s="448">
        <f>IF('Tables 1-15'!C438="nap","nav",'Tables 1-15'!C438)</f>
        <v>104049.749</v>
      </c>
      <c r="I438" s="448">
        <f>IF('Tables 1-15'!D438="nap","nav",'Tables 1-15'!D438)</f>
        <v>107149.63099999999</v>
      </c>
      <c r="J438" s="448">
        <f>IF('Tables 1-15'!E438="nap","nav",'Tables 1-15'!E438)</f>
        <v>114145.89799999999</v>
      </c>
      <c r="K438" s="448">
        <f>IF('Tables 1-15'!F438="nap","nav",'Tables 1-15'!F438)</f>
        <v>118000.041</v>
      </c>
      <c r="M438" s="386">
        <f>IF('Tables 1-15'!L438="nap","nav",'Tables 1-15'!L438)</f>
        <v>0</v>
      </c>
      <c r="O438" s="62"/>
    </row>
    <row r="439" spans="1:18">
      <c r="A439" s="598" t="s">
        <v>518</v>
      </c>
      <c r="B439" s="599"/>
      <c r="C439" s="599"/>
      <c r="D439" s="599"/>
      <c r="E439" s="531"/>
      <c r="F439" s="610"/>
      <c r="G439" s="637">
        <f>SUMIF(G416:G438,"&lt;&gt;nav",M416:M438)</f>
        <v>0</v>
      </c>
      <c r="H439" s="561">
        <f>SUMIF(H416:H438,"&lt;&gt;nav",G416:G438)</f>
        <v>228866.81200000003</v>
      </c>
      <c r="I439" s="561">
        <f>SUMIF(I416:I438,"&lt;&gt;nav",H416:H438)</f>
        <v>236427.21100000001</v>
      </c>
      <c r="J439" s="561">
        <f>SUMIF(J416:J438,"&lt;&gt;nav",I416:I438)</f>
        <v>250481.997</v>
      </c>
      <c r="K439" s="561">
        <f>SUMIF(K416:K438,"&lt;&gt;nav",J416:J438)</f>
        <v>270356.11199999996</v>
      </c>
      <c r="M439" s="531"/>
    </row>
    <row r="440" spans="1:18">
      <c r="A440" s="388" t="s">
        <v>519</v>
      </c>
      <c r="B440" s="445"/>
      <c r="C440" s="445"/>
      <c r="D440" s="445"/>
      <c r="E440" s="446"/>
      <c r="F440" s="609"/>
      <c r="G440" s="389">
        <f>SUMIF(M416:M438,"&lt;&gt;nav",G416:G438)</f>
        <v>228866.81200000003</v>
      </c>
      <c r="H440" s="457">
        <f>SUMIF(G416:G438,"&lt;&gt;nav",H416:H438)</f>
        <v>245635.788</v>
      </c>
      <c r="I440" s="457">
        <f>SUMIF(H416:H438,"&lt;&gt;nav",I416:I438)</f>
        <v>250481.997</v>
      </c>
      <c r="J440" s="457">
        <f>SUMIF(I416:I438,"&lt;&gt;nav",J416:J438)</f>
        <v>270356.11199999996</v>
      </c>
      <c r="K440" s="457">
        <f>SUMIF(J416:J438,"&lt;&gt;nav",K416:K438)</f>
        <v>287464.25300000003</v>
      </c>
      <c r="M440" s="531"/>
    </row>
    <row r="441" spans="1:18">
      <c r="A441" s="407"/>
      <c r="M441" s="636"/>
    </row>
    <row r="442" spans="1:18">
      <c r="A442" s="407"/>
    </row>
    <row r="443" spans="1:18">
      <c r="A443" s="549"/>
      <c r="B443" s="549"/>
      <c r="C443" s="549"/>
      <c r="D443" s="549"/>
      <c r="E443" s="549"/>
      <c r="F443" s="549"/>
      <c r="G443" s="549"/>
      <c r="H443" s="549"/>
      <c r="I443" s="549"/>
      <c r="J443" s="549"/>
      <c r="K443" s="549"/>
    </row>
    <row r="444" spans="1:18">
      <c r="A444" s="407"/>
    </row>
    <row r="445" spans="1:18">
      <c r="A445" s="377"/>
      <c r="B445" s="551"/>
      <c r="C445" s="551"/>
      <c r="D445" s="551"/>
      <c r="E445" s="551"/>
      <c r="F445" s="552"/>
      <c r="G445" s="551">
        <v>1</v>
      </c>
      <c r="H445" s="551"/>
      <c r="I445" s="551"/>
      <c r="J445" s="551"/>
      <c r="K445" s="552"/>
      <c r="L445" s="369">
        <v>2</v>
      </c>
    </row>
    <row r="446" spans="1:18">
      <c r="A446" s="378"/>
      <c r="B446" s="379"/>
      <c r="C446" s="379"/>
      <c r="D446" s="379"/>
      <c r="E446" s="379"/>
      <c r="F446" s="380"/>
      <c r="G446" s="379"/>
      <c r="H446" s="379"/>
      <c r="I446" s="379"/>
      <c r="J446" s="379"/>
      <c r="K446" s="380"/>
    </row>
    <row r="447" spans="1:18">
      <c r="A447" s="63" t="s">
        <v>37</v>
      </c>
      <c r="B447" s="755">
        <f>IF(ISNUMBER('Tables 1-15'!B416),'Tables 1-15'!G10,'Tables 1-15'!B416)</f>
        <v>21.309950250000004</v>
      </c>
      <c r="C447" s="440">
        <f>IF(ISNUMBER('Tables 1-15'!C416),'Tables 1-15'!H10,'Tables 1-15'!C416)</f>
        <v>21.736760000000004</v>
      </c>
      <c r="D447" s="440">
        <f>IF(ISNUMBER('Tables 1-15'!D416),'Tables 1-15'!I10,'Tables 1-15'!D416)</f>
        <v>22.068179499999999</v>
      </c>
      <c r="E447" s="440">
        <f>IF(ISNUMBER('Tables 1-15'!E416),'Tables 1-15'!J10,'Tables 1-15'!E416)</f>
        <v>22.390279750000001</v>
      </c>
      <c r="F447" s="441">
        <f>IF(ISNUMBER('Tables 1-15'!F416),'Tables 1-15'!K10,'Tables 1-15'!F416)</f>
        <v>22.776880500000001</v>
      </c>
      <c r="G447" s="440" t="str">
        <f>IF(ISNUMBER('Tables 1-15'!B317),'Tables 1-15'!B416,'Tables 1-15'!B317)</f>
        <v>nav</v>
      </c>
      <c r="H447" s="440" t="str">
        <f>IF(ISNUMBER('Tables 1-15'!C317),'Tables 1-15'!C416,'Tables 1-15'!C317)</f>
        <v>nav</v>
      </c>
      <c r="I447" s="440" t="str">
        <f>IF(ISNUMBER('Tables 1-15'!D317),'Tables 1-15'!D416,'Tables 1-15'!D317)</f>
        <v>nav</v>
      </c>
      <c r="J447" s="440" t="str">
        <f>IF(ISNUMBER('Tables 1-15'!E317),'Tables 1-15'!E416,'Tables 1-15'!E317)</f>
        <v>nav</v>
      </c>
      <c r="K447" s="441" t="str">
        <f>IF(ISNUMBER('Tables 1-15'!F317),'Tables 1-15'!F416,'Tables 1-15'!F317)</f>
        <v>nav</v>
      </c>
      <c r="L447" s="373" t="str">
        <f>IF(ISNUMBER('Tables 1-15'!B416),'Tables 1-15'!B317,'Tables 1-15'!B416)</f>
        <v>nav</v>
      </c>
      <c r="M447" s="373" t="str">
        <f>IF(ISNUMBER('Tables 1-15'!C416),'Tables 1-15'!C317,'Tables 1-15'!C416)</f>
        <v>nav</v>
      </c>
      <c r="N447" s="373" t="str">
        <f>IF(ISNUMBER('Tables 1-15'!D416),'Tables 1-15'!D317,'Tables 1-15'!D416)</f>
        <v>nav</v>
      </c>
      <c r="O447" s="373" t="str">
        <f>IF(ISNUMBER('Tables 1-15'!E416),'Tables 1-15'!E317,'Tables 1-15'!E416)</f>
        <v>nav</v>
      </c>
      <c r="P447" s="373" t="str">
        <f>IF(ISNUMBER('Tables 1-15'!F416),'Tables 1-15'!F317,'Tables 1-15'!F416)</f>
        <v>nav</v>
      </c>
    </row>
    <row r="448" spans="1:18">
      <c r="A448" s="461" t="s">
        <v>528</v>
      </c>
      <c r="B448" s="395">
        <f>IF(ISNUMBER('Tables 1-15'!B417),'Tables 1-15'!G11,'Tables 1-15'!B417)</f>
        <v>10.708</v>
      </c>
      <c r="C448" s="395">
        <f>IF(ISNUMBER('Tables 1-15'!C417),'Tables 1-15'!H11,'Tables 1-15'!C417)</f>
        <v>10.790000000000001</v>
      </c>
      <c r="D448" s="395">
        <f>IF(ISNUMBER('Tables 1-15'!D417),'Tables 1-15'!I11,'Tables 1-15'!D417)</f>
        <v>10.883000000000001</v>
      </c>
      <c r="E448" s="395">
        <f>IF(ISNUMBER('Tables 1-15'!E417),'Tables 1-15'!J11,'Tables 1-15'!E417)</f>
        <v>10.978</v>
      </c>
      <c r="F448" s="442">
        <f>IF(ISNUMBER('Tables 1-15'!F417),'Tables 1-15'!K11,'Tables 1-15'!F417)</f>
        <v>11.1</v>
      </c>
      <c r="G448" s="395">
        <f>IF(ISNUMBER('Tables 1-15'!B318),'Tables 1-15'!B417,'Tables 1-15'!B318)</f>
        <v>2197.8200000000002</v>
      </c>
      <c r="H448" s="395">
        <f>IF(ISNUMBER('Tables 1-15'!C318),'Tables 1-15'!C417,'Tables 1-15'!C318)</f>
        <v>2289.54</v>
      </c>
      <c r="I448" s="395">
        <f>IF(ISNUMBER('Tables 1-15'!D318),'Tables 1-15'!D417,'Tables 1-15'!D318)</f>
        <v>2386.3850000000002</v>
      </c>
      <c r="J448" s="395">
        <f>IF(ISNUMBER('Tables 1-15'!E318),'Tables 1-15'!E417,'Tables 1-15'!E318)</f>
        <v>2502.6390000000001</v>
      </c>
      <c r="K448" s="442">
        <f>IF(ISNUMBER('Tables 1-15'!F318),'Tables 1-15'!F417,'Tables 1-15'!F318)</f>
        <v>2503.268</v>
      </c>
      <c r="L448" s="605">
        <f>IF(ISNUMBER('Tables 1-15'!B417),'Tables 1-15'!B318,'Tables 1-15'!B417)</f>
        <v>15119.625</v>
      </c>
      <c r="M448" s="605">
        <f>IF(ISNUMBER('Tables 1-15'!C417),'Tables 1-15'!C318,'Tables 1-15'!C417)</f>
        <v>15833.943000000001</v>
      </c>
      <c r="N448" s="605">
        <f>IF(ISNUMBER('Tables 1-15'!D417),'Tables 1-15'!D318,'Tables 1-15'!D417)</f>
        <v>16642.370999999999</v>
      </c>
      <c r="O448" s="605">
        <f>IF(ISNUMBER('Tables 1-15'!E417),'Tables 1-15'!E318,'Tables 1-15'!E417)</f>
        <v>16601.490000000002</v>
      </c>
      <c r="P448" s="605">
        <f>IF(ISNUMBER('Tables 1-15'!F417),'Tables 1-15'!F318,'Tables 1-15'!F417)</f>
        <v>16551.928</v>
      </c>
      <c r="R448" s="62"/>
    </row>
    <row r="449" spans="1:18">
      <c r="A449" s="66" t="s">
        <v>530</v>
      </c>
      <c r="B449" s="395">
        <f>IF(ISNUMBER('Tables 1-15'!B418),'Tables 1-15'!G12,'Tables 1-15'!B418)</f>
        <v>189.613</v>
      </c>
      <c r="C449" s="395">
        <f>IF(ISNUMBER('Tables 1-15'!C418),'Tables 1-15'!H12,'Tables 1-15'!C418)</f>
        <v>191.48099999999999</v>
      </c>
      <c r="D449" s="395">
        <f>IF(ISNUMBER('Tables 1-15'!D418),'Tables 1-15'!I12,'Tables 1-15'!D418)</f>
        <v>193.25300000000001</v>
      </c>
      <c r="E449" s="395">
        <f>IF(ISNUMBER('Tables 1-15'!E418),'Tables 1-15'!J12,'Tables 1-15'!E418)</f>
        <v>194.93299999999999</v>
      </c>
      <c r="F449" s="442">
        <f>IF(ISNUMBER('Tables 1-15'!F418),'Tables 1-15'!K12,'Tables 1-15'!F418)</f>
        <v>196.52600000000001</v>
      </c>
      <c r="G449" s="395">
        <f>IF(ISNUMBER('Tables 1-15'!B319),'Tables 1-15'!B418,'Tables 1-15'!B319)</f>
        <v>13291.21</v>
      </c>
      <c r="H449" s="395">
        <f>IF(ISNUMBER('Tables 1-15'!C319),'Tables 1-15'!C418,'Tables 1-15'!C319)</f>
        <v>18375.217000000001</v>
      </c>
      <c r="I449" s="395">
        <f>IF(ISNUMBER('Tables 1-15'!D319),'Tables 1-15'!D418,'Tables 1-15'!D319)</f>
        <v>19333.304</v>
      </c>
      <c r="J449" s="395">
        <f>IF(ISNUMBER('Tables 1-15'!E319),'Tables 1-15'!E418,'Tables 1-15'!E319)</f>
        <v>21774.255000000001</v>
      </c>
      <c r="K449" s="442">
        <f>IF(ISNUMBER('Tables 1-15'!F319),'Tables 1-15'!F418,'Tables 1-15'!F319)</f>
        <v>23509.512999999999</v>
      </c>
      <c r="L449" s="605">
        <f>IF(ISNUMBER('Tables 1-15'!B418),'Tables 1-15'!B319,'Tables 1-15'!B418)</f>
        <v>125666.82399999999</v>
      </c>
      <c r="M449" s="605">
        <f>IF(ISNUMBER('Tables 1-15'!C418),'Tables 1-15'!C319,'Tables 1-15'!C418)</f>
        <v>133628.18900000001</v>
      </c>
      <c r="N449" s="605">
        <f>IF(ISNUMBER('Tables 1-15'!D418),'Tables 1-15'!D319,'Tables 1-15'!D418)</f>
        <v>141261.12700000001</v>
      </c>
      <c r="O449" s="605">
        <f>IF(ISNUMBER('Tables 1-15'!E418),'Tables 1-15'!E319,'Tables 1-15'!E418)</f>
        <v>150085.23199999999</v>
      </c>
      <c r="P449" s="605">
        <f>IF(ISNUMBER('Tables 1-15'!F418),'Tables 1-15'!F319,'Tables 1-15'!F418)</f>
        <v>162881.111</v>
      </c>
      <c r="R449" s="636"/>
    </row>
    <row r="450" spans="1:18">
      <c r="A450" s="462" t="s">
        <v>529</v>
      </c>
      <c r="B450" s="395">
        <f>IF(ISNUMBER('Tables 1-15'!B419),'Tables 1-15'!G13,'Tables 1-15'!B419)</f>
        <v>33.198549749999998</v>
      </c>
      <c r="C450" s="395">
        <f>IF(ISNUMBER('Tables 1-15'!C419),'Tables 1-15'!H13,'Tables 1-15'!C419)</f>
        <v>33.58108</v>
      </c>
      <c r="D450" s="395">
        <f>IF(ISNUMBER('Tables 1-15'!D419),'Tables 1-15'!I13,'Tables 1-15'!D419)</f>
        <v>33.9585875</v>
      </c>
      <c r="E450" s="395">
        <f>IF(ISNUMBER('Tables 1-15'!E419),'Tables 1-15'!J13,'Tables 1-15'!E419)</f>
        <v>34.303206500000002</v>
      </c>
      <c r="F450" s="442">
        <f>IF(ISNUMBER('Tables 1-15'!F419),'Tables 1-15'!K13,'Tables 1-15'!F419)</f>
        <v>34.701651749999996</v>
      </c>
      <c r="G450" s="395" t="str">
        <f>IF(ISNUMBER('Tables 1-15'!B320),'Tables 1-15'!B419,'Tables 1-15'!B320)</f>
        <v>nav</v>
      </c>
      <c r="H450" s="395" t="str">
        <f>IF(ISNUMBER('Tables 1-15'!C320),'Tables 1-15'!C419,'Tables 1-15'!C320)</f>
        <v>nav</v>
      </c>
      <c r="I450" s="395" t="str">
        <f>IF(ISNUMBER('Tables 1-15'!D320),'Tables 1-15'!D419,'Tables 1-15'!D320)</f>
        <v>nav</v>
      </c>
      <c r="J450" s="395" t="str">
        <f>IF(ISNUMBER('Tables 1-15'!E320),'Tables 1-15'!E419,'Tables 1-15'!E320)</f>
        <v>nav</v>
      </c>
      <c r="K450" s="442" t="str">
        <f>IF(ISNUMBER('Tables 1-15'!F320),'Tables 1-15'!F419,'Tables 1-15'!F320)</f>
        <v>nav</v>
      </c>
      <c r="L450" s="373" t="str">
        <f>IF(ISNUMBER('Tables 1-15'!B419),'Tables 1-15'!B320,'Tables 1-15'!B419)</f>
        <v>nav</v>
      </c>
      <c r="M450" s="373" t="str">
        <f>IF(ISNUMBER('Tables 1-15'!C419),'Tables 1-15'!C320,'Tables 1-15'!C419)</f>
        <v>nav</v>
      </c>
      <c r="N450" s="373" t="str">
        <f>IF(ISNUMBER('Tables 1-15'!D419),'Tables 1-15'!D320,'Tables 1-15'!D419)</f>
        <v>nav</v>
      </c>
      <c r="O450" s="373" t="str">
        <f>IF(ISNUMBER('Tables 1-15'!E419),'Tables 1-15'!E320,'Tables 1-15'!E419)</f>
        <v>nav</v>
      </c>
      <c r="P450" s="373" t="str">
        <f>IF(ISNUMBER('Tables 1-15'!F419),'Tables 1-15'!F320,'Tables 1-15'!F419)</f>
        <v>nav</v>
      </c>
      <c r="R450" s="62"/>
    </row>
    <row r="451" spans="1:18">
      <c r="A451" s="66" t="s">
        <v>531</v>
      </c>
      <c r="B451" s="395">
        <f>IF(ISNUMBER('Tables 1-15'!B420),'Tables 1-15'!G14,'Tables 1-15'!B420)</f>
        <v>1324.655</v>
      </c>
      <c r="C451" s="395">
        <f>IF(ISNUMBER('Tables 1-15'!C420),'Tables 1-15'!H14,'Tables 1-15'!C420)</f>
        <v>1331.38</v>
      </c>
      <c r="D451" s="395">
        <f>IF(ISNUMBER('Tables 1-15'!D420),'Tables 1-15'!I14,'Tables 1-15'!D420)</f>
        <v>1337.23</v>
      </c>
      <c r="E451" s="395">
        <f>IF(ISNUMBER('Tables 1-15'!E420),'Tables 1-15'!J14,'Tables 1-15'!E420)</f>
        <v>1343.5350000000001</v>
      </c>
      <c r="F451" s="442">
        <f>IF(ISNUMBER('Tables 1-15'!F420),'Tables 1-15'!K14,'Tables 1-15'!F420)</f>
        <v>1350.6949999999999</v>
      </c>
      <c r="G451" s="395" t="str">
        <f>IF(ISNUMBER('Tables 1-15'!B321),'Tables 1-15'!B420,'Tables 1-15'!B321)</f>
        <v>nav</v>
      </c>
      <c r="H451" s="395" t="str">
        <f>IF(ISNUMBER('Tables 1-15'!C321),'Tables 1-15'!C420,'Tables 1-15'!C321)</f>
        <v>nav</v>
      </c>
      <c r="I451" s="395" t="str">
        <f>IF(ISNUMBER('Tables 1-15'!D321),'Tables 1-15'!D420,'Tables 1-15'!D321)</f>
        <v>nav</v>
      </c>
      <c r="J451" s="395" t="str">
        <f>IF(ISNUMBER('Tables 1-15'!E321),'Tables 1-15'!E420,'Tables 1-15'!E321)</f>
        <v>nav</v>
      </c>
      <c r="K451" s="442" t="str">
        <f>IF(ISNUMBER('Tables 1-15'!F321),'Tables 1-15'!F420,'Tables 1-15'!F321)</f>
        <v>nav</v>
      </c>
      <c r="L451" s="373" t="str">
        <f>IF(ISNUMBER('Tables 1-15'!B420),'Tables 1-15'!B321,'Tables 1-15'!B420)</f>
        <v>nav</v>
      </c>
      <c r="M451" s="373" t="str">
        <f>IF(ISNUMBER('Tables 1-15'!C420),'Tables 1-15'!C321,'Tables 1-15'!C420)</f>
        <v>nav</v>
      </c>
      <c r="N451" s="373" t="str">
        <f>IF(ISNUMBER('Tables 1-15'!D420),'Tables 1-15'!D321,'Tables 1-15'!D420)</f>
        <v>nav</v>
      </c>
      <c r="O451" s="373" t="str">
        <f>IF(ISNUMBER('Tables 1-15'!E420),'Tables 1-15'!E321,'Tables 1-15'!E420)</f>
        <v>nav</v>
      </c>
      <c r="P451" s="373" t="str">
        <f>IF(ISNUMBER('Tables 1-15'!F420),'Tables 1-15'!F321,'Tables 1-15'!F420)</f>
        <v>nav</v>
      </c>
      <c r="R451" s="636"/>
    </row>
    <row r="452" spans="1:18">
      <c r="A452" s="462" t="s">
        <v>166</v>
      </c>
      <c r="B452" s="395">
        <f>IF(ISNUMBER('Tables 1-15'!B421),'Tables 1-15'!G15,'Tables 1-15'!B421)</f>
        <v>63.962000000000003</v>
      </c>
      <c r="C452" s="395">
        <f>IF(ISNUMBER('Tables 1-15'!C421),'Tables 1-15'!H15,'Tables 1-15'!C421)</f>
        <v>64.305000000000007</v>
      </c>
      <c r="D452" s="395">
        <f>IF(ISNUMBER('Tables 1-15'!D421),'Tables 1-15'!I15,'Tables 1-15'!D421)</f>
        <v>64.613</v>
      </c>
      <c r="E452" s="395">
        <f>IF(ISNUMBER('Tables 1-15'!E421),'Tables 1-15'!J15,'Tables 1-15'!E421)</f>
        <v>64.948999999999998</v>
      </c>
      <c r="F452" s="442">
        <f>IF(ISNUMBER('Tables 1-15'!F421),'Tables 1-15'!K15,'Tables 1-15'!F421)</f>
        <v>65.281000000000006</v>
      </c>
      <c r="G452" s="395">
        <f>IF(ISNUMBER('Tables 1-15'!B322),'Tables 1-15'!B421,'Tables 1-15'!B322)</f>
        <v>15893.457</v>
      </c>
      <c r="H452" s="395">
        <f>IF(ISNUMBER('Tables 1-15'!C322),'Tables 1-15'!C421,'Tables 1-15'!C322)</f>
        <v>16422.32</v>
      </c>
      <c r="I452" s="395">
        <f>IF(ISNUMBER('Tables 1-15'!D322),'Tables 1-15'!D421,'Tables 1-15'!D322)</f>
        <v>17057.485000000001</v>
      </c>
      <c r="J452" s="395">
        <f>IF(ISNUMBER('Tables 1-15'!E322),'Tables 1-15'!E421,'Tables 1-15'!E322)</f>
        <v>17538.257000000001</v>
      </c>
      <c r="K452" s="442">
        <f>IF(ISNUMBER('Tables 1-15'!F322),'Tables 1-15'!F421,'Tables 1-15'!F322)</f>
        <v>18068.319</v>
      </c>
      <c r="L452" s="373">
        <f>IF(ISNUMBER('Tables 1-15'!B421),'Tables 1-15'!B322,'Tables 1-15'!B421)</f>
        <v>74431</v>
      </c>
      <c r="M452" s="373">
        <f>IF(ISNUMBER('Tables 1-15'!C421),'Tables 1-15'!C322,'Tables 1-15'!C421)</f>
        <v>75778</v>
      </c>
      <c r="N452" s="373">
        <f>IF(ISNUMBER('Tables 1-15'!D421),'Tables 1-15'!D322,'Tables 1-15'!D421)</f>
        <v>76875</v>
      </c>
      <c r="O452" s="373">
        <f>IF(ISNUMBER('Tables 1-15'!E421),'Tables 1-15'!E322,'Tables 1-15'!E421)</f>
        <v>77795</v>
      </c>
      <c r="P452" s="373">
        <f>IF(ISNUMBER('Tables 1-15'!F421),'Tables 1-15'!F322,'Tables 1-15'!F421)</f>
        <v>78412</v>
      </c>
      <c r="R452" s="62"/>
    </row>
    <row r="453" spans="1:18">
      <c r="A453" s="462" t="s">
        <v>60</v>
      </c>
      <c r="B453" s="395">
        <f>IF(ISNUMBER('Tables 1-15'!B422),'Tables 1-15'!G16,'Tables 1-15'!B422)</f>
        <v>82.12</v>
      </c>
      <c r="C453" s="395">
        <f>IF(ISNUMBER('Tables 1-15'!C422),'Tables 1-15'!H16,'Tables 1-15'!C422)</f>
        <v>81.875</v>
      </c>
      <c r="D453" s="395">
        <f>IF(ISNUMBER('Tables 1-15'!D422),'Tables 1-15'!I16,'Tables 1-15'!D422)</f>
        <v>81.757000000000005</v>
      </c>
      <c r="E453" s="395">
        <f>IF(ISNUMBER('Tables 1-15'!E422),'Tables 1-15'!J16,'Tables 1-15'!E422)</f>
        <v>81.778999999999996</v>
      </c>
      <c r="F453" s="442">
        <f>IF(ISNUMBER('Tables 1-15'!F422),'Tables 1-15'!K16,'Tables 1-15'!F422)</f>
        <v>81.918000000000006</v>
      </c>
      <c r="G453" s="395">
        <f>IF(ISNUMBER('Tables 1-15'!B323),'Tables 1-15'!B422,'Tables 1-15'!B323)</f>
        <v>16056.73</v>
      </c>
      <c r="H453" s="395">
        <f>IF(ISNUMBER('Tables 1-15'!C323),'Tables 1-15'!C422,'Tables 1-15'!C323)</f>
        <v>16577.38</v>
      </c>
      <c r="I453" s="395">
        <f>IF(ISNUMBER('Tables 1-15'!D323),'Tables 1-15'!D422,'Tables 1-15'!D323)</f>
        <v>17323.86</v>
      </c>
      <c r="J453" s="395">
        <f>IF(ISNUMBER('Tables 1-15'!E323),'Tables 1-15'!E422,'Tables 1-15'!E323)</f>
        <v>17738.32</v>
      </c>
      <c r="K453" s="442">
        <f>IF(ISNUMBER('Tables 1-15'!F323),'Tables 1-15'!F422,'Tables 1-15'!F323)</f>
        <v>18216.66</v>
      </c>
      <c r="L453" s="373">
        <f>IF(ISNUMBER('Tables 1-15'!B422),'Tables 1-15'!B323,'Tables 1-15'!B422)</f>
        <v>91520.092000000004</v>
      </c>
      <c r="M453" s="373">
        <f>IF(ISNUMBER('Tables 1-15'!C422),'Tables 1-15'!C323,'Tables 1-15'!C422)</f>
        <v>93945.778999999995</v>
      </c>
      <c r="N453" s="373">
        <f>IF(ISNUMBER('Tables 1-15'!D422),'Tables 1-15'!D323,'Tables 1-15'!D422)</f>
        <v>94737.172999999995</v>
      </c>
      <c r="O453" s="373">
        <f>IF(ISNUMBER('Tables 1-15'!E422),'Tables 1-15'!E323,'Tables 1-15'!E422)</f>
        <v>95651.703999999998</v>
      </c>
      <c r="P453" s="373">
        <f>IF(ISNUMBER('Tables 1-15'!F422),'Tables 1-15'!F323,'Tables 1-15'!F422)</f>
        <v>96140.421000000002</v>
      </c>
      <c r="R453" s="62"/>
    </row>
    <row r="454" spans="1:18">
      <c r="A454" s="461" t="s">
        <v>745</v>
      </c>
      <c r="B454" s="386" t="str">
        <f>IF(ISNUMBER('Tables 1-15'!B423),'Tables 1-15'!G17,'Tables 1-15'!B423)</f>
        <v>nav</v>
      </c>
      <c r="C454" s="386" t="str">
        <f>IF(ISNUMBER('Tables 1-15'!C423),'Tables 1-15'!H17,'Tables 1-15'!C423)</f>
        <v>nav</v>
      </c>
      <c r="D454" s="386" t="str">
        <f>IF(ISNUMBER('Tables 1-15'!D423),'Tables 1-15'!I17,'Tables 1-15'!D423)</f>
        <v>nav</v>
      </c>
      <c r="E454" s="386" t="str">
        <f>IF(ISNUMBER('Tables 1-15'!E423),'Tables 1-15'!J17,'Tables 1-15'!E423)</f>
        <v>nav</v>
      </c>
      <c r="F454" s="387" t="str">
        <f>IF(ISNUMBER('Tables 1-15'!F423),'Tables 1-15'!K17,'Tables 1-15'!F423)</f>
        <v>nav</v>
      </c>
      <c r="G454" s="386" t="str">
        <f>IF(ISNUMBER('Tables 1-15'!B324),'Tables 1-15'!B423,'Tables 1-15'!B324)</f>
        <v>nav</v>
      </c>
      <c r="H454" s="386" t="str">
        <f>IF(ISNUMBER('Tables 1-15'!C324),'Tables 1-15'!C423,'Tables 1-15'!C324)</f>
        <v>nav</v>
      </c>
      <c r="I454" s="386" t="str">
        <f>IF(ISNUMBER('Tables 1-15'!D324),'Tables 1-15'!D423,'Tables 1-15'!D324)</f>
        <v>nav</v>
      </c>
      <c r="J454" s="386" t="str">
        <f>IF(ISNUMBER('Tables 1-15'!E324),'Tables 1-15'!E423,'Tables 1-15'!E324)</f>
        <v>nav</v>
      </c>
      <c r="K454" s="387" t="str">
        <f>IF(ISNUMBER('Tables 1-15'!F324),'Tables 1-15'!F423,'Tables 1-15'!F324)</f>
        <v>nav</v>
      </c>
      <c r="L454" s="373" t="str">
        <f>IF(ISNUMBER('Tables 1-15'!B423),'Tables 1-15'!B324,'Tables 1-15'!B423)</f>
        <v>nav</v>
      </c>
      <c r="M454" s="373" t="str">
        <f>IF(ISNUMBER('Tables 1-15'!C423),'Tables 1-15'!C324,'Tables 1-15'!C423)</f>
        <v>nav</v>
      </c>
      <c r="N454" s="373" t="str">
        <f>IF(ISNUMBER('Tables 1-15'!D423),'Tables 1-15'!D324,'Tables 1-15'!D423)</f>
        <v>nav</v>
      </c>
      <c r="O454" s="373" t="str">
        <f>IF(ISNUMBER('Tables 1-15'!E423),'Tables 1-15'!E324,'Tables 1-15'!E423)</f>
        <v>nav</v>
      </c>
      <c r="P454" s="373" t="str">
        <f>IF(ISNUMBER('Tables 1-15'!F423),'Tables 1-15'!F324,'Tables 1-15'!F423)</f>
        <v>nav</v>
      </c>
      <c r="R454" s="62"/>
    </row>
    <row r="455" spans="1:18">
      <c r="A455" s="66" t="s">
        <v>994</v>
      </c>
      <c r="B455" s="386">
        <f>IF(ISNUMBER('Tables 1-15'!B424),'Tables 1-15'!G18,'Tables 1-15'!B424)</f>
        <v>1154</v>
      </c>
      <c r="C455" s="386">
        <f>IF(ISNUMBER('Tables 1-15'!C424),'Tables 1-15'!H18,'Tables 1-15'!C424)</f>
        <v>1170</v>
      </c>
      <c r="D455" s="386">
        <f>IF(ISNUMBER('Tables 1-15'!D424),'Tables 1-15'!I18,'Tables 1-15'!D424)</f>
        <v>1186</v>
      </c>
      <c r="E455" s="386">
        <f>IF(ISNUMBER('Tables 1-15'!E424),'Tables 1-15'!J18,'Tables 1-15'!E424)</f>
        <v>1202</v>
      </c>
      <c r="F455" s="387">
        <f>IF(ISNUMBER('Tables 1-15'!F424),'Tables 1-15'!K18,'Tables 1-15'!F424)</f>
        <v>1217</v>
      </c>
      <c r="G455" s="386" t="str">
        <f>IF(ISNUMBER('Tables 1-15'!B325),'Tables 1-15'!B424,'Tables 1-15'!B325)</f>
        <v>nav</v>
      </c>
      <c r="H455" s="386" t="str">
        <f>IF(ISNUMBER('Tables 1-15'!C325),'Tables 1-15'!C424,'Tables 1-15'!C325)</f>
        <v>nav</v>
      </c>
      <c r="I455" s="386" t="str">
        <f>IF(ISNUMBER('Tables 1-15'!D325),'Tables 1-15'!D424,'Tables 1-15'!D325)</f>
        <v>nav</v>
      </c>
      <c r="J455" s="386" t="str">
        <f>IF(ISNUMBER('Tables 1-15'!E325),'Tables 1-15'!E424,'Tables 1-15'!E325)</f>
        <v>nav</v>
      </c>
      <c r="K455" s="387" t="str">
        <f>IF(ISNUMBER('Tables 1-15'!F325),'Tables 1-15'!F424,'Tables 1-15'!F325)</f>
        <v>nav</v>
      </c>
      <c r="L455" s="373" t="str">
        <f>IF(ISNUMBER('Tables 1-15'!B424),'Tables 1-15'!B325,'Tables 1-15'!B424)</f>
        <v>nav</v>
      </c>
      <c r="M455" s="373" t="str">
        <f>IF(ISNUMBER('Tables 1-15'!C424),'Tables 1-15'!C325,'Tables 1-15'!C424)</f>
        <v>nav</v>
      </c>
      <c r="N455" s="373" t="str">
        <f>IF(ISNUMBER('Tables 1-15'!D424),'Tables 1-15'!D325,'Tables 1-15'!D424)</f>
        <v>nav</v>
      </c>
      <c r="O455" s="373" t="str">
        <f>IF(ISNUMBER('Tables 1-15'!E424),'Tables 1-15'!E325,'Tables 1-15'!E424)</f>
        <v>nav</v>
      </c>
      <c r="P455" s="373" t="str">
        <f>IF(ISNUMBER('Tables 1-15'!F424),'Tables 1-15'!F325,'Tables 1-15'!F424)</f>
        <v>nav</v>
      </c>
      <c r="R455" s="636"/>
    </row>
    <row r="456" spans="1:18">
      <c r="A456" s="461" t="s">
        <v>127</v>
      </c>
      <c r="B456" s="386">
        <f>IF(ISNUMBER('Tables 1-15'!B425),'Tables 1-15'!G19,'Tables 1-15'!B425)</f>
        <v>59.336500000000001</v>
      </c>
      <c r="C456" s="386">
        <f>IF(ISNUMBER('Tables 1-15'!C425),'Tables 1-15'!H19,'Tables 1-15'!C425)</f>
        <v>59.752499999999998</v>
      </c>
      <c r="D456" s="386">
        <f>IF(ISNUMBER('Tables 1-15'!D425),'Tables 1-15'!I19,'Tables 1-15'!D425)</f>
        <v>60.051500000000004</v>
      </c>
      <c r="E456" s="386">
        <f>IF(ISNUMBER('Tables 1-15'!E425),'Tables 1-15'!J19,'Tables 1-15'!E425)</f>
        <v>60.328000000000003</v>
      </c>
      <c r="F456" s="387">
        <f>IF(ISNUMBER('Tables 1-15'!F425),'Tables 1-15'!K19,'Tables 1-15'!F425)</f>
        <v>60.514749999999999</v>
      </c>
      <c r="G456" s="386">
        <f>IF(ISNUMBER('Tables 1-15'!B326),'Tables 1-15'!B425,'Tables 1-15'!B326)</f>
        <v>3816.22</v>
      </c>
      <c r="H456" s="386">
        <f>IF(ISNUMBER('Tables 1-15'!C326),'Tables 1-15'!C425,'Tables 1-15'!C326)</f>
        <v>3947.424</v>
      </c>
      <c r="I456" s="386">
        <f>IF(ISNUMBER('Tables 1-15'!D326),'Tables 1-15'!D425,'Tables 1-15'!D326)</f>
        <v>4004.11</v>
      </c>
      <c r="J456" s="386">
        <f>IF(ISNUMBER('Tables 1-15'!E326),'Tables 1-15'!E425,'Tables 1-15'!E326)</f>
        <v>4159.576</v>
      </c>
      <c r="K456" s="387">
        <f>IF(ISNUMBER('Tables 1-15'!F326),'Tables 1-15'!F425,'Tables 1-15'!F326)</f>
        <v>4333.22</v>
      </c>
      <c r="L456" s="373">
        <f>IF(ISNUMBER('Tables 1-15'!B425),'Tables 1-15'!B326,'Tables 1-15'!B425)</f>
        <v>34408</v>
      </c>
      <c r="M456" s="373">
        <f>IF(ISNUMBER('Tables 1-15'!C425),'Tables 1-15'!C326,'Tables 1-15'!C425)</f>
        <v>34704</v>
      </c>
      <c r="N456" s="373">
        <f>IF(ISNUMBER('Tables 1-15'!D425),'Tables 1-15'!D326,'Tables 1-15'!D425)</f>
        <v>36393</v>
      </c>
      <c r="O456" s="373">
        <f>IF(ISNUMBER('Tables 1-15'!E425),'Tables 1-15'!E326,'Tables 1-15'!E425)</f>
        <v>38467</v>
      </c>
      <c r="P456" s="373">
        <f>IF(ISNUMBER('Tables 1-15'!F425),'Tables 1-15'!F326,'Tables 1-15'!F425)</f>
        <v>38970</v>
      </c>
      <c r="R456" s="62"/>
    </row>
    <row r="457" spans="1:18">
      <c r="A457" s="461" t="s">
        <v>8</v>
      </c>
      <c r="B457" s="386">
        <f>IF(ISNUMBER('Tables 1-15'!B426),'Tables 1-15'!G20,'Tables 1-15'!B426)</f>
        <v>127.6923</v>
      </c>
      <c r="C457" s="386">
        <f>IF(ISNUMBER('Tables 1-15'!C426),'Tables 1-15'!H20,'Tables 1-15'!C426)</f>
        <v>127.50960000000001</v>
      </c>
      <c r="D457" s="386" t="str">
        <f>IF(ISNUMBER('Tables 1-15'!D426),'Tables 1-15'!I20,'Tables 1-15'!D426)</f>
        <v>nav</v>
      </c>
      <c r="E457" s="386" t="str">
        <f>IF(ISNUMBER('Tables 1-15'!E426),'Tables 1-15'!J20,'Tables 1-15'!E426)</f>
        <v>nav</v>
      </c>
      <c r="F457" s="387" t="str">
        <f>IF(ISNUMBER('Tables 1-15'!F426),'Tables 1-15'!K20,'Tables 1-15'!F426)</f>
        <v>nav</v>
      </c>
      <c r="G457" s="386">
        <f>IF(ISNUMBER('Tables 1-15'!B327),'Tables 1-15'!B426,'Tables 1-15'!B327)</f>
        <v>7850.3</v>
      </c>
      <c r="H457" s="386">
        <f>IF(ISNUMBER('Tables 1-15'!C327),'Tables 1-15'!C426,'Tables 1-15'!C327)</f>
        <v>11166.9</v>
      </c>
      <c r="I457" s="386" t="str">
        <f>IF(ISNUMBER('Tables 1-15'!D327),'Tables 1-15'!D426,'Tables 1-15'!D327)</f>
        <v>nav</v>
      </c>
      <c r="J457" s="386" t="str">
        <f>IF(ISNUMBER('Tables 1-15'!E327),'Tables 1-15'!E426,'Tables 1-15'!E327)</f>
        <v>nav</v>
      </c>
      <c r="K457" s="387" t="str">
        <f>IF(ISNUMBER('Tables 1-15'!F327),'Tables 1-15'!F426,'Tables 1-15'!F327)</f>
        <v>nav</v>
      </c>
      <c r="L457" s="373">
        <f>IF(ISNUMBER('Tables 1-15'!B426),'Tables 1-15'!B327,'Tables 1-15'!B426)</f>
        <v>402316.00900000002</v>
      </c>
      <c r="M457" s="373">
        <f>IF(ISNUMBER('Tables 1-15'!C426),'Tables 1-15'!C327,'Tables 1-15'!C426)</f>
        <v>400268.549</v>
      </c>
      <c r="N457" s="373" t="str">
        <f>IF(ISNUMBER('Tables 1-15'!D426),'Tables 1-15'!D327,'Tables 1-15'!D426)</f>
        <v>nav</v>
      </c>
      <c r="O457" s="373" t="str">
        <f>IF(ISNUMBER('Tables 1-15'!E426),'Tables 1-15'!E327,'Tables 1-15'!E426)</f>
        <v>nav</v>
      </c>
      <c r="P457" s="373" t="str">
        <f>IF(ISNUMBER('Tables 1-15'!F426),'Tables 1-15'!F327,'Tables 1-15'!F426)</f>
        <v>nav</v>
      </c>
      <c r="R457" s="62"/>
    </row>
    <row r="458" spans="1:18">
      <c r="A458" s="66" t="s">
        <v>937</v>
      </c>
      <c r="B458" s="386">
        <f>IF(ISNUMBER('Tables 1-15'!B427),'Tables 1-15'!G21,'Tables 1-15'!B427)</f>
        <v>48.948699999999995</v>
      </c>
      <c r="C458" s="386">
        <f>IF(ISNUMBER('Tables 1-15'!C427),'Tables 1-15'!H21,'Tables 1-15'!C427)</f>
        <v>49.182040000000001</v>
      </c>
      <c r="D458" s="386">
        <f>IF(ISNUMBER('Tables 1-15'!D427),'Tables 1-15'!I21,'Tables 1-15'!D427)</f>
        <v>49.41037</v>
      </c>
      <c r="E458" s="386">
        <f>IF(ISNUMBER('Tables 1-15'!E427),'Tables 1-15'!J21,'Tables 1-15'!E427)</f>
        <v>49.779440000000001</v>
      </c>
      <c r="F458" s="387">
        <f>IF(ISNUMBER('Tables 1-15'!F427),'Tables 1-15'!K21,'Tables 1-15'!F427)</f>
        <v>50.004441</v>
      </c>
      <c r="G458" s="386">
        <f>IF(ISNUMBER('Tables 1-15'!B328),'Tables 1-15'!B427,'Tables 1-15'!B328)</f>
        <v>9647.7999999999993</v>
      </c>
      <c r="H458" s="386">
        <f>IF(ISNUMBER('Tables 1-15'!C328),'Tables 1-15'!C427,'Tables 1-15'!C328)</f>
        <v>10617.7</v>
      </c>
      <c r="I458" s="386">
        <f>IF(ISNUMBER('Tables 1-15'!D328),'Tables 1-15'!D427,'Tables 1-15'!D328)</f>
        <v>12080.61</v>
      </c>
      <c r="J458" s="386">
        <f>IF(ISNUMBER('Tables 1-15'!E328),'Tables 1-15'!E427,'Tables 1-15'!E328)</f>
        <v>13483.21</v>
      </c>
      <c r="K458" s="387">
        <f>IF(ISNUMBER('Tables 1-15'!F328),'Tables 1-15'!F427,'Tables 1-15'!F328)</f>
        <v>15189.07</v>
      </c>
      <c r="L458" s="373">
        <f>IF(ISNUMBER('Tables 1-15'!B427),'Tables 1-15'!B328,'Tables 1-15'!B427)</f>
        <v>28922</v>
      </c>
      <c r="M458" s="373">
        <f>IF(ISNUMBER('Tables 1-15'!C427),'Tables 1-15'!C328,'Tables 1-15'!C427)</f>
        <v>30086</v>
      </c>
      <c r="N458" s="373">
        <f>IF(ISNUMBER('Tables 1-15'!D427),'Tables 1-15'!D328,'Tables 1-15'!D427)</f>
        <v>31089</v>
      </c>
      <c r="O458" s="373">
        <f>IF(ISNUMBER('Tables 1-15'!E427),'Tables 1-15'!E328,'Tables 1-15'!E427)</f>
        <v>32299</v>
      </c>
      <c r="P458" s="373">
        <f>IF(ISNUMBER('Tables 1-15'!F427),'Tables 1-15'!F328,'Tables 1-15'!F427)</f>
        <v>33869</v>
      </c>
      <c r="R458" s="636"/>
    </row>
    <row r="459" spans="1:18">
      <c r="A459" s="66" t="s">
        <v>938</v>
      </c>
      <c r="B459" s="386">
        <f>IF(ISNUMBER('Tables 1-15'!B428),'Tables 1-15'!G22,'Tables 1-15'!B428)</f>
        <v>106.24300000000001</v>
      </c>
      <c r="C459" s="386">
        <f>IF(ISNUMBER('Tables 1-15'!C428),'Tables 1-15'!H22,'Tables 1-15'!C428)</f>
        <v>107.122</v>
      </c>
      <c r="D459" s="386">
        <f>IF(ISNUMBER('Tables 1-15'!D428),'Tables 1-15'!I22,'Tables 1-15'!D428)</f>
        <v>107.979</v>
      </c>
      <c r="E459" s="386">
        <f>IF(ISNUMBER('Tables 1-15'!E428),'Tables 1-15'!J22,'Tables 1-15'!E428)</f>
        <v>108.8134</v>
      </c>
      <c r="F459" s="387">
        <f>IF(ISNUMBER('Tables 1-15'!F428),'Tables 1-15'!K22,'Tables 1-15'!F428)</f>
        <v>116.28439999999999</v>
      </c>
      <c r="G459" s="386" t="str">
        <f>IF(ISNUMBER('Tables 1-15'!B329),'Tables 1-15'!B428,'Tables 1-15'!B329)</f>
        <v>nav</v>
      </c>
      <c r="H459" s="386">
        <f>IF(ISNUMBER('Tables 1-15'!C329),'Tables 1-15'!C428,'Tables 1-15'!C329)</f>
        <v>2117.5</v>
      </c>
      <c r="I459" s="386">
        <f>IF(ISNUMBER('Tables 1-15'!D329),'Tables 1-15'!D428,'Tables 1-15'!D329)</f>
        <v>2319.1889999999999</v>
      </c>
      <c r="J459" s="386">
        <f>IF(ISNUMBER('Tables 1-15'!E329),'Tables 1-15'!E428,'Tables 1-15'!E329)</f>
        <v>2616.7860000000001</v>
      </c>
      <c r="K459" s="387">
        <f>IF(ISNUMBER('Tables 1-15'!F329),'Tables 1-15'!F428,'Tables 1-15'!F329)</f>
        <v>2932.9969999999998</v>
      </c>
      <c r="L459" s="373" t="str">
        <f>IF(ISNUMBER('Tables 1-15'!B428),'Tables 1-15'!B329,'Tables 1-15'!B428)</f>
        <v>nav</v>
      </c>
      <c r="M459" s="373">
        <f>IF(ISNUMBER('Tables 1-15'!C428),'Tables 1-15'!C329,'Tables 1-15'!C428)</f>
        <v>60904.58</v>
      </c>
      <c r="N459" s="373">
        <f>IF(ISNUMBER('Tables 1-15'!D428),'Tables 1-15'!D329,'Tables 1-15'!D428)</f>
        <v>74211.97</v>
      </c>
      <c r="O459" s="373">
        <f>IF(ISNUMBER('Tables 1-15'!E428),'Tables 1-15'!E329,'Tables 1-15'!E428)</f>
        <v>77018.899999999994</v>
      </c>
      <c r="P459" s="373">
        <f>IF(ISNUMBER('Tables 1-15'!F428),'Tables 1-15'!F329,'Tables 1-15'!F428)</f>
        <v>86198.19</v>
      </c>
      <c r="R459" s="636"/>
    </row>
    <row r="460" spans="1:18">
      <c r="A460" s="461" t="s">
        <v>9</v>
      </c>
      <c r="B460" s="386">
        <f>IF(ISNUMBER('Tables 1-15'!B429),'Tables 1-15'!G23,'Tables 1-15'!B429)</f>
        <v>16.486000000000001</v>
      </c>
      <c r="C460" s="386">
        <f>IF(ISNUMBER('Tables 1-15'!C429),'Tables 1-15'!H23,'Tables 1-15'!C429)</f>
        <v>16.574999999999999</v>
      </c>
      <c r="D460" s="386">
        <f>IF(ISNUMBER('Tables 1-15'!D429),'Tables 1-15'!I23,'Tables 1-15'!D429)</f>
        <v>16.655999999999999</v>
      </c>
      <c r="E460" s="386">
        <f>IF(ISNUMBER('Tables 1-15'!E429),'Tables 1-15'!J23,'Tables 1-15'!E429)</f>
        <v>16.73</v>
      </c>
      <c r="F460" s="387">
        <f>IF(ISNUMBER('Tables 1-15'!F429),'Tables 1-15'!K23,'Tables 1-15'!F429)</f>
        <v>16.78</v>
      </c>
      <c r="G460" s="386">
        <f>IF(ISNUMBER('Tables 1-15'!B330),'Tables 1-15'!B429,'Tables 1-15'!B330)</f>
        <v>4822.6679999999997</v>
      </c>
      <c r="H460" s="386">
        <f>IF(ISNUMBER('Tables 1-15'!C330),'Tables 1-15'!C429,'Tables 1-15'!C330)</f>
        <v>5090.7309999999998</v>
      </c>
      <c r="I460" s="386">
        <f>IF(ISNUMBER('Tables 1-15'!D330),'Tables 1-15'!D429,'Tables 1-15'!D330)</f>
        <v>5441.9030000000002</v>
      </c>
      <c r="J460" s="386">
        <f>IF(ISNUMBER('Tables 1-15'!E330),'Tables 1-15'!E429,'Tables 1-15'!E330)</f>
        <v>5604.4449999999997</v>
      </c>
      <c r="K460" s="387">
        <f>IF(ISNUMBER('Tables 1-15'!F330),'Tables 1-15'!F429,'Tables 1-15'!F330)</f>
        <v>5853.915</v>
      </c>
      <c r="L460" s="373">
        <f>IF(ISNUMBER('Tables 1-15'!B429),'Tables 1-15'!B330,'Tables 1-15'!B429)</f>
        <v>23825</v>
      </c>
      <c r="M460" s="373">
        <f>IF(ISNUMBER('Tables 1-15'!C429),'Tables 1-15'!C330,'Tables 1-15'!C429)</f>
        <v>23819</v>
      </c>
      <c r="N460" s="373">
        <f>IF(ISNUMBER('Tables 1-15'!D429),'Tables 1-15'!D330,'Tables 1-15'!D429)</f>
        <v>24049</v>
      </c>
      <c r="O460" s="373">
        <f>IF(ISNUMBER('Tables 1-15'!E429),'Tables 1-15'!E330,'Tables 1-15'!E429)</f>
        <v>23431</v>
      </c>
      <c r="P460" s="373">
        <f>IF(ISNUMBER('Tables 1-15'!F429),'Tables 1-15'!F330,'Tables 1-15'!F429)</f>
        <v>22729</v>
      </c>
      <c r="R460" s="62"/>
    </row>
    <row r="461" spans="1:18">
      <c r="A461" s="66" t="s">
        <v>939</v>
      </c>
      <c r="B461" s="386">
        <f>IF(ISNUMBER('Tables 1-15'!B430),'Tables 1-15'!G24,'Tables 1-15'!B430)</f>
        <v>142.74236999999999</v>
      </c>
      <c r="C461" s="386">
        <f>IF(ISNUMBER('Tables 1-15'!C430),'Tables 1-15'!H24,'Tables 1-15'!C430)</f>
        <v>142.78535000000002</v>
      </c>
      <c r="D461" s="386">
        <f>IF(ISNUMBER('Tables 1-15'!D430),'Tables 1-15'!I24,'Tables 1-15'!D430)</f>
        <v>142.84947</v>
      </c>
      <c r="E461" s="386">
        <f>IF(ISNUMBER('Tables 1-15'!E430),'Tables 1-15'!J24,'Tables 1-15'!E430)</f>
        <v>142.96091000000001</v>
      </c>
      <c r="F461" s="387">
        <f>IF(ISNUMBER('Tables 1-15'!F430),'Tables 1-15'!K24,'Tables 1-15'!F430)</f>
        <v>143.2131</v>
      </c>
      <c r="G461" s="386">
        <f>IF(ISNUMBER('Tables 1-15'!B331),'Tables 1-15'!B430,'Tables 1-15'!B331)</f>
        <v>3590.6109999999999</v>
      </c>
      <c r="H461" s="386">
        <f>IF(ISNUMBER('Tables 1-15'!C331),'Tables 1-15'!C430,'Tables 1-15'!C331)</f>
        <v>3727.732</v>
      </c>
      <c r="I461" s="386">
        <f>IF(ISNUMBER('Tables 1-15'!D331),'Tables 1-15'!D430,'Tables 1-15'!D331)</f>
        <v>4831.6360000000004</v>
      </c>
      <c r="J461" s="386">
        <f>IF(ISNUMBER('Tables 1-15'!E331),'Tables 1-15'!E430,'Tables 1-15'!E331)</f>
        <v>5645.98</v>
      </c>
      <c r="K461" s="387">
        <f>IF(ISNUMBER('Tables 1-15'!F331),'Tables 1-15'!F430,'Tables 1-15'!F331)</f>
        <v>7309.2950000000001</v>
      </c>
      <c r="L461" s="373">
        <f>IF(ISNUMBER('Tables 1-15'!B430),'Tables 1-15'!B331,'Tables 1-15'!B430)</f>
        <v>467915.89600000001</v>
      </c>
      <c r="M461" s="373">
        <f>IF(ISNUMBER('Tables 1-15'!C430),'Tables 1-15'!C331,'Tables 1-15'!C430)</f>
        <v>505109.228</v>
      </c>
      <c r="N461" s="373">
        <f>IF(ISNUMBER('Tables 1-15'!D430),'Tables 1-15'!D331,'Tables 1-15'!D430)</f>
        <v>539465.34400000004</v>
      </c>
      <c r="O461" s="373">
        <f>IF(ISNUMBER('Tables 1-15'!E430),'Tables 1-15'!E331,'Tables 1-15'!E430)</f>
        <v>601525.68099999998</v>
      </c>
      <c r="P461" s="373">
        <f>IF(ISNUMBER('Tables 1-15'!F430),'Tables 1-15'!F331,'Tables 1-15'!F430)</f>
        <v>670978.80700000003</v>
      </c>
      <c r="R461" s="636"/>
    </row>
    <row r="462" spans="1:18">
      <c r="A462" s="66" t="s">
        <v>940</v>
      </c>
      <c r="B462" s="386">
        <f>IF(ISNUMBER('Tables 1-15'!B431),'Tables 1-15'!G25,'Tables 1-15'!B431)</f>
        <v>25.787025000000003</v>
      </c>
      <c r="C462" s="386">
        <f>IF(ISNUMBER('Tables 1-15'!C431),'Tables 1-15'!H25,'Tables 1-15'!C431)</f>
        <v>26.660857</v>
      </c>
      <c r="D462" s="386">
        <f>IF(ISNUMBER('Tables 1-15'!D431),'Tables 1-15'!I25,'Tables 1-15'!D431)</f>
        <v>27.563432000000002</v>
      </c>
      <c r="E462" s="386">
        <f>IF(ISNUMBER('Tables 1-15'!E431),'Tables 1-15'!J25,'Tables 1-15'!E431)</f>
        <v>28.376355</v>
      </c>
      <c r="F462" s="387">
        <f>IF(ISNUMBER('Tables 1-15'!F431),'Tables 1-15'!K25,'Tables 1-15'!F431)</f>
        <v>29.195895</v>
      </c>
      <c r="G462" s="386" t="str">
        <f>IF(ISNUMBER('Tables 1-15'!B332),'Tables 1-15'!B431,'Tables 1-15'!B332)</f>
        <v>nap</v>
      </c>
      <c r="H462" s="386" t="str">
        <f>IF(ISNUMBER('Tables 1-15'!C332),'Tables 1-15'!C431,'Tables 1-15'!C332)</f>
        <v>nap</v>
      </c>
      <c r="I462" s="386" t="str">
        <f>IF(ISNUMBER('Tables 1-15'!D332),'Tables 1-15'!D431,'Tables 1-15'!D332)</f>
        <v>nap</v>
      </c>
      <c r="J462" s="386" t="str">
        <f>IF(ISNUMBER('Tables 1-15'!E332),'Tables 1-15'!E431,'Tables 1-15'!E332)</f>
        <v>nap</v>
      </c>
      <c r="K462" s="387" t="str">
        <f>IF(ISNUMBER('Tables 1-15'!F332),'Tables 1-15'!F431,'Tables 1-15'!F332)</f>
        <v>nap</v>
      </c>
      <c r="L462" s="373" t="str">
        <f>IF(ISNUMBER('Tables 1-15'!B431),'Tables 1-15'!B332,'Tables 1-15'!B431)</f>
        <v>nap</v>
      </c>
      <c r="M462" s="373" t="str">
        <f>IF(ISNUMBER('Tables 1-15'!C431),'Tables 1-15'!C332,'Tables 1-15'!C431)</f>
        <v>nap</v>
      </c>
      <c r="N462" s="373" t="str">
        <f>IF(ISNUMBER('Tables 1-15'!D431),'Tables 1-15'!D332,'Tables 1-15'!D431)</f>
        <v>nap</v>
      </c>
      <c r="O462" s="373" t="str">
        <f>IF(ISNUMBER('Tables 1-15'!E431),'Tables 1-15'!E332,'Tables 1-15'!E431)</f>
        <v>nap</v>
      </c>
      <c r="P462" s="373" t="str">
        <f>IF(ISNUMBER('Tables 1-15'!F431),'Tables 1-15'!F332,'Tables 1-15'!F431)</f>
        <v>nap</v>
      </c>
      <c r="R462" s="636"/>
    </row>
    <row r="463" spans="1:18">
      <c r="A463" s="461" t="s">
        <v>10</v>
      </c>
      <c r="B463" s="386">
        <f>IF(ISNUMBER('Tables 1-15'!B432),'Tables 1-15'!G26,'Tables 1-15'!B432)</f>
        <v>4.8390000000000004</v>
      </c>
      <c r="C463" s="386">
        <f>IF(ISNUMBER('Tables 1-15'!C432),'Tables 1-15'!H26,'Tables 1-15'!C432)</f>
        <v>4.9880000000000004</v>
      </c>
      <c r="D463" s="386">
        <f>IF(ISNUMBER('Tables 1-15'!D432),'Tables 1-15'!I26,'Tables 1-15'!D432)</f>
        <v>5.077</v>
      </c>
      <c r="E463" s="386">
        <f>IF(ISNUMBER('Tables 1-15'!E432),'Tables 1-15'!J26,'Tables 1-15'!E432)</f>
        <v>5.1840000000000002</v>
      </c>
      <c r="F463" s="387">
        <f>IF(ISNUMBER('Tables 1-15'!F432),'Tables 1-15'!K26,'Tables 1-15'!F432)</f>
        <v>5.3120000000000003</v>
      </c>
      <c r="G463" s="386" t="str">
        <f>IF(ISNUMBER('Tables 1-15'!B333),'Tables 1-15'!B432,'Tables 1-15'!B333)</f>
        <v>nav</v>
      </c>
      <c r="H463" s="386" t="str">
        <f>IF(ISNUMBER('Tables 1-15'!C333),'Tables 1-15'!C432,'Tables 1-15'!C333)</f>
        <v>nav</v>
      </c>
      <c r="I463" s="386" t="str">
        <f>IF(ISNUMBER('Tables 1-15'!D333),'Tables 1-15'!D432,'Tables 1-15'!D333)</f>
        <v>nav</v>
      </c>
      <c r="J463" s="386" t="str">
        <f>IF(ISNUMBER('Tables 1-15'!E333),'Tables 1-15'!E432,'Tables 1-15'!E333)</f>
        <v>nav</v>
      </c>
      <c r="K463" s="387" t="str">
        <f>IF(ISNUMBER('Tables 1-15'!F333),'Tables 1-15'!F432,'Tables 1-15'!F333)</f>
        <v>nav</v>
      </c>
      <c r="L463" s="373" t="str">
        <f>IF(ISNUMBER('Tables 1-15'!B432),'Tables 1-15'!B333,'Tables 1-15'!B432)</f>
        <v>nav</v>
      </c>
      <c r="M463" s="373" t="str">
        <f>IF(ISNUMBER('Tables 1-15'!C432),'Tables 1-15'!C333,'Tables 1-15'!C432)</f>
        <v>nav</v>
      </c>
      <c r="N463" s="373" t="str">
        <f>IF(ISNUMBER('Tables 1-15'!D432),'Tables 1-15'!D333,'Tables 1-15'!D432)</f>
        <v>nav</v>
      </c>
      <c r="O463" s="373" t="str">
        <f>IF(ISNUMBER('Tables 1-15'!E432),'Tables 1-15'!E333,'Tables 1-15'!E432)</f>
        <v>nav</v>
      </c>
      <c r="P463" s="373" t="str">
        <f>IF(ISNUMBER('Tables 1-15'!F432),'Tables 1-15'!F333,'Tables 1-15'!F432)</f>
        <v>nav</v>
      </c>
      <c r="R463" s="62"/>
    </row>
    <row r="464" spans="1:18">
      <c r="A464" s="66" t="s">
        <v>941</v>
      </c>
      <c r="B464" s="386" t="str">
        <f>IF(ISNUMBER('Tables 1-15'!B433),'Tables 1-15'!G27,'Tables 1-15'!B433)</f>
        <v>nav</v>
      </c>
      <c r="C464" s="386">
        <f>IF(ISNUMBER('Tables 1-15'!C433),'Tables 1-15'!H27,'Tables 1-15'!C433)</f>
        <v>50.474000000000004</v>
      </c>
      <c r="D464" s="386">
        <f>IF(ISNUMBER('Tables 1-15'!D433),'Tables 1-15'!I27,'Tables 1-15'!D433)</f>
        <v>51.057000000000002</v>
      </c>
      <c r="E464" s="386">
        <f>IF(ISNUMBER('Tables 1-15'!E433),'Tables 1-15'!J27,'Tables 1-15'!E433)</f>
        <v>51.634999999999998</v>
      </c>
      <c r="F464" s="387">
        <f>IF(ISNUMBER('Tables 1-15'!F433),'Tables 1-15'!K27,'Tables 1-15'!F433)</f>
        <v>52.148000000000003</v>
      </c>
      <c r="G464" s="386" t="str">
        <f>IF(ISNUMBER('Tables 1-15'!B334),'Tables 1-15'!B433,'Tables 1-15'!B334)</f>
        <v>nav</v>
      </c>
      <c r="H464" s="386" t="str">
        <f>IF(ISNUMBER('Tables 1-15'!C334),'Tables 1-15'!C433,'Tables 1-15'!C334)</f>
        <v>nav</v>
      </c>
      <c r="I464" s="386" t="str">
        <f>IF(ISNUMBER('Tables 1-15'!D334),'Tables 1-15'!D433,'Tables 1-15'!D334)</f>
        <v>nav</v>
      </c>
      <c r="J464" s="386" t="str">
        <f>IF(ISNUMBER('Tables 1-15'!E334),'Tables 1-15'!E433,'Tables 1-15'!E334)</f>
        <v>nav</v>
      </c>
      <c r="K464" s="387" t="str">
        <f>IF(ISNUMBER('Tables 1-15'!F334),'Tables 1-15'!F433,'Tables 1-15'!F334)</f>
        <v>nav</v>
      </c>
      <c r="L464" s="373" t="str">
        <f>IF(ISNUMBER('Tables 1-15'!B433),'Tables 1-15'!B334,'Tables 1-15'!B433)</f>
        <v>nav</v>
      </c>
      <c r="M464" s="373" t="str">
        <f>IF(ISNUMBER('Tables 1-15'!C433),'Tables 1-15'!C334,'Tables 1-15'!C433)</f>
        <v>nav</v>
      </c>
      <c r="N464" s="373" t="str">
        <f>IF(ISNUMBER('Tables 1-15'!D433),'Tables 1-15'!D334,'Tables 1-15'!D433)</f>
        <v>nav</v>
      </c>
      <c r="O464" s="373" t="str">
        <f>IF(ISNUMBER('Tables 1-15'!E433),'Tables 1-15'!E334,'Tables 1-15'!E433)</f>
        <v>nav</v>
      </c>
      <c r="P464" s="373" t="str">
        <f>IF(ISNUMBER('Tables 1-15'!F433),'Tables 1-15'!F334,'Tables 1-15'!F433)</f>
        <v>nav</v>
      </c>
      <c r="R464" s="636"/>
    </row>
    <row r="465" spans="1:18">
      <c r="A465" s="461" t="s">
        <v>11</v>
      </c>
      <c r="B465" s="386">
        <f>IF(ISNUMBER('Tables 1-15'!B434),'Tables 1-15'!G28,'Tables 1-15'!B434)</f>
        <v>9.2560000000000002</v>
      </c>
      <c r="C465" s="386">
        <f>IF(ISNUMBER('Tables 1-15'!C434),'Tables 1-15'!H28,'Tables 1-15'!C434)</f>
        <v>9.3410000000000011</v>
      </c>
      <c r="D465" s="386">
        <f>IF(ISNUMBER('Tables 1-15'!D434),'Tables 1-15'!I28,'Tables 1-15'!D434)</f>
        <v>9.4160000000000004</v>
      </c>
      <c r="E465" s="386">
        <f>IF(ISNUMBER('Tables 1-15'!E434),'Tables 1-15'!J28,'Tables 1-15'!E434)</f>
        <v>9.4570000000000007</v>
      </c>
      <c r="F465" s="387">
        <f>IF(ISNUMBER('Tables 1-15'!F434),'Tables 1-15'!K28,'Tables 1-15'!F434)</f>
        <v>9.5208700000000004</v>
      </c>
      <c r="G465" s="386" t="str">
        <f>IF(ISNUMBER('Tables 1-15'!B335),'Tables 1-15'!B434,'Tables 1-15'!B335)</f>
        <v>nav</v>
      </c>
      <c r="H465" s="386" t="str">
        <f>IF(ISNUMBER('Tables 1-15'!C335),'Tables 1-15'!C434,'Tables 1-15'!C335)</f>
        <v>nav</v>
      </c>
      <c r="I465" s="386" t="str">
        <f>IF(ISNUMBER('Tables 1-15'!D335),'Tables 1-15'!D434,'Tables 1-15'!D335)</f>
        <v>nav</v>
      </c>
      <c r="J465" s="386" t="str">
        <f>IF(ISNUMBER('Tables 1-15'!E335),'Tables 1-15'!E434,'Tables 1-15'!E335)</f>
        <v>nav</v>
      </c>
      <c r="K465" s="387" t="str">
        <f>IF(ISNUMBER('Tables 1-15'!F335),'Tables 1-15'!F434,'Tables 1-15'!F335)</f>
        <v>nav</v>
      </c>
      <c r="L465" s="373" t="str">
        <f>IF(ISNUMBER('Tables 1-15'!B434),'Tables 1-15'!B335,'Tables 1-15'!B434)</f>
        <v>nav</v>
      </c>
      <c r="M465" s="373" t="str">
        <f>IF(ISNUMBER('Tables 1-15'!C434),'Tables 1-15'!C335,'Tables 1-15'!C434)</f>
        <v>nav</v>
      </c>
      <c r="N465" s="373" t="str">
        <f>IF(ISNUMBER('Tables 1-15'!D434),'Tables 1-15'!D335,'Tables 1-15'!D434)</f>
        <v>nav</v>
      </c>
      <c r="O465" s="373" t="str">
        <f>IF(ISNUMBER('Tables 1-15'!E434),'Tables 1-15'!E335,'Tables 1-15'!E434)</f>
        <v>nav</v>
      </c>
      <c r="P465" s="373" t="str">
        <f>IF(ISNUMBER('Tables 1-15'!F434),'Tables 1-15'!F335,'Tables 1-15'!F434)</f>
        <v>nav</v>
      </c>
      <c r="R465" s="62"/>
    </row>
    <row r="466" spans="1:18">
      <c r="A466" s="461" t="s">
        <v>12</v>
      </c>
      <c r="B466" s="386">
        <f>IF(ISNUMBER('Tables 1-15'!B435),'Tables 1-15'!G29,'Tables 1-15'!B435)</f>
        <v>7.7110600000000007</v>
      </c>
      <c r="C466" s="386">
        <f>IF(ISNUMBER('Tables 1-15'!C435),'Tables 1-15'!H29,'Tables 1-15'!C435)</f>
        <v>7.8012800000000002</v>
      </c>
      <c r="D466" s="386">
        <f>IF(ISNUMBER('Tables 1-15'!D435),'Tables 1-15'!I29,'Tables 1-15'!D435)</f>
        <v>7.8775699999999995</v>
      </c>
      <c r="E466" s="386">
        <f>IF(ISNUMBER('Tables 1-15'!E435),'Tables 1-15'!J29,'Tables 1-15'!E435)</f>
        <v>7.9123980000000005</v>
      </c>
      <c r="F466" s="387">
        <f>IF(ISNUMBER('Tables 1-15'!F435),'Tables 1-15'!K29,'Tables 1-15'!F435)</f>
        <v>7.996861</v>
      </c>
      <c r="G466" s="386" t="str">
        <f>IF(ISNUMBER('Tables 1-15'!B336),'Tables 1-15'!B435,'Tables 1-15'!B336)</f>
        <v>nav</v>
      </c>
      <c r="H466" s="386" t="str">
        <f>IF(ISNUMBER('Tables 1-15'!C336),'Tables 1-15'!C435,'Tables 1-15'!C336)</f>
        <v>nav</v>
      </c>
      <c r="I466" s="386" t="str">
        <f>IF(ISNUMBER('Tables 1-15'!D336),'Tables 1-15'!D435,'Tables 1-15'!D336)</f>
        <v>nav</v>
      </c>
      <c r="J466" s="386" t="str">
        <f>IF(ISNUMBER('Tables 1-15'!E336),'Tables 1-15'!E435,'Tables 1-15'!E336)</f>
        <v>nav</v>
      </c>
      <c r="K466" s="387" t="str">
        <f>IF(ISNUMBER('Tables 1-15'!F336),'Tables 1-15'!F435,'Tables 1-15'!F336)</f>
        <v>nav</v>
      </c>
      <c r="L466" s="373" t="str">
        <f>IF(ISNUMBER('Tables 1-15'!B435),'Tables 1-15'!B336,'Tables 1-15'!B435)</f>
        <v>nav</v>
      </c>
      <c r="M466" s="373" t="str">
        <f>IF(ISNUMBER('Tables 1-15'!C435),'Tables 1-15'!C336,'Tables 1-15'!C435)</f>
        <v>nav</v>
      </c>
      <c r="N466" s="373" t="str">
        <f>IF(ISNUMBER('Tables 1-15'!D435),'Tables 1-15'!D336,'Tables 1-15'!D435)</f>
        <v>nav</v>
      </c>
      <c r="O466" s="373" t="str">
        <f>IF(ISNUMBER('Tables 1-15'!E435),'Tables 1-15'!E336,'Tables 1-15'!E435)</f>
        <v>nav</v>
      </c>
      <c r="P466" s="373" t="str">
        <f>IF(ISNUMBER('Tables 1-15'!F435),'Tables 1-15'!F336,'Tables 1-15'!F435)</f>
        <v>nav</v>
      </c>
      <c r="R466" s="62"/>
    </row>
    <row r="467" spans="1:18">
      <c r="A467" s="66" t="s">
        <v>942</v>
      </c>
      <c r="B467" s="386">
        <f>IF(ISNUMBER('Tables 1-15'!B436),'Tables 1-15'!G30,'Tables 1-15'!B436)</f>
        <v>71.517100000000013</v>
      </c>
      <c r="C467" s="386">
        <f>IF(ISNUMBER('Tables 1-15'!C436),'Tables 1-15'!H30,'Tables 1-15'!C436)</f>
        <v>72.561310000000006</v>
      </c>
      <c r="D467" s="386">
        <f>IF(ISNUMBER('Tables 1-15'!D436),'Tables 1-15'!I30,'Tables 1-15'!D436)</f>
        <v>73.72299000000001</v>
      </c>
      <c r="E467" s="386">
        <f>IF(ISNUMBER('Tables 1-15'!E436),'Tables 1-15'!J30,'Tables 1-15'!E436)</f>
        <v>74.724270000000004</v>
      </c>
      <c r="F467" s="387">
        <f>IF(ISNUMBER('Tables 1-15'!F436),'Tables 1-15'!K30,'Tables 1-15'!F436)</f>
        <v>75.627380000000002</v>
      </c>
      <c r="G467" s="386">
        <f>IF(ISNUMBER('Tables 1-15'!B337),'Tables 1-15'!B436,'Tables 1-15'!B337)</f>
        <v>1712.473</v>
      </c>
      <c r="H467" s="386">
        <f>IF(ISNUMBER('Tables 1-15'!C337),'Tables 1-15'!C436,'Tables 1-15'!C337)</f>
        <v>1909.8240000000001</v>
      </c>
      <c r="I467" s="386">
        <f>IF(ISNUMBER('Tables 1-15'!D337),'Tables 1-15'!D436,'Tables 1-15'!D337)</f>
        <v>2178.0639999999999</v>
      </c>
      <c r="J467" s="386">
        <f>IF(ISNUMBER('Tables 1-15'!E337),'Tables 1-15'!E436,'Tables 1-15'!E337)</f>
        <v>2489.962</v>
      </c>
      <c r="K467" s="387">
        <f>IF(ISNUMBER('Tables 1-15'!F337),'Tables 1-15'!F436,'Tables 1-15'!F337)</f>
        <v>2864.6060000000002</v>
      </c>
      <c r="L467" s="373">
        <f>IF(ISNUMBER('Tables 1-15'!B436),'Tables 1-15'!B337,'Tables 1-15'!B436)</f>
        <v>102.1707</v>
      </c>
      <c r="M467" s="373">
        <f>IF(ISNUMBER('Tables 1-15'!C436),'Tables 1-15'!C337,'Tables 1-15'!C436)</f>
        <v>110.66687</v>
      </c>
      <c r="N467" s="373">
        <f>IF(ISNUMBER('Tables 1-15'!D436),'Tables 1-15'!D337,'Tables 1-15'!D436)</f>
        <v>125.83621000000001</v>
      </c>
      <c r="O467" s="373">
        <f>IF(ISNUMBER('Tables 1-15'!E436),'Tables 1-15'!E337,'Tables 1-15'!E436)</f>
        <v>141.76646</v>
      </c>
      <c r="P467" s="373">
        <f>IF(ISNUMBER('Tables 1-15'!F436),'Tables 1-15'!F337,'Tables 1-15'!F436)</f>
        <v>146.54172</v>
      </c>
      <c r="R467" s="636"/>
    </row>
    <row r="468" spans="1:18">
      <c r="A468" s="461" t="s">
        <v>13</v>
      </c>
      <c r="B468" s="386">
        <f>IF(ISNUMBER('Tables 1-15'!B437),'Tables 1-15'!G31,'Tables 1-15'!B437)</f>
        <v>61.398000000000003</v>
      </c>
      <c r="C468" s="386">
        <f>IF(ISNUMBER('Tables 1-15'!C437),'Tables 1-15'!H31,'Tables 1-15'!C437)</f>
        <v>61.792000000000002</v>
      </c>
      <c r="D468" s="386">
        <f>IF(ISNUMBER('Tables 1-15'!D437),'Tables 1-15'!I31,'Tables 1-15'!D437)</f>
        <v>62.262</v>
      </c>
      <c r="E468" s="386">
        <f>IF(ISNUMBER('Tables 1-15'!E437),'Tables 1-15'!J31,'Tables 1-15'!E437)</f>
        <v>62.734999999999999</v>
      </c>
      <c r="F468" s="387">
        <f>IF(ISNUMBER('Tables 1-15'!F437),'Tables 1-15'!K31,'Tables 1-15'!F437)</f>
        <v>63.244</v>
      </c>
      <c r="G468" s="386">
        <f>IF(ISNUMBER('Tables 1-15'!B338),'Tables 1-15'!B437,'Tables 1-15'!B338)</f>
        <v>15259.936</v>
      </c>
      <c r="H468" s="386">
        <f>IF(ISNUMBER('Tables 1-15'!C338),'Tables 1-15'!C437,'Tables 1-15'!C338)</f>
        <v>15890.75</v>
      </c>
      <c r="I468" s="386">
        <f>IF(ISNUMBER('Tables 1-15'!D338),'Tables 1-15'!D437,'Tables 1-15'!D338)</f>
        <v>16545.637999999999</v>
      </c>
      <c r="J468" s="386">
        <f>IF(ISNUMBER('Tables 1-15'!E338),'Tables 1-15'!E437,'Tables 1-15'!E338)</f>
        <v>17794.86</v>
      </c>
      <c r="K468" s="387" t="str">
        <f>IF(ISNUMBER('Tables 1-15'!F338),'Tables 1-15'!F437,'Tables 1-15'!F338)</f>
        <v>nav</v>
      </c>
      <c r="L468" s="373">
        <f>IF(ISNUMBER('Tables 1-15'!B437),'Tables 1-15'!B338,'Tables 1-15'!B437)</f>
        <v>125696</v>
      </c>
      <c r="M468" s="373">
        <f>IF(ISNUMBER('Tables 1-15'!C437),'Tables 1-15'!C338,'Tables 1-15'!C437)</f>
        <v>127355</v>
      </c>
      <c r="N468" s="373">
        <f>IF(ISNUMBER('Tables 1-15'!D437),'Tables 1-15'!D338,'Tables 1-15'!D437)</f>
        <v>133183</v>
      </c>
      <c r="O468" s="373">
        <f>IF(ISNUMBER('Tables 1-15'!E437),'Tables 1-15'!E338,'Tables 1-15'!E437)</f>
        <v>128260.59600000001</v>
      </c>
      <c r="P468" s="373" t="str">
        <f>IF(ISNUMBER('Tables 1-15'!F437),'Tables 1-15'!F338,'Tables 1-15'!F437)</f>
        <v>nav</v>
      </c>
      <c r="R468" s="62"/>
    </row>
    <row r="469" spans="1:18">
      <c r="A469" s="461" t="s">
        <v>186</v>
      </c>
      <c r="B469" s="386">
        <f>IF(ISNUMBER('Tables 1-15'!B438),'Tables 1-15'!G32,'Tables 1-15'!B438)</f>
        <v>304.09399999999999</v>
      </c>
      <c r="C469" s="386">
        <f>IF(ISNUMBER('Tables 1-15'!C438),'Tables 1-15'!H32,'Tables 1-15'!C438)</f>
        <v>306.77199999999999</v>
      </c>
      <c r="D469" s="386">
        <f>IF(ISNUMBER('Tables 1-15'!D438),'Tables 1-15'!I32,'Tables 1-15'!D438)</f>
        <v>309.32600000000002</v>
      </c>
      <c r="E469" s="386">
        <f>IF(ISNUMBER('Tables 1-15'!E438),'Tables 1-15'!J32,'Tables 1-15'!E438)</f>
        <v>311.58800000000002</v>
      </c>
      <c r="F469" s="387">
        <f>IF(ISNUMBER('Tables 1-15'!F438),'Tables 1-15'!K32,'Tables 1-15'!F438)</f>
        <v>313.91399999999999</v>
      </c>
      <c r="G469" s="386" t="str">
        <f>IF(ISNUMBER('Tables 1-15'!B339),'Tables 1-15'!B438,'Tables 1-15'!B339)</f>
        <v>nav</v>
      </c>
      <c r="H469" s="386" t="str">
        <f>IF(ISNUMBER('Tables 1-15'!C339),'Tables 1-15'!C438,'Tables 1-15'!C339)</f>
        <v>nav</v>
      </c>
      <c r="I469" s="386" t="str">
        <f>IF(ISNUMBER('Tables 1-15'!D339),'Tables 1-15'!D438,'Tables 1-15'!D339)</f>
        <v>nav</v>
      </c>
      <c r="J469" s="386" t="str">
        <f>IF(ISNUMBER('Tables 1-15'!E339),'Tables 1-15'!E438,'Tables 1-15'!E339)</f>
        <v>nav</v>
      </c>
      <c r="K469" s="387" t="str">
        <f>IF(ISNUMBER('Tables 1-15'!F339),'Tables 1-15'!F438,'Tables 1-15'!F339)</f>
        <v>nav</v>
      </c>
      <c r="L469" s="373" t="str">
        <f>IF(ISNUMBER('Tables 1-15'!B438),'Tables 1-15'!B339,'Tables 1-15'!B438)</f>
        <v>nav</v>
      </c>
      <c r="M469" s="373" t="str">
        <f>IF(ISNUMBER('Tables 1-15'!C438),'Tables 1-15'!C339,'Tables 1-15'!C438)</f>
        <v>nav</v>
      </c>
      <c r="N469" s="373" t="str">
        <f>IF(ISNUMBER('Tables 1-15'!D438),'Tables 1-15'!D339,'Tables 1-15'!D438)</f>
        <v>nav</v>
      </c>
      <c r="O469" s="373" t="str">
        <f>IF(ISNUMBER('Tables 1-15'!E438),'Tables 1-15'!E339,'Tables 1-15'!E438)</f>
        <v>nav</v>
      </c>
      <c r="P469" s="373" t="str">
        <f>IF(ISNUMBER('Tables 1-15'!F438),'Tables 1-15'!F339,'Tables 1-15'!F438)</f>
        <v>nav</v>
      </c>
      <c r="R469" s="62"/>
    </row>
    <row r="470" spans="1:18">
      <c r="A470" s="464" t="s">
        <v>627</v>
      </c>
      <c r="B470" s="389">
        <f t="shared" ref="B470:P470" si="3">SUM(B447:B469)</f>
        <v>3865.6175549999998</v>
      </c>
      <c r="C470" s="389">
        <f t="shared" si="3"/>
        <v>3948.4657769999994</v>
      </c>
      <c r="D470" s="389">
        <f t="shared" si="3"/>
        <v>3853.0110990000007</v>
      </c>
      <c r="E470" s="389">
        <f t="shared" si="3"/>
        <v>3885.0912592500008</v>
      </c>
      <c r="F470" s="390">
        <f t="shared" si="3"/>
        <v>3923.7542292500002</v>
      </c>
      <c r="G470" s="389">
        <f t="shared" si="3"/>
        <v>94139.22500000002</v>
      </c>
      <c r="H470" s="389">
        <f t="shared" si="3"/>
        <v>108133.018</v>
      </c>
      <c r="I470" s="389">
        <f t="shared" si="3"/>
        <v>103502.18400000001</v>
      </c>
      <c r="J470" s="389">
        <f t="shared" si="3"/>
        <v>111348.29000000001</v>
      </c>
      <c r="K470" s="390">
        <f t="shared" si="3"/>
        <v>100780.86299999998</v>
      </c>
      <c r="L470" s="373">
        <f t="shared" si="3"/>
        <v>1389922.6166999999</v>
      </c>
      <c r="M470" s="373">
        <f t="shared" si="3"/>
        <v>1501542.93487</v>
      </c>
      <c r="N470" s="373">
        <f t="shared" si="3"/>
        <v>1168032.8212100002</v>
      </c>
      <c r="O470" s="373">
        <f t="shared" si="3"/>
        <v>1241277.36946</v>
      </c>
      <c r="P470" s="373">
        <f t="shared" si="3"/>
        <v>1206876.99872</v>
      </c>
    </row>
    <row r="471" spans="1:18" ht="14.25">
      <c r="A471" s="572"/>
      <c r="B471" s="573"/>
      <c r="C471" s="573"/>
      <c r="D471" s="573"/>
      <c r="E471" s="573"/>
      <c r="F471" s="573"/>
      <c r="G471" s="573"/>
      <c r="H471" s="573"/>
      <c r="I471" s="573"/>
      <c r="J471" s="573"/>
      <c r="K471" s="603"/>
    </row>
    <row r="472" spans="1:18" ht="14.25">
      <c r="A472" s="574"/>
      <c r="B472" s="574"/>
      <c r="C472" s="574"/>
      <c r="D472" s="574"/>
      <c r="E472" s="574"/>
      <c r="F472" s="574"/>
      <c r="G472" s="574"/>
      <c r="H472" s="574"/>
      <c r="I472" s="574"/>
      <c r="J472" s="574"/>
      <c r="K472" s="604"/>
    </row>
    <row r="473" spans="1:18">
      <c r="A473" s="407"/>
    </row>
    <row r="474" spans="1:18">
      <c r="A474" s="407"/>
    </row>
    <row r="475" spans="1:18">
      <c r="A475" s="407"/>
    </row>
    <row r="476" spans="1:18">
      <c r="A476" s="407"/>
    </row>
    <row r="477" spans="1:18">
      <c r="A477" s="549"/>
      <c r="B477" s="549"/>
      <c r="C477" s="549"/>
      <c r="D477" s="549"/>
      <c r="E477" s="549"/>
      <c r="F477" s="549"/>
      <c r="G477" s="549"/>
      <c r="H477" s="549"/>
      <c r="I477" s="549"/>
      <c r="J477" s="549"/>
      <c r="K477" s="549"/>
    </row>
    <row r="478" spans="1:18" ht="15">
      <c r="A478" s="550"/>
      <c r="B478" s="550"/>
      <c r="C478" s="550"/>
      <c r="D478" s="550"/>
      <c r="E478" s="550"/>
      <c r="F478" s="550"/>
      <c r="G478" s="550"/>
      <c r="H478" s="550"/>
      <c r="I478" s="550"/>
      <c r="J478" s="550"/>
      <c r="K478" s="550"/>
    </row>
    <row r="479" spans="1:18">
      <c r="A479" s="458" t="s">
        <v>162</v>
      </c>
      <c r="B479" s="424"/>
      <c r="C479" s="424"/>
      <c r="D479" s="424"/>
      <c r="E479" s="424"/>
      <c r="F479" s="424"/>
      <c r="G479" s="424"/>
      <c r="H479" s="424"/>
      <c r="I479" s="424"/>
      <c r="J479" s="424"/>
      <c r="K479" s="425"/>
    </row>
    <row r="480" spans="1:18">
      <c r="A480" s="465"/>
      <c r="B480" s="424"/>
      <c r="C480" s="424"/>
      <c r="D480" s="424"/>
      <c r="E480" s="424"/>
      <c r="F480" s="424"/>
      <c r="G480" s="424"/>
      <c r="H480" s="424"/>
      <c r="I480" s="424"/>
      <c r="J480" s="424"/>
      <c r="K480" s="425"/>
    </row>
    <row r="481" spans="1:11">
      <c r="A481" s="427"/>
      <c r="B481" s="562"/>
      <c r="C481" s="562"/>
      <c r="D481" s="562"/>
      <c r="E481" s="562"/>
      <c r="F481" s="437"/>
      <c r="G481" s="562"/>
      <c r="H481" s="562"/>
      <c r="I481" s="562"/>
      <c r="J481" s="562"/>
      <c r="K481" s="562"/>
    </row>
    <row r="482" spans="1:11">
      <c r="A482" s="430"/>
      <c r="B482" s="379"/>
      <c r="C482" s="379"/>
      <c r="D482" s="379"/>
      <c r="E482" s="379"/>
      <c r="F482" s="380"/>
      <c r="G482" s="379"/>
      <c r="H482" s="379"/>
      <c r="I482" s="379"/>
      <c r="J482" s="379"/>
      <c r="K482" s="379"/>
    </row>
    <row r="483" spans="1:11">
      <c r="A483" s="428"/>
      <c r="B483" s="455"/>
      <c r="C483" s="455"/>
      <c r="D483" s="455"/>
      <c r="E483" s="455"/>
      <c r="F483" s="455"/>
      <c r="G483" s="752"/>
      <c r="H483" s="752"/>
      <c r="I483" s="752"/>
      <c r="J483" s="752"/>
      <c r="K483" s="752"/>
    </row>
    <row r="484" spans="1:11">
      <c r="A484" s="461" t="s">
        <v>528</v>
      </c>
      <c r="G484" s="448"/>
      <c r="H484" s="448"/>
      <c r="I484" s="448"/>
      <c r="J484" s="448"/>
      <c r="K484" s="448"/>
    </row>
    <row r="485" spans="1:11">
      <c r="A485" s="461"/>
      <c r="G485" s="448"/>
      <c r="H485" s="448"/>
      <c r="I485" s="448"/>
      <c r="J485" s="448"/>
      <c r="K485" s="448"/>
    </row>
    <row r="486" spans="1:11">
      <c r="A486" s="462" t="s">
        <v>529</v>
      </c>
      <c r="G486" s="448"/>
      <c r="H486" s="448"/>
      <c r="I486" s="448"/>
      <c r="J486" s="448"/>
      <c r="K486" s="448"/>
    </row>
    <row r="487" spans="1:11">
      <c r="A487" s="462"/>
      <c r="G487" s="448"/>
      <c r="H487" s="448"/>
      <c r="I487" s="448"/>
      <c r="J487" s="448"/>
      <c r="K487" s="448"/>
    </row>
    <row r="488" spans="1:11">
      <c r="A488" s="462" t="s">
        <v>166</v>
      </c>
      <c r="G488" s="468"/>
      <c r="H488" s="468"/>
      <c r="I488" s="468"/>
      <c r="J488" s="468"/>
      <c r="K488" s="468"/>
    </row>
    <row r="489" spans="1:11">
      <c r="A489" s="462" t="s">
        <v>60</v>
      </c>
      <c r="G489" s="468"/>
      <c r="H489" s="468"/>
      <c r="I489" s="468"/>
      <c r="J489" s="468"/>
      <c r="K489" s="468"/>
    </row>
    <row r="490" spans="1:11">
      <c r="A490" s="462" t="s">
        <v>745</v>
      </c>
      <c r="G490" s="468"/>
      <c r="H490" s="468"/>
      <c r="I490" s="468"/>
      <c r="J490" s="468"/>
      <c r="K490" s="468"/>
    </row>
    <row r="491" spans="1:11">
      <c r="A491" s="462"/>
      <c r="G491" s="468"/>
      <c r="H491" s="468"/>
      <c r="I491" s="468"/>
      <c r="J491" s="468"/>
      <c r="K491" s="468"/>
    </row>
    <row r="492" spans="1:11">
      <c r="A492" s="462" t="s">
        <v>127</v>
      </c>
      <c r="G492" s="468"/>
      <c r="H492" s="468"/>
      <c r="I492" s="468"/>
      <c r="J492" s="468"/>
      <c r="K492" s="468"/>
    </row>
    <row r="493" spans="1:11">
      <c r="A493" s="462" t="s">
        <v>626</v>
      </c>
      <c r="G493" s="468"/>
      <c r="H493" s="468"/>
      <c r="I493" s="468"/>
      <c r="J493" s="468"/>
      <c r="K493" s="468"/>
    </row>
    <row r="494" spans="1:11">
      <c r="A494" s="462"/>
      <c r="G494" s="468"/>
      <c r="H494" s="468"/>
      <c r="I494" s="468"/>
      <c r="J494" s="468"/>
      <c r="K494" s="468"/>
    </row>
    <row r="495" spans="1:11">
      <c r="A495" s="462"/>
      <c r="G495" s="468"/>
      <c r="H495" s="468"/>
      <c r="I495" s="468"/>
      <c r="J495" s="468"/>
      <c r="K495" s="468"/>
    </row>
    <row r="496" spans="1:11">
      <c r="A496" s="461" t="s">
        <v>9</v>
      </c>
      <c r="G496" s="419"/>
      <c r="H496" s="419"/>
      <c r="I496" s="419"/>
      <c r="J496" s="419"/>
      <c r="K496" s="419"/>
    </row>
    <row r="497" spans="1:11">
      <c r="A497" s="461"/>
      <c r="G497" s="419"/>
      <c r="H497" s="419"/>
      <c r="I497" s="419"/>
      <c r="J497" s="419"/>
      <c r="K497" s="419"/>
    </row>
    <row r="498" spans="1:11">
      <c r="A498" s="461"/>
      <c r="G498" s="419"/>
      <c r="H498" s="419"/>
      <c r="I498" s="419"/>
      <c r="J498" s="419"/>
      <c r="K498" s="419"/>
    </row>
    <row r="499" spans="1:11">
      <c r="A499" s="462" t="s">
        <v>10</v>
      </c>
      <c r="G499" s="419"/>
      <c r="H499" s="419"/>
      <c r="I499" s="419"/>
      <c r="J499" s="419"/>
      <c r="K499" s="419"/>
    </row>
    <row r="500" spans="1:11">
      <c r="A500" s="462"/>
      <c r="G500" s="419"/>
      <c r="H500" s="419"/>
      <c r="I500" s="419"/>
      <c r="J500" s="419"/>
      <c r="K500" s="419"/>
    </row>
    <row r="501" spans="1:11">
      <c r="A501" s="462" t="s">
        <v>11</v>
      </c>
      <c r="G501" s="419"/>
      <c r="H501" s="419"/>
      <c r="I501" s="419"/>
      <c r="J501" s="419"/>
      <c r="K501" s="419"/>
    </row>
    <row r="502" spans="1:11">
      <c r="A502" s="462" t="s">
        <v>12</v>
      </c>
      <c r="G502" s="448"/>
      <c r="H502" s="448"/>
      <c r="I502" s="448"/>
      <c r="J502" s="448"/>
      <c r="K502" s="448"/>
    </row>
    <row r="503" spans="1:11">
      <c r="A503" s="462"/>
      <c r="G503" s="448"/>
      <c r="H503" s="448"/>
      <c r="I503" s="448"/>
      <c r="J503" s="448"/>
      <c r="K503" s="448"/>
    </row>
    <row r="504" spans="1:11">
      <c r="A504" s="462" t="s">
        <v>13</v>
      </c>
      <c r="G504" s="448"/>
      <c r="H504" s="448"/>
      <c r="I504" s="448"/>
      <c r="J504" s="448"/>
      <c r="K504" s="448"/>
    </row>
    <row r="505" spans="1:11">
      <c r="A505" s="462" t="s">
        <v>186</v>
      </c>
      <c r="G505" s="448"/>
      <c r="H505" s="448"/>
      <c r="I505" s="448"/>
      <c r="J505" s="448"/>
      <c r="K505" s="448"/>
    </row>
    <row r="506" spans="1:11">
      <c r="A506" s="388" t="s">
        <v>53</v>
      </c>
      <c r="G506" s="756"/>
      <c r="H506" s="756"/>
      <c r="I506" s="756"/>
      <c r="J506" s="756"/>
      <c r="K506" s="756"/>
    </row>
    <row r="507" spans="1:11">
      <c r="A507" s="388" t="s">
        <v>54</v>
      </c>
    </row>
    <row r="508" spans="1:11">
      <c r="A508" s="407"/>
    </row>
    <row r="509" spans="1:11">
      <c r="A509" s="407"/>
    </row>
    <row r="510" spans="1:11">
      <c r="A510" s="549"/>
      <c r="B510" s="549"/>
      <c r="C510" s="549"/>
      <c r="D510" s="549"/>
      <c r="E510" s="549"/>
      <c r="F510" s="549"/>
      <c r="G510" s="549"/>
      <c r="H510" s="549"/>
      <c r="I510" s="549"/>
      <c r="J510" s="549"/>
      <c r="K510" s="549"/>
    </row>
    <row r="511" spans="1:11">
      <c r="A511" s="407"/>
    </row>
    <row r="512" spans="1:11">
      <c r="A512" s="427"/>
      <c r="B512" s="562"/>
      <c r="C512" s="562"/>
      <c r="D512" s="562"/>
      <c r="E512" s="562"/>
      <c r="F512" s="437"/>
      <c r="G512" s="562"/>
      <c r="H512" s="562"/>
      <c r="I512" s="562"/>
      <c r="J512" s="562"/>
      <c r="K512" s="562"/>
    </row>
    <row r="513" spans="1:11">
      <c r="A513" s="430"/>
      <c r="B513" s="379"/>
      <c r="C513" s="379"/>
      <c r="D513" s="379"/>
      <c r="E513" s="379"/>
      <c r="F513" s="380"/>
      <c r="G513" s="379"/>
      <c r="H513" s="379"/>
      <c r="I513" s="379"/>
      <c r="J513" s="379"/>
      <c r="K513" s="379"/>
    </row>
    <row r="514" spans="1:11">
      <c r="A514" s="428"/>
      <c r="B514" s="751"/>
      <c r="C514" s="752"/>
      <c r="D514" s="752"/>
      <c r="E514" s="752"/>
      <c r="F514" s="753"/>
      <c r="G514" s="752"/>
      <c r="H514" s="752"/>
      <c r="I514" s="752"/>
      <c r="J514" s="752"/>
      <c r="K514" s="752"/>
    </row>
    <row r="515" spans="1:11">
      <c r="A515" s="461" t="s">
        <v>528</v>
      </c>
      <c r="B515" s="448"/>
      <c r="C515" s="448"/>
      <c r="D515" s="448"/>
      <c r="E515" s="448"/>
      <c r="F515" s="467"/>
      <c r="G515" s="448"/>
      <c r="H515" s="448"/>
      <c r="I515" s="448"/>
      <c r="J515" s="448"/>
      <c r="K515" s="448"/>
    </row>
    <row r="516" spans="1:11">
      <c r="A516" s="461"/>
      <c r="B516" s="448"/>
      <c r="C516" s="448"/>
      <c r="D516" s="448"/>
      <c r="E516" s="448"/>
      <c r="F516" s="467"/>
      <c r="G516" s="448"/>
      <c r="H516" s="448"/>
      <c r="I516" s="448"/>
      <c r="J516" s="448"/>
      <c r="K516" s="448"/>
    </row>
    <row r="517" spans="1:11">
      <c r="A517" s="462" t="s">
        <v>529</v>
      </c>
      <c r="B517" s="448"/>
      <c r="C517" s="448"/>
      <c r="D517" s="448"/>
      <c r="E517" s="448"/>
      <c r="F517" s="467"/>
      <c r="G517" s="448"/>
      <c r="H517" s="448"/>
      <c r="I517" s="448"/>
      <c r="J517" s="448"/>
      <c r="K517" s="448"/>
    </row>
    <row r="518" spans="1:11">
      <c r="A518" s="462"/>
      <c r="B518" s="448"/>
      <c r="C518" s="448"/>
      <c r="D518" s="448"/>
      <c r="E518" s="448"/>
      <c r="F518" s="467"/>
      <c r="G518" s="448"/>
      <c r="H518" s="448"/>
      <c r="I518" s="448"/>
      <c r="J518" s="448"/>
      <c r="K518" s="448"/>
    </row>
    <row r="519" spans="1:11">
      <c r="A519" s="462" t="s">
        <v>166</v>
      </c>
      <c r="B519" s="384"/>
      <c r="C519" s="384"/>
      <c r="D519" s="384"/>
      <c r="E519" s="384"/>
      <c r="F519" s="473"/>
      <c r="G519" s="384"/>
      <c r="H519" s="384"/>
      <c r="I519" s="384"/>
      <c r="J519" s="384"/>
      <c r="K519" s="384"/>
    </row>
    <row r="520" spans="1:11">
      <c r="A520" s="462" t="s">
        <v>60</v>
      </c>
      <c r="B520" s="384"/>
      <c r="C520" s="384"/>
      <c r="D520" s="384"/>
      <c r="E520" s="384"/>
      <c r="F520" s="473"/>
      <c r="G520" s="384"/>
      <c r="H520" s="384"/>
      <c r="I520" s="384"/>
      <c r="J520" s="384"/>
      <c r="K520" s="384"/>
    </row>
    <row r="521" spans="1:11">
      <c r="A521" s="462" t="s">
        <v>745</v>
      </c>
      <c r="B521" s="384"/>
      <c r="C521" s="384"/>
      <c r="D521" s="384"/>
      <c r="E521" s="384"/>
      <c r="F521" s="473"/>
      <c r="G521" s="384"/>
      <c r="H521" s="384"/>
      <c r="I521" s="384"/>
      <c r="J521" s="384"/>
      <c r="K521" s="384"/>
    </row>
    <row r="522" spans="1:11">
      <c r="A522" s="462"/>
      <c r="B522" s="384"/>
      <c r="C522" s="384"/>
      <c r="D522" s="384"/>
      <c r="E522" s="384"/>
      <c r="F522" s="473"/>
      <c r="G522" s="384"/>
      <c r="H522" s="384"/>
      <c r="I522" s="384"/>
      <c r="J522" s="384"/>
      <c r="K522" s="384"/>
    </row>
    <row r="523" spans="1:11">
      <c r="A523" s="462" t="s">
        <v>127</v>
      </c>
      <c r="B523" s="384"/>
      <c r="C523" s="384"/>
      <c r="D523" s="384"/>
      <c r="E523" s="384"/>
      <c r="F523" s="473"/>
      <c r="G523" s="384"/>
      <c r="H523" s="384"/>
      <c r="I523" s="384"/>
      <c r="J523" s="384"/>
      <c r="K523" s="384"/>
    </row>
    <row r="524" spans="1:11">
      <c r="A524" s="462" t="s">
        <v>8</v>
      </c>
      <c r="B524" s="384"/>
      <c r="C524" s="384"/>
      <c r="D524" s="384"/>
      <c r="E524" s="384"/>
      <c r="F524" s="473"/>
      <c r="G524" s="384"/>
      <c r="H524" s="384"/>
      <c r="I524" s="384"/>
      <c r="J524" s="384"/>
      <c r="K524" s="384"/>
    </row>
    <row r="525" spans="1:11">
      <c r="A525" s="462"/>
      <c r="B525" s="384"/>
      <c r="C525" s="384"/>
      <c r="D525" s="384"/>
      <c r="E525" s="384"/>
      <c r="F525" s="473"/>
      <c r="G525" s="384"/>
      <c r="H525" s="384"/>
      <c r="I525" s="384"/>
      <c r="J525" s="384"/>
      <c r="K525" s="384"/>
    </row>
    <row r="526" spans="1:11">
      <c r="A526" s="462"/>
      <c r="B526" s="384"/>
      <c r="C526" s="384"/>
      <c r="D526" s="384"/>
      <c r="E526" s="384"/>
      <c r="F526" s="473"/>
      <c r="G526" s="384"/>
      <c r="H526" s="384"/>
      <c r="I526" s="384"/>
      <c r="J526" s="384"/>
      <c r="K526" s="384"/>
    </row>
    <row r="527" spans="1:11">
      <c r="A527" s="461" t="s">
        <v>9</v>
      </c>
      <c r="B527" s="448"/>
      <c r="C527" s="448"/>
      <c r="D527" s="448"/>
      <c r="E527" s="448"/>
      <c r="F527" s="467"/>
      <c r="G527" s="419"/>
      <c r="H527" s="419"/>
      <c r="I527" s="419"/>
      <c r="J527" s="419"/>
      <c r="K527" s="419"/>
    </row>
    <row r="528" spans="1:11">
      <c r="A528" s="461"/>
      <c r="B528" s="448"/>
      <c r="C528" s="448"/>
      <c r="D528" s="448"/>
      <c r="E528" s="448"/>
      <c r="F528" s="467"/>
      <c r="G528" s="419"/>
      <c r="H528" s="419"/>
      <c r="I528" s="419"/>
      <c r="J528" s="419"/>
      <c r="K528" s="419"/>
    </row>
    <row r="529" spans="1:11">
      <c r="A529" s="461"/>
      <c r="B529" s="448"/>
      <c r="C529" s="448"/>
      <c r="D529" s="448"/>
      <c r="E529" s="448"/>
      <c r="F529" s="467"/>
      <c r="G529" s="419"/>
      <c r="H529" s="419"/>
      <c r="I529" s="419"/>
      <c r="J529" s="419"/>
      <c r="K529" s="419"/>
    </row>
    <row r="530" spans="1:11">
      <c r="A530" s="462" t="s">
        <v>10</v>
      </c>
      <c r="B530" s="448"/>
      <c r="C530" s="448"/>
      <c r="D530" s="448"/>
      <c r="E530" s="448"/>
      <c r="F530" s="467"/>
      <c r="G530" s="419"/>
      <c r="H530" s="419"/>
      <c r="I530" s="419"/>
      <c r="J530" s="419"/>
      <c r="K530" s="419"/>
    </row>
    <row r="531" spans="1:11">
      <c r="A531" s="462"/>
      <c r="B531" s="448"/>
      <c r="C531" s="448"/>
      <c r="D531" s="448"/>
      <c r="E531" s="448"/>
      <c r="F531" s="467"/>
      <c r="G531" s="419"/>
      <c r="H531" s="419"/>
      <c r="I531" s="419"/>
      <c r="J531" s="419"/>
      <c r="K531" s="419"/>
    </row>
    <row r="532" spans="1:11">
      <c r="A532" s="462" t="s">
        <v>11</v>
      </c>
      <c r="B532" s="448"/>
      <c r="C532" s="448"/>
      <c r="D532" s="448"/>
      <c r="E532" s="448"/>
      <c r="F532" s="467"/>
      <c r="G532" s="419"/>
      <c r="H532" s="419"/>
      <c r="I532" s="419"/>
      <c r="J532" s="419"/>
      <c r="K532" s="419"/>
    </row>
    <row r="533" spans="1:11">
      <c r="A533" s="462" t="s">
        <v>12</v>
      </c>
      <c r="B533" s="448"/>
      <c r="C533" s="448"/>
      <c r="D533" s="448"/>
      <c r="E533" s="448"/>
      <c r="F533" s="467"/>
      <c r="G533" s="448"/>
      <c r="H533" s="448"/>
      <c r="I533" s="448"/>
      <c r="J533" s="448"/>
      <c r="K533" s="448"/>
    </row>
    <row r="534" spans="1:11">
      <c r="A534" s="462"/>
      <c r="B534" s="448"/>
      <c r="C534" s="448"/>
      <c r="D534" s="448"/>
      <c r="E534" s="448"/>
      <c r="F534" s="467"/>
      <c r="G534" s="448"/>
      <c r="H534" s="448"/>
      <c r="I534" s="448"/>
      <c r="J534" s="448"/>
      <c r="K534" s="448"/>
    </row>
    <row r="535" spans="1:11">
      <c r="A535" s="462" t="s">
        <v>13</v>
      </c>
      <c r="B535" s="448"/>
      <c r="C535" s="448"/>
      <c r="D535" s="448"/>
      <c r="E535" s="448"/>
      <c r="F535" s="467"/>
      <c r="G535" s="448"/>
      <c r="H535" s="448"/>
      <c r="I535" s="448"/>
      <c r="J535" s="448"/>
      <c r="K535" s="448"/>
    </row>
    <row r="536" spans="1:11">
      <c r="A536" s="462" t="s">
        <v>186</v>
      </c>
      <c r="B536" s="448"/>
      <c r="C536" s="448"/>
      <c r="D536" s="448"/>
      <c r="E536" s="448"/>
      <c r="F536" s="467"/>
      <c r="G536" s="448"/>
      <c r="H536" s="448"/>
      <c r="I536" s="448"/>
      <c r="J536" s="448"/>
      <c r="K536" s="448"/>
    </row>
    <row r="537" spans="1:11">
      <c r="A537" s="388" t="s">
        <v>627</v>
      </c>
      <c r="B537" s="471"/>
      <c r="C537" s="471"/>
      <c r="D537" s="471"/>
      <c r="E537" s="471"/>
      <c r="F537" s="472"/>
      <c r="G537" s="471"/>
      <c r="H537" s="471"/>
      <c r="I537" s="471"/>
      <c r="J537" s="471"/>
      <c r="K537" s="471"/>
    </row>
    <row r="538" spans="1:11" ht="14.25">
      <c r="A538" s="563"/>
      <c r="B538" s="564"/>
      <c r="C538" s="564"/>
      <c r="D538" s="564"/>
      <c r="E538" s="564"/>
      <c r="F538" s="564"/>
      <c r="G538" s="564"/>
      <c r="H538" s="564"/>
      <c r="I538" s="564"/>
      <c r="J538" s="564"/>
      <c r="K538" s="564"/>
    </row>
    <row r="539" spans="1:11" ht="14.25">
      <c r="A539" s="574"/>
      <c r="B539" s="575"/>
      <c r="C539" s="575"/>
      <c r="D539" s="575"/>
      <c r="E539" s="575"/>
      <c r="F539" s="575"/>
      <c r="G539" s="575"/>
      <c r="H539" s="575"/>
      <c r="I539" s="575"/>
      <c r="J539" s="575"/>
      <c r="K539" s="575"/>
    </row>
    <row r="540" spans="1:11">
      <c r="A540" s="407"/>
    </row>
    <row r="541" spans="1:11">
      <c r="A541" s="407"/>
    </row>
    <row r="542" spans="1:11">
      <c r="A542" s="407"/>
    </row>
    <row r="543" spans="1:11">
      <c r="A543" s="407"/>
    </row>
    <row r="544" spans="1:11">
      <c r="A544" s="549"/>
      <c r="B544" s="549"/>
      <c r="C544" s="549"/>
      <c r="D544" s="549"/>
      <c r="E544" s="549"/>
      <c r="F544" s="549"/>
      <c r="G544" s="549"/>
      <c r="H544" s="549"/>
      <c r="I544" s="549"/>
      <c r="J544" s="549"/>
      <c r="K544" s="549"/>
    </row>
    <row r="545" spans="1:11">
      <c r="A545" s="407"/>
    </row>
    <row r="546" spans="1:11">
      <c r="A546" s="427"/>
      <c r="B546" s="562"/>
      <c r="C546" s="562"/>
      <c r="D546" s="562"/>
      <c r="E546" s="562"/>
      <c r="F546" s="437"/>
      <c r="G546" s="576"/>
      <c r="H546" s="576"/>
      <c r="I546" s="576"/>
      <c r="J546" s="576"/>
      <c r="K546" s="576"/>
    </row>
    <row r="547" spans="1:11">
      <c r="A547" s="430"/>
      <c r="B547" s="379"/>
      <c r="C547" s="379"/>
      <c r="D547" s="379"/>
      <c r="E547" s="379"/>
      <c r="F547" s="380"/>
      <c r="G547" s="379"/>
      <c r="H547" s="379"/>
      <c r="I547" s="379"/>
      <c r="J547" s="379"/>
      <c r="K547" s="379"/>
    </row>
    <row r="548" spans="1:11">
      <c r="A548" s="428"/>
      <c r="B548" s="751"/>
      <c r="C548" s="752"/>
      <c r="D548" s="752"/>
      <c r="E548" s="752"/>
      <c r="F548" s="753"/>
      <c r="G548" s="752"/>
      <c r="H548" s="752"/>
      <c r="I548" s="752"/>
      <c r="J548" s="752"/>
      <c r="K548" s="752"/>
    </row>
    <row r="549" spans="1:11">
      <c r="A549" s="461" t="s">
        <v>528</v>
      </c>
      <c r="B549" s="448"/>
      <c r="C549" s="448"/>
      <c r="D549" s="448"/>
      <c r="E549" s="448"/>
      <c r="F549" s="467"/>
      <c r="G549" s="475"/>
      <c r="H549" s="475"/>
      <c r="I549" s="475"/>
      <c r="J549" s="475"/>
      <c r="K549" s="475"/>
    </row>
    <row r="550" spans="1:11">
      <c r="A550" s="461"/>
      <c r="B550" s="448"/>
      <c r="C550" s="448"/>
      <c r="D550" s="448"/>
      <c r="E550" s="448"/>
      <c r="F550" s="467"/>
      <c r="G550" s="475"/>
      <c r="H550" s="475"/>
      <c r="I550" s="475"/>
      <c r="J550" s="475"/>
      <c r="K550" s="475"/>
    </row>
    <row r="551" spans="1:11">
      <c r="A551" s="462" t="s">
        <v>529</v>
      </c>
      <c r="B551" s="448"/>
      <c r="C551" s="448"/>
      <c r="D551" s="448"/>
      <c r="E551" s="448"/>
      <c r="F551" s="467"/>
      <c r="G551" s="475"/>
      <c r="H551" s="475"/>
      <c r="I551" s="475"/>
      <c r="J551" s="475"/>
      <c r="K551" s="475"/>
    </row>
    <row r="552" spans="1:11">
      <c r="A552" s="462"/>
      <c r="B552" s="448"/>
      <c r="C552" s="448"/>
      <c r="D552" s="448"/>
      <c r="E552" s="448"/>
      <c r="F552" s="467"/>
      <c r="G552" s="475"/>
      <c r="H552" s="475"/>
      <c r="I552" s="475"/>
      <c r="J552" s="475"/>
      <c r="K552" s="475"/>
    </row>
    <row r="553" spans="1:11">
      <c r="A553" s="462" t="s">
        <v>570</v>
      </c>
      <c r="B553" s="468"/>
      <c r="C553" s="468"/>
      <c r="D553" s="468"/>
      <c r="E553" s="468"/>
      <c r="F553" s="469"/>
      <c r="G553" s="476"/>
      <c r="H553" s="476"/>
      <c r="I553" s="476"/>
      <c r="J553" s="476"/>
      <c r="K553" s="476"/>
    </row>
    <row r="554" spans="1:11">
      <c r="A554" s="462" t="s">
        <v>634</v>
      </c>
      <c r="B554" s="384"/>
      <c r="C554" s="384"/>
      <c r="D554" s="384"/>
      <c r="E554" s="384"/>
      <c r="F554" s="473"/>
      <c r="G554" s="477"/>
      <c r="H554" s="477"/>
      <c r="I554" s="477"/>
      <c r="J554" s="477"/>
      <c r="K554" s="477"/>
    </row>
    <row r="555" spans="1:11">
      <c r="A555" s="462" t="s">
        <v>745</v>
      </c>
      <c r="B555" s="384"/>
      <c r="C555" s="384"/>
      <c r="D555" s="384"/>
      <c r="E555" s="468"/>
      <c r="F555" s="469"/>
      <c r="G555" s="476"/>
      <c r="H555" s="477"/>
      <c r="I555" s="477"/>
      <c r="J555" s="477"/>
      <c r="K555" s="477"/>
    </row>
    <row r="556" spans="1:11">
      <c r="A556" s="462"/>
      <c r="B556" s="384"/>
      <c r="C556" s="384"/>
      <c r="D556" s="384"/>
      <c r="E556" s="468"/>
      <c r="F556" s="469"/>
      <c r="G556" s="476"/>
      <c r="H556" s="477"/>
      <c r="I556" s="477"/>
      <c r="J556" s="477"/>
      <c r="K556" s="477"/>
    </row>
    <row r="557" spans="1:11">
      <c r="A557" s="462" t="s">
        <v>127</v>
      </c>
      <c r="B557" s="384"/>
      <c r="C557" s="384"/>
      <c r="D557" s="384"/>
      <c r="E557" s="468"/>
      <c r="F557" s="469"/>
      <c r="G557" s="476"/>
      <c r="H557" s="477"/>
      <c r="I557" s="477"/>
      <c r="J557" s="477"/>
      <c r="K557" s="477"/>
    </row>
    <row r="558" spans="1:11">
      <c r="A558" s="462" t="s">
        <v>8</v>
      </c>
      <c r="B558" s="384"/>
      <c r="C558" s="384"/>
      <c r="D558" s="384"/>
      <c r="E558" s="468"/>
      <c r="F558" s="469"/>
      <c r="G558" s="476"/>
      <c r="H558" s="477"/>
      <c r="I558" s="477"/>
      <c r="J558" s="477"/>
      <c r="K558" s="477"/>
    </row>
    <row r="559" spans="1:11">
      <c r="A559" s="462"/>
      <c r="B559" s="384"/>
      <c r="C559" s="384"/>
      <c r="D559" s="384"/>
      <c r="E559" s="468"/>
      <c r="F559" s="469"/>
      <c r="G559" s="476"/>
      <c r="H559" s="477"/>
      <c r="I559" s="477"/>
      <c r="J559" s="477"/>
      <c r="K559" s="477"/>
    </row>
    <row r="560" spans="1:11">
      <c r="A560" s="462"/>
      <c r="B560" s="384"/>
      <c r="C560" s="384"/>
      <c r="D560" s="384"/>
      <c r="E560" s="468"/>
      <c r="F560" s="469"/>
      <c r="G560" s="476"/>
      <c r="H560" s="477"/>
      <c r="I560" s="477"/>
      <c r="J560" s="477"/>
      <c r="K560" s="477"/>
    </row>
    <row r="561" spans="1:11">
      <c r="A561" s="461" t="s">
        <v>9</v>
      </c>
      <c r="B561" s="448"/>
      <c r="C561" s="448"/>
      <c r="D561" s="448"/>
      <c r="E561" s="419"/>
      <c r="F561" s="470"/>
      <c r="G561" s="478"/>
      <c r="H561" s="475"/>
      <c r="I561" s="475"/>
      <c r="J561" s="475"/>
      <c r="K561" s="475"/>
    </row>
    <row r="562" spans="1:11">
      <c r="A562" s="461"/>
      <c r="B562" s="448"/>
      <c r="C562" s="448"/>
      <c r="D562" s="448"/>
      <c r="E562" s="419"/>
      <c r="F562" s="470"/>
      <c r="G562" s="478"/>
      <c r="H562" s="475"/>
      <c r="I562" s="475"/>
      <c r="J562" s="475"/>
      <c r="K562" s="475"/>
    </row>
    <row r="563" spans="1:11">
      <c r="A563" s="461"/>
      <c r="B563" s="448"/>
      <c r="C563" s="448"/>
      <c r="D563" s="448"/>
      <c r="E563" s="419"/>
      <c r="F563" s="470"/>
      <c r="G563" s="478"/>
      <c r="H563" s="475"/>
      <c r="I563" s="475"/>
      <c r="J563" s="475"/>
      <c r="K563" s="475"/>
    </row>
    <row r="564" spans="1:11">
      <c r="A564" s="462" t="s">
        <v>10</v>
      </c>
      <c r="B564" s="448"/>
      <c r="C564" s="448"/>
      <c r="D564" s="448"/>
      <c r="E564" s="419"/>
      <c r="F564" s="470"/>
      <c r="G564" s="478"/>
      <c r="H564" s="475"/>
      <c r="I564" s="475"/>
      <c r="J564" s="475"/>
      <c r="K564" s="475"/>
    </row>
    <row r="565" spans="1:11">
      <c r="A565" s="462"/>
      <c r="B565" s="448"/>
      <c r="C565" s="448"/>
      <c r="D565" s="448"/>
      <c r="E565" s="419"/>
      <c r="F565" s="470"/>
      <c r="G565" s="478"/>
      <c r="H565" s="475"/>
      <c r="I565" s="475"/>
      <c r="J565" s="475"/>
      <c r="K565" s="475"/>
    </row>
    <row r="566" spans="1:11">
      <c r="A566" s="462" t="s">
        <v>11</v>
      </c>
      <c r="B566" s="448"/>
      <c r="C566" s="448"/>
      <c r="D566" s="448"/>
      <c r="E566" s="419"/>
      <c r="F566" s="470"/>
      <c r="G566" s="478"/>
      <c r="H566" s="475"/>
      <c r="I566" s="475"/>
      <c r="J566" s="475"/>
      <c r="K566" s="475"/>
    </row>
    <row r="567" spans="1:11">
      <c r="A567" s="462" t="s">
        <v>12</v>
      </c>
      <c r="B567" s="448"/>
      <c r="C567" s="448"/>
      <c r="D567" s="448"/>
      <c r="E567" s="419"/>
      <c r="F567" s="470"/>
      <c r="G567" s="478"/>
      <c r="H567" s="475"/>
      <c r="I567" s="475"/>
      <c r="J567" s="475"/>
      <c r="K567" s="475"/>
    </row>
    <row r="568" spans="1:11">
      <c r="A568" s="462"/>
      <c r="B568" s="448"/>
      <c r="C568" s="448"/>
      <c r="D568" s="448"/>
      <c r="E568" s="419"/>
      <c r="F568" s="470"/>
      <c r="G568" s="478"/>
      <c r="H568" s="475"/>
      <c r="I568" s="475"/>
      <c r="J568" s="475"/>
      <c r="K568" s="475"/>
    </row>
    <row r="569" spans="1:11">
      <c r="A569" s="462" t="s">
        <v>13</v>
      </c>
      <c r="B569" s="448"/>
      <c r="C569" s="448"/>
      <c r="D569" s="448"/>
      <c r="E569" s="419"/>
      <c r="F569" s="470"/>
      <c r="G569" s="478"/>
      <c r="H569" s="475"/>
      <c r="I569" s="475"/>
      <c r="J569" s="475"/>
      <c r="K569" s="475"/>
    </row>
    <row r="570" spans="1:11">
      <c r="A570" s="462" t="s">
        <v>186</v>
      </c>
      <c r="B570" s="448"/>
      <c r="C570" s="448"/>
      <c r="D570" s="448"/>
      <c r="E570" s="419"/>
      <c r="F570" s="470"/>
      <c r="G570" s="478"/>
      <c r="H570" s="475"/>
      <c r="I570" s="475"/>
      <c r="J570" s="475"/>
      <c r="K570" s="475"/>
    </row>
    <row r="571" spans="1:11">
      <c r="A571" s="388" t="s">
        <v>627</v>
      </c>
      <c r="B571" s="471"/>
      <c r="C571" s="471"/>
      <c r="D571" s="471"/>
      <c r="E571" s="471"/>
      <c r="F571" s="472"/>
      <c r="G571" s="479"/>
      <c r="H571" s="479"/>
      <c r="I571" s="479"/>
      <c r="J571" s="479"/>
      <c r="K571" s="479"/>
    </row>
    <row r="572" spans="1:11">
      <c r="A572" s="407"/>
    </row>
    <row r="573" spans="1:11">
      <c r="A573" s="407"/>
    </row>
    <row r="574" spans="1:11">
      <c r="A574" s="407"/>
    </row>
    <row r="575" spans="1:11">
      <c r="A575" s="549"/>
      <c r="B575" s="549"/>
      <c r="C575" s="549"/>
      <c r="D575" s="549"/>
      <c r="E575" s="549"/>
      <c r="F575" s="549"/>
      <c r="G575" s="549"/>
      <c r="H575" s="549"/>
      <c r="I575" s="549"/>
      <c r="J575" s="549"/>
      <c r="K575" s="549"/>
    </row>
    <row r="576" spans="1:11">
      <c r="A576" s="407"/>
    </row>
    <row r="577" spans="1:11">
      <c r="A577" s="377"/>
      <c r="B577" s="576"/>
      <c r="C577" s="576"/>
      <c r="D577" s="576"/>
      <c r="E577" s="576"/>
      <c r="F577" s="577"/>
      <c r="G577" s="576"/>
      <c r="H577" s="576"/>
      <c r="I577" s="576"/>
      <c r="J577" s="576"/>
      <c r="K577" s="576"/>
    </row>
    <row r="578" spans="1:11">
      <c r="A578" s="430"/>
      <c r="B578" s="379"/>
      <c r="C578" s="379"/>
      <c r="D578" s="379"/>
      <c r="E578" s="379"/>
      <c r="F578" s="380"/>
      <c r="G578" s="379"/>
      <c r="H578" s="379"/>
      <c r="I578" s="379"/>
      <c r="J578" s="379"/>
      <c r="K578" s="379"/>
    </row>
    <row r="579" spans="1:11">
      <c r="A579" s="428"/>
      <c r="B579" s="751"/>
      <c r="C579" s="752"/>
      <c r="D579" s="752"/>
      <c r="E579" s="752"/>
      <c r="F579" s="753"/>
      <c r="G579" s="455"/>
      <c r="H579" s="455"/>
      <c r="I579" s="455"/>
      <c r="J579" s="455"/>
      <c r="K579" s="455"/>
    </row>
    <row r="580" spans="1:11">
      <c r="A580" s="461" t="s">
        <v>528</v>
      </c>
      <c r="B580" s="475"/>
      <c r="C580" s="475"/>
      <c r="D580" s="475"/>
      <c r="E580" s="475"/>
      <c r="F580" s="483"/>
      <c r="G580" s="476"/>
      <c r="H580" s="476"/>
      <c r="I580" s="476"/>
      <c r="J580" s="476"/>
      <c r="K580" s="476"/>
    </row>
    <row r="581" spans="1:11">
      <c r="A581" s="461"/>
      <c r="B581" s="475"/>
      <c r="C581" s="475"/>
      <c r="D581" s="475"/>
      <c r="E581" s="475"/>
      <c r="F581" s="483"/>
      <c r="G581" s="476"/>
      <c r="H581" s="476"/>
      <c r="I581" s="476"/>
      <c r="J581" s="476"/>
      <c r="K581" s="476"/>
    </row>
    <row r="582" spans="1:11">
      <c r="A582" s="462" t="s">
        <v>571</v>
      </c>
      <c r="B582" s="477"/>
      <c r="C582" s="477"/>
      <c r="D582" s="477"/>
      <c r="E582" s="477"/>
      <c r="F582" s="481"/>
      <c r="G582" s="478"/>
      <c r="H582" s="478"/>
      <c r="I582" s="478"/>
      <c r="J582" s="478"/>
      <c r="K582" s="478"/>
    </row>
    <row r="583" spans="1:11">
      <c r="A583" s="462"/>
      <c r="B583" s="477"/>
      <c r="C583" s="477"/>
      <c r="D583" s="477"/>
      <c r="E583" s="477"/>
      <c r="F583" s="481"/>
      <c r="G583" s="478"/>
      <c r="H583" s="478"/>
      <c r="I583" s="478"/>
      <c r="J583" s="478"/>
      <c r="K583" s="478"/>
    </row>
    <row r="584" spans="1:11">
      <c r="A584" s="462" t="s">
        <v>570</v>
      </c>
      <c r="B584" s="476"/>
      <c r="C584" s="476"/>
      <c r="D584" s="476"/>
      <c r="E584" s="476"/>
      <c r="F584" s="482"/>
      <c r="G584" s="476"/>
      <c r="H584" s="476"/>
      <c r="I584" s="476"/>
      <c r="J584" s="476"/>
      <c r="K584" s="476"/>
    </row>
    <row r="585" spans="1:11">
      <c r="A585" s="462" t="s">
        <v>634</v>
      </c>
      <c r="B585" s="477"/>
      <c r="C585" s="477"/>
      <c r="D585" s="477"/>
      <c r="E585" s="477"/>
      <c r="F585" s="481"/>
      <c r="G585" s="477"/>
      <c r="H585" s="477"/>
      <c r="I585" s="477"/>
      <c r="J585" s="477"/>
      <c r="K585" s="477"/>
    </row>
    <row r="586" spans="1:11">
      <c r="A586" s="462" t="s">
        <v>745</v>
      </c>
      <c r="B586" s="477"/>
      <c r="C586" s="477"/>
      <c r="D586" s="477"/>
      <c r="E586" s="477"/>
      <c r="F586" s="481"/>
      <c r="G586" s="477"/>
      <c r="H586" s="476"/>
      <c r="I586" s="477"/>
      <c r="J586" s="477"/>
      <c r="K586" s="477"/>
    </row>
    <row r="587" spans="1:11">
      <c r="A587" s="462"/>
      <c r="B587" s="477"/>
      <c r="C587" s="477"/>
      <c r="D587" s="477"/>
      <c r="E587" s="477"/>
      <c r="F587" s="481"/>
      <c r="G587" s="477"/>
      <c r="H587" s="476"/>
      <c r="I587" s="477"/>
      <c r="J587" s="477"/>
      <c r="K587" s="477"/>
    </row>
    <row r="588" spans="1:11">
      <c r="A588" s="462" t="s">
        <v>572</v>
      </c>
      <c r="B588" s="477"/>
      <c r="C588" s="477"/>
      <c r="D588" s="477"/>
      <c r="E588" s="477"/>
      <c r="F588" s="481"/>
      <c r="G588" s="477"/>
      <c r="H588" s="477"/>
      <c r="I588" s="477"/>
      <c r="J588" s="476"/>
      <c r="K588" s="476"/>
    </row>
    <row r="589" spans="1:11">
      <c r="A589" s="462" t="s">
        <v>8</v>
      </c>
      <c r="B589" s="477"/>
      <c r="C589" s="477"/>
      <c r="D589" s="477"/>
      <c r="E589" s="477"/>
      <c r="F589" s="481"/>
      <c r="G589" s="477"/>
      <c r="H589" s="477"/>
      <c r="I589" s="477"/>
      <c r="J589" s="476"/>
      <c r="K589" s="476"/>
    </row>
    <row r="590" spans="1:11">
      <c r="A590" s="462"/>
      <c r="B590" s="477"/>
      <c r="C590" s="477"/>
      <c r="D590" s="477"/>
      <c r="E590" s="477"/>
      <c r="F590" s="481"/>
      <c r="G590" s="477"/>
      <c r="H590" s="477"/>
      <c r="I590" s="477"/>
      <c r="J590" s="476"/>
      <c r="K590" s="476"/>
    </row>
    <row r="591" spans="1:11">
      <c r="A591" s="462"/>
      <c r="B591" s="477"/>
      <c r="C591" s="477"/>
      <c r="D591" s="477"/>
      <c r="E591" s="477"/>
      <c r="F591" s="481"/>
      <c r="G591" s="477"/>
      <c r="H591" s="477"/>
      <c r="I591" s="477"/>
      <c r="J591" s="476"/>
      <c r="K591" s="476"/>
    </row>
    <row r="592" spans="1:11">
      <c r="A592" s="461" t="s">
        <v>409</v>
      </c>
      <c r="B592" s="475"/>
      <c r="C592" s="475"/>
      <c r="D592" s="475"/>
      <c r="E592" s="475"/>
      <c r="F592" s="483"/>
      <c r="G592" s="477"/>
      <c r="H592" s="477"/>
      <c r="I592" s="477"/>
      <c r="J592" s="476"/>
      <c r="K592" s="476"/>
    </row>
    <row r="593" spans="1:11">
      <c r="A593" s="461"/>
      <c r="B593" s="475"/>
      <c r="C593" s="475"/>
      <c r="D593" s="475"/>
      <c r="E593" s="475"/>
      <c r="F593" s="483"/>
      <c r="G593" s="477"/>
      <c r="H593" s="477"/>
      <c r="I593" s="477"/>
      <c r="J593" s="476"/>
      <c r="K593" s="476"/>
    </row>
    <row r="594" spans="1:11">
      <c r="A594" s="461"/>
      <c r="B594" s="475"/>
      <c r="C594" s="475"/>
      <c r="D594" s="475"/>
      <c r="E594" s="475"/>
      <c r="F594" s="483"/>
      <c r="G594" s="477"/>
      <c r="H594" s="477"/>
      <c r="I594" s="477"/>
      <c r="J594" s="476"/>
      <c r="K594" s="476"/>
    </row>
    <row r="595" spans="1:11">
      <c r="A595" s="462" t="s">
        <v>10</v>
      </c>
      <c r="B595" s="475"/>
      <c r="C595" s="475"/>
      <c r="D595" s="475"/>
      <c r="E595" s="475"/>
      <c r="F595" s="483"/>
      <c r="G595" s="475"/>
      <c r="H595" s="475"/>
      <c r="I595" s="475"/>
      <c r="J595" s="475"/>
      <c r="K595" s="475"/>
    </row>
    <row r="596" spans="1:11">
      <c r="A596" s="462"/>
      <c r="B596" s="475"/>
      <c r="C596" s="475"/>
      <c r="D596" s="475"/>
      <c r="E596" s="475"/>
      <c r="F596" s="483"/>
      <c r="G596" s="475"/>
      <c r="H596" s="475"/>
      <c r="I596" s="475"/>
      <c r="J596" s="475"/>
      <c r="K596" s="475"/>
    </row>
    <row r="597" spans="1:11">
      <c r="A597" s="462" t="s">
        <v>11</v>
      </c>
      <c r="B597" s="475"/>
      <c r="C597" s="475"/>
      <c r="D597" s="475"/>
      <c r="E597" s="475"/>
      <c r="F597" s="483"/>
      <c r="G597" s="475"/>
      <c r="H597" s="475"/>
      <c r="I597" s="475"/>
      <c r="J597" s="475"/>
      <c r="K597" s="475"/>
    </row>
    <row r="598" spans="1:11">
      <c r="A598" s="462" t="s">
        <v>1087</v>
      </c>
      <c r="B598" s="477"/>
      <c r="C598" s="477"/>
      <c r="D598" s="477"/>
      <c r="E598" s="477"/>
      <c r="F598" s="481"/>
      <c r="G598" s="475"/>
      <c r="H598" s="475"/>
      <c r="I598" s="475"/>
      <c r="J598" s="475"/>
      <c r="K598" s="475"/>
    </row>
    <row r="599" spans="1:11">
      <c r="A599" s="462"/>
      <c r="B599" s="477"/>
      <c r="C599" s="477"/>
      <c r="D599" s="477"/>
      <c r="E599" s="477"/>
      <c r="F599" s="481"/>
      <c r="G599" s="475"/>
      <c r="H599" s="475"/>
      <c r="I599" s="475"/>
      <c r="J599" s="475"/>
      <c r="K599" s="475"/>
    </row>
    <row r="600" spans="1:11">
      <c r="A600" s="462" t="s">
        <v>13</v>
      </c>
      <c r="B600" s="475"/>
      <c r="C600" s="475"/>
      <c r="D600" s="475"/>
      <c r="E600" s="475"/>
      <c r="F600" s="483"/>
      <c r="G600" s="475"/>
      <c r="H600" s="475"/>
      <c r="I600" s="475"/>
      <c r="J600" s="475"/>
      <c r="K600" s="475"/>
    </row>
    <row r="601" spans="1:11">
      <c r="A601" s="461" t="s">
        <v>186</v>
      </c>
      <c r="B601" s="476"/>
      <c r="C601" s="476"/>
      <c r="D601" s="476"/>
      <c r="E601" s="476"/>
      <c r="F601" s="482"/>
      <c r="G601" s="475"/>
      <c r="H601" s="475"/>
      <c r="I601" s="475"/>
      <c r="J601" s="475"/>
      <c r="K601" s="475"/>
    </row>
    <row r="602" spans="1:11">
      <c r="A602" s="388" t="s">
        <v>627</v>
      </c>
      <c r="B602" s="479"/>
      <c r="C602" s="479"/>
      <c r="D602" s="479"/>
      <c r="E602" s="479"/>
      <c r="F602" s="484"/>
      <c r="G602" s="479"/>
      <c r="H602" s="479"/>
      <c r="I602" s="479"/>
      <c r="J602" s="479"/>
      <c r="K602" s="479"/>
    </row>
    <row r="603" spans="1:11" ht="14.25">
      <c r="A603" s="563"/>
      <c r="B603" s="564"/>
      <c r="C603" s="564"/>
      <c r="D603" s="564"/>
      <c r="E603" s="564"/>
      <c r="F603" s="564"/>
      <c r="G603" s="564"/>
      <c r="H603" s="564"/>
      <c r="I603" s="564"/>
      <c r="J603" s="564"/>
      <c r="K603" s="564"/>
    </row>
    <row r="604" spans="1:11" ht="14.25">
      <c r="A604" s="574"/>
      <c r="B604" s="575"/>
      <c r="C604" s="575"/>
      <c r="D604" s="575"/>
      <c r="E604" s="575"/>
      <c r="F604" s="575"/>
      <c r="G604" s="575"/>
      <c r="H604" s="575"/>
      <c r="I604" s="575"/>
      <c r="J604" s="575"/>
      <c r="K604" s="575"/>
    </row>
    <row r="605" spans="1:11">
      <c r="A605" s="407"/>
    </row>
    <row r="606" spans="1:11">
      <c r="A606" s="407"/>
    </row>
    <row r="607" spans="1:11">
      <c r="A607" s="407"/>
    </row>
    <row r="608" spans="1:11">
      <c r="A608" s="407"/>
    </row>
    <row r="609" spans="1:11">
      <c r="A609" s="549"/>
      <c r="B609" s="549"/>
      <c r="C609" s="549"/>
      <c r="D609" s="549"/>
      <c r="E609" s="549"/>
      <c r="F609" s="549"/>
      <c r="G609" s="549"/>
      <c r="H609" s="549"/>
      <c r="I609" s="549"/>
      <c r="J609" s="549"/>
      <c r="K609" s="549"/>
    </row>
    <row r="610" spans="1:11" ht="15">
      <c r="A610" s="578"/>
      <c r="B610" s="578"/>
      <c r="C610" s="578"/>
      <c r="D610" s="578"/>
      <c r="E610" s="578"/>
      <c r="F610" s="578"/>
      <c r="G610" s="578"/>
      <c r="H610" s="578"/>
      <c r="I610" s="578"/>
      <c r="J610" s="578"/>
      <c r="K610" s="578"/>
    </row>
    <row r="611" spans="1:11">
      <c r="A611" s="458" t="s">
        <v>482</v>
      </c>
    </row>
    <row r="612" spans="1:11">
      <c r="A612" s="460"/>
      <c r="B612" s="376"/>
      <c r="C612" s="376"/>
      <c r="D612" s="376"/>
      <c r="E612" s="376"/>
      <c r="F612" s="376"/>
      <c r="G612" s="376"/>
      <c r="H612" s="376"/>
      <c r="I612" s="376"/>
      <c r="J612" s="376"/>
      <c r="K612" s="376"/>
    </row>
    <row r="613" spans="1:11">
      <c r="A613" s="427"/>
      <c r="B613" s="562"/>
      <c r="C613" s="562"/>
      <c r="D613" s="562"/>
      <c r="E613" s="562"/>
      <c r="F613" s="437"/>
      <c r="G613" s="562"/>
      <c r="H613" s="562"/>
      <c r="I613" s="562"/>
      <c r="J613" s="562"/>
      <c r="K613" s="562"/>
    </row>
    <row r="614" spans="1:11">
      <c r="A614" s="430"/>
      <c r="B614" s="379"/>
      <c r="C614" s="379"/>
      <c r="D614" s="379"/>
      <c r="E614" s="379"/>
      <c r="F614" s="380"/>
      <c r="G614" s="379"/>
      <c r="H614" s="379"/>
      <c r="I614" s="379"/>
      <c r="J614" s="379"/>
      <c r="K614" s="379"/>
    </row>
    <row r="615" spans="1:11">
      <c r="A615" s="428"/>
      <c r="B615" s="751"/>
      <c r="C615" s="752"/>
      <c r="D615" s="752"/>
      <c r="E615" s="752"/>
      <c r="F615" s="753"/>
      <c r="G615" s="752"/>
      <c r="H615" s="752"/>
      <c r="I615" s="752"/>
      <c r="J615" s="752"/>
      <c r="K615" s="752"/>
    </row>
    <row r="616" spans="1:11">
      <c r="A616" s="461" t="s">
        <v>528</v>
      </c>
      <c r="B616" s="448"/>
      <c r="C616" s="448"/>
      <c r="D616" s="448"/>
      <c r="E616" s="448"/>
      <c r="F616" s="467"/>
      <c r="G616" s="448"/>
      <c r="H616" s="448"/>
      <c r="I616" s="448"/>
      <c r="J616" s="448"/>
      <c r="K616" s="448"/>
    </row>
    <row r="617" spans="1:11">
      <c r="A617" s="461"/>
      <c r="B617" s="448"/>
      <c r="C617" s="448"/>
      <c r="D617" s="448"/>
      <c r="E617" s="448"/>
      <c r="F617" s="467"/>
      <c r="G617" s="448"/>
      <c r="H617" s="448"/>
      <c r="I617" s="448"/>
      <c r="J617" s="448"/>
      <c r="K617" s="448"/>
    </row>
    <row r="618" spans="1:11">
      <c r="A618" s="462" t="s">
        <v>529</v>
      </c>
      <c r="B618" s="448"/>
      <c r="C618" s="448"/>
      <c r="D618" s="448"/>
      <c r="E618" s="448"/>
      <c r="F618" s="467"/>
      <c r="G618" s="448"/>
      <c r="H618" s="448"/>
      <c r="I618" s="448"/>
      <c r="J618" s="448"/>
      <c r="K618" s="448"/>
    </row>
    <row r="619" spans="1:11">
      <c r="A619" s="462"/>
      <c r="B619" s="448"/>
      <c r="C619" s="448"/>
      <c r="D619" s="448"/>
      <c r="E619" s="448"/>
      <c r="F619" s="467"/>
      <c r="G619" s="448"/>
      <c r="H619" s="448"/>
      <c r="I619" s="448"/>
      <c r="J619" s="448"/>
      <c r="K619" s="448"/>
    </row>
    <row r="620" spans="1:11">
      <c r="A620" s="462" t="s">
        <v>166</v>
      </c>
      <c r="B620" s="384"/>
      <c r="C620" s="384"/>
      <c r="D620" s="384"/>
      <c r="E620" s="384"/>
      <c r="F620" s="473"/>
      <c r="G620" s="384"/>
      <c r="H620" s="384"/>
      <c r="I620" s="384"/>
      <c r="J620" s="384"/>
      <c r="K620" s="384"/>
    </row>
    <row r="621" spans="1:11">
      <c r="A621" s="462" t="s">
        <v>60</v>
      </c>
      <c r="B621" s="384"/>
      <c r="C621" s="384"/>
      <c r="D621" s="384"/>
      <c r="E621" s="384"/>
      <c r="F621" s="473"/>
      <c r="G621" s="384"/>
      <c r="H621" s="384"/>
      <c r="I621" s="384"/>
      <c r="J621" s="384"/>
      <c r="K621" s="384"/>
    </row>
    <row r="622" spans="1:11">
      <c r="A622" s="461" t="s">
        <v>745</v>
      </c>
      <c r="B622" s="468"/>
      <c r="C622" s="468"/>
      <c r="D622" s="468"/>
      <c r="E622" s="468"/>
      <c r="F622" s="469"/>
      <c r="G622" s="468"/>
      <c r="H622" s="468"/>
      <c r="I622" s="468"/>
      <c r="J622" s="468"/>
      <c r="K622" s="468"/>
    </row>
    <row r="623" spans="1:11">
      <c r="A623" s="461"/>
      <c r="B623" s="468"/>
      <c r="C623" s="468"/>
      <c r="D623" s="468"/>
      <c r="E623" s="468"/>
      <c r="F623" s="469"/>
      <c r="G623" s="468"/>
      <c r="H623" s="468"/>
      <c r="I623" s="468"/>
      <c r="J623" s="468"/>
      <c r="K623" s="468"/>
    </row>
    <row r="624" spans="1:11">
      <c r="A624" s="461" t="s">
        <v>127</v>
      </c>
      <c r="B624" s="468"/>
      <c r="C624" s="468"/>
      <c r="D624" s="468"/>
      <c r="E624" s="468"/>
      <c r="F624" s="469"/>
      <c r="G624" s="468"/>
      <c r="H624" s="468"/>
      <c r="I624" s="468"/>
      <c r="J624" s="468"/>
      <c r="K624" s="468"/>
    </row>
    <row r="625" spans="1:11">
      <c r="A625" s="461" t="s">
        <v>8</v>
      </c>
      <c r="B625" s="468"/>
      <c r="C625" s="468"/>
      <c r="D625" s="468"/>
      <c r="E625" s="468"/>
      <c r="F625" s="469"/>
      <c r="G625" s="468"/>
      <c r="H625" s="468"/>
      <c r="I625" s="468"/>
      <c r="J625" s="468"/>
      <c r="K625" s="468"/>
    </row>
    <row r="626" spans="1:11">
      <c r="A626" s="461"/>
      <c r="B626" s="468"/>
      <c r="C626" s="468"/>
      <c r="D626" s="468"/>
      <c r="E626" s="468"/>
      <c r="F626" s="469"/>
      <c r="G626" s="468"/>
      <c r="H626" s="468"/>
      <c r="I626" s="468"/>
      <c r="J626" s="468"/>
      <c r="K626" s="468"/>
    </row>
    <row r="627" spans="1:11">
      <c r="A627" s="461"/>
      <c r="B627" s="468"/>
      <c r="C627" s="468"/>
      <c r="D627" s="468"/>
      <c r="E627" s="468"/>
      <c r="F627" s="469"/>
      <c r="G627" s="468"/>
      <c r="H627" s="468"/>
      <c r="I627" s="468"/>
      <c r="J627" s="468"/>
      <c r="K627" s="468"/>
    </row>
    <row r="628" spans="1:11">
      <c r="A628" s="461" t="s">
        <v>9</v>
      </c>
      <c r="B628" s="419"/>
      <c r="C628" s="419"/>
      <c r="D628" s="419"/>
      <c r="E628" s="419"/>
      <c r="F628" s="470"/>
      <c r="G628" s="419"/>
      <c r="H628" s="419"/>
      <c r="I628" s="419"/>
      <c r="J628" s="419"/>
      <c r="K628" s="419"/>
    </row>
    <row r="629" spans="1:11">
      <c r="A629" s="461"/>
      <c r="B629" s="419"/>
      <c r="C629" s="419"/>
      <c r="D629" s="419"/>
      <c r="E629" s="419"/>
      <c r="F629" s="470"/>
      <c r="G629" s="419"/>
      <c r="H629" s="419"/>
      <c r="I629" s="419"/>
      <c r="J629" s="419"/>
      <c r="K629" s="419"/>
    </row>
    <row r="630" spans="1:11">
      <c r="A630" s="461"/>
      <c r="B630" s="419"/>
      <c r="C630" s="419"/>
      <c r="D630" s="419"/>
      <c r="E630" s="419"/>
      <c r="F630" s="470"/>
      <c r="G630" s="419"/>
      <c r="H630" s="419"/>
      <c r="I630" s="419"/>
      <c r="J630" s="419"/>
      <c r="K630" s="419"/>
    </row>
    <row r="631" spans="1:11">
      <c r="A631" s="461" t="s">
        <v>10</v>
      </c>
      <c r="B631" s="419"/>
      <c r="C631" s="419"/>
      <c r="D631" s="419"/>
      <c r="E631" s="419"/>
      <c r="F631" s="470"/>
      <c r="G631" s="419"/>
      <c r="H631" s="419"/>
      <c r="I631" s="419"/>
      <c r="J631" s="419"/>
      <c r="K631" s="419"/>
    </row>
    <row r="632" spans="1:11">
      <c r="A632" s="461"/>
      <c r="B632" s="419"/>
      <c r="C632" s="419"/>
      <c r="D632" s="419"/>
      <c r="E632" s="419"/>
      <c r="F632" s="470"/>
      <c r="G632" s="419"/>
      <c r="H632" s="419"/>
      <c r="I632" s="419"/>
      <c r="J632" s="419"/>
      <c r="K632" s="419"/>
    </row>
    <row r="633" spans="1:11">
      <c r="A633" s="461" t="s">
        <v>11</v>
      </c>
      <c r="B633" s="419"/>
      <c r="C633" s="419"/>
      <c r="D633" s="419"/>
      <c r="E633" s="419"/>
      <c r="F633" s="470"/>
      <c r="G633" s="419"/>
      <c r="H633" s="419"/>
      <c r="I633" s="419"/>
      <c r="J633" s="419"/>
      <c r="K633" s="419"/>
    </row>
    <row r="634" spans="1:11">
      <c r="A634" s="461" t="s">
        <v>12</v>
      </c>
      <c r="B634" s="419"/>
      <c r="C634" s="419"/>
      <c r="D634" s="419"/>
      <c r="E634" s="419"/>
      <c r="F634" s="470"/>
      <c r="G634" s="419"/>
      <c r="H634" s="419"/>
      <c r="I634" s="419"/>
      <c r="J634" s="419"/>
      <c r="K634" s="419"/>
    </row>
    <row r="635" spans="1:11">
      <c r="A635" s="461"/>
      <c r="B635" s="419"/>
      <c r="C635" s="419"/>
      <c r="D635" s="419"/>
      <c r="E635" s="419"/>
      <c r="F635" s="470"/>
      <c r="G635" s="419"/>
      <c r="H635" s="419"/>
      <c r="I635" s="419"/>
      <c r="J635" s="419"/>
      <c r="K635" s="419"/>
    </row>
    <row r="636" spans="1:11">
      <c r="A636" s="461" t="s">
        <v>13</v>
      </c>
      <c r="B636" s="419"/>
      <c r="C636" s="419"/>
      <c r="D636" s="419"/>
      <c r="E636" s="419"/>
      <c r="F636" s="470"/>
      <c r="G636" s="419"/>
      <c r="H636" s="419"/>
      <c r="I636" s="419"/>
      <c r="J636" s="419"/>
      <c r="K636" s="419"/>
    </row>
    <row r="637" spans="1:11">
      <c r="A637" s="461" t="s">
        <v>186</v>
      </c>
      <c r="B637" s="419"/>
      <c r="C637" s="419"/>
      <c r="D637" s="419"/>
      <c r="E637" s="419"/>
      <c r="F637" s="470"/>
      <c r="G637" s="419"/>
      <c r="H637" s="419"/>
      <c r="I637" s="419"/>
      <c r="J637" s="419"/>
      <c r="K637" s="419"/>
    </row>
    <row r="638" spans="1:11">
      <c r="A638" s="464" t="s">
        <v>1088</v>
      </c>
      <c r="B638" s="485"/>
      <c r="C638" s="485"/>
      <c r="D638" s="485"/>
      <c r="E638" s="485"/>
      <c r="F638" s="486"/>
      <c r="G638" s="485"/>
      <c r="H638" s="485"/>
      <c r="I638" s="485"/>
      <c r="J638" s="485"/>
      <c r="K638" s="485"/>
    </row>
    <row r="639" spans="1:11">
      <c r="A639" s="372"/>
      <c r="B639" s="459"/>
      <c r="C639" s="459"/>
      <c r="D639" s="459"/>
      <c r="E639" s="459"/>
      <c r="F639" s="459"/>
      <c r="G639" s="459"/>
      <c r="H639" s="459"/>
      <c r="I639" s="459"/>
      <c r="J639" s="459"/>
      <c r="K639" s="463"/>
    </row>
    <row r="640" spans="1:11">
      <c r="A640" s="372"/>
      <c r="B640" s="459"/>
      <c r="C640" s="459"/>
      <c r="D640" s="459"/>
      <c r="E640" s="459"/>
      <c r="F640" s="459"/>
      <c r="G640" s="459"/>
      <c r="H640" s="459"/>
      <c r="I640" s="459"/>
      <c r="J640" s="459"/>
      <c r="K640" s="463"/>
    </row>
    <row r="641" spans="1:11">
      <c r="A641" s="372"/>
      <c r="B641" s="459"/>
      <c r="C641" s="459"/>
      <c r="D641" s="459"/>
      <c r="E641" s="459"/>
      <c r="F641" s="459"/>
      <c r="G641" s="459"/>
      <c r="H641" s="459"/>
      <c r="I641" s="459"/>
      <c r="J641" s="459"/>
      <c r="K641" s="463"/>
    </row>
    <row r="642" spans="1:11">
      <c r="A642" s="549"/>
      <c r="B642" s="549"/>
      <c r="C642" s="549"/>
      <c r="D642" s="549"/>
      <c r="E642" s="549"/>
      <c r="F642" s="549"/>
      <c r="G642" s="549"/>
      <c r="H642" s="549"/>
      <c r="I642" s="549"/>
      <c r="J642" s="549"/>
      <c r="K642" s="549"/>
    </row>
    <row r="643" spans="1:11">
      <c r="A643" s="372"/>
      <c r="B643" s="459"/>
      <c r="C643" s="459"/>
      <c r="D643" s="459"/>
      <c r="E643" s="459"/>
      <c r="F643" s="459"/>
      <c r="G643" s="459"/>
      <c r="H643" s="459"/>
      <c r="I643" s="459"/>
      <c r="J643" s="459"/>
      <c r="K643" s="463"/>
    </row>
    <row r="644" spans="1:11">
      <c r="A644" s="487"/>
      <c r="B644" s="551"/>
      <c r="C644" s="551"/>
      <c r="D644" s="551"/>
      <c r="E644" s="551"/>
      <c r="F644" s="552"/>
      <c r="G644" s="551"/>
      <c r="H644" s="551"/>
      <c r="I644" s="551"/>
      <c r="J644" s="551"/>
      <c r="K644" s="551"/>
    </row>
    <row r="645" spans="1:11">
      <c r="A645" s="488"/>
      <c r="B645" s="379"/>
      <c r="C645" s="379"/>
      <c r="D645" s="379"/>
      <c r="E645" s="379"/>
      <c r="F645" s="380"/>
      <c r="G645" s="379"/>
      <c r="H645" s="379"/>
      <c r="I645" s="379"/>
      <c r="J645" s="379"/>
      <c r="K645" s="379"/>
    </row>
    <row r="646" spans="1:11">
      <c r="A646" s="626"/>
      <c r="B646" s="751"/>
      <c r="C646" s="752"/>
      <c r="D646" s="752"/>
      <c r="E646" s="752"/>
      <c r="F646" s="753"/>
      <c r="G646" s="752"/>
      <c r="H646" s="752"/>
      <c r="I646" s="752"/>
      <c r="J646" s="752"/>
      <c r="K646" s="752"/>
    </row>
    <row r="647" spans="1:11">
      <c r="A647" s="461" t="s">
        <v>528</v>
      </c>
      <c r="B647" s="419"/>
      <c r="C647" s="419"/>
      <c r="D647" s="419"/>
      <c r="E647" s="419"/>
      <c r="F647" s="470"/>
      <c r="G647" s="419"/>
      <c r="H647" s="419"/>
      <c r="I647" s="419"/>
      <c r="J647" s="419"/>
      <c r="K647" s="419"/>
    </row>
    <row r="648" spans="1:11">
      <c r="A648" s="461"/>
      <c r="B648" s="419"/>
      <c r="C648" s="419"/>
      <c r="D648" s="419"/>
      <c r="E648" s="419"/>
      <c r="F648" s="470"/>
      <c r="G648" s="419"/>
      <c r="H648" s="419"/>
      <c r="I648" s="419"/>
      <c r="J648" s="419"/>
      <c r="K648" s="419"/>
    </row>
    <row r="649" spans="1:11">
      <c r="A649" s="461" t="s">
        <v>529</v>
      </c>
      <c r="B649" s="419"/>
      <c r="C649" s="419"/>
      <c r="D649" s="419"/>
      <c r="E649" s="419"/>
      <c r="F649" s="470"/>
      <c r="G649" s="419"/>
      <c r="H649" s="419"/>
      <c r="I649" s="419"/>
      <c r="J649" s="419"/>
      <c r="K649" s="419"/>
    </row>
    <row r="650" spans="1:11">
      <c r="A650" s="461"/>
      <c r="B650" s="419"/>
      <c r="C650" s="419"/>
      <c r="D650" s="419"/>
      <c r="E650" s="419"/>
      <c r="F650" s="470"/>
      <c r="G650" s="419"/>
      <c r="H650" s="419"/>
      <c r="I650" s="419"/>
      <c r="J650" s="419"/>
      <c r="K650" s="419"/>
    </row>
    <row r="651" spans="1:11">
      <c r="A651" s="461" t="s">
        <v>166</v>
      </c>
      <c r="B651" s="468"/>
      <c r="C651" s="468"/>
      <c r="D651" s="468"/>
      <c r="E651" s="468"/>
      <c r="F651" s="469"/>
      <c r="G651" s="468"/>
      <c r="H651" s="468"/>
      <c r="I651" s="468"/>
      <c r="J651" s="468"/>
      <c r="K651" s="468"/>
    </row>
    <row r="652" spans="1:11">
      <c r="A652" s="461" t="s">
        <v>60</v>
      </c>
      <c r="B652" s="468"/>
      <c r="C652" s="468"/>
      <c r="D652" s="468"/>
      <c r="E652" s="468"/>
      <c r="F652" s="469"/>
      <c r="G652" s="468"/>
      <c r="H652" s="468"/>
      <c r="I652" s="468"/>
      <c r="J652" s="468"/>
      <c r="K652" s="468"/>
    </row>
    <row r="653" spans="1:11">
      <c r="A653" s="461" t="s">
        <v>745</v>
      </c>
      <c r="B653" s="468"/>
      <c r="C653" s="468"/>
      <c r="D653" s="468"/>
      <c r="E653" s="468"/>
      <c r="F653" s="469"/>
      <c r="G653" s="468"/>
      <c r="H653" s="468"/>
      <c r="I653" s="468"/>
      <c r="J653" s="468"/>
      <c r="K653" s="468"/>
    </row>
    <row r="654" spans="1:11">
      <c r="A654" s="461"/>
      <c r="B654" s="468"/>
      <c r="C654" s="468"/>
      <c r="D654" s="468"/>
      <c r="E654" s="468"/>
      <c r="F654" s="469"/>
      <c r="G654" s="468"/>
      <c r="H654" s="468"/>
      <c r="I654" s="468"/>
      <c r="J654" s="468"/>
      <c r="K654" s="468"/>
    </row>
    <row r="655" spans="1:11">
      <c r="A655" s="461" t="s">
        <v>127</v>
      </c>
      <c r="B655" s="468"/>
      <c r="C655" s="468"/>
      <c r="D655" s="468"/>
      <c r="E655" s="468"/>
      <c r="F655" s="469"/>
      <c r="G655" s="468"/>
      <c r="H655" s="468"/>
      <c r="I655" s="468"/>
      <c r="J655" s="468"/>
      <c r="K655" s="468"/>
    </row>
    <row r="656" spans="1:11">
      <c r="A656" s="461" t="s">
        <v>8</v>
      </c>
      <c r="B656" s="468"/>
      <c r="C656" s="468"/>
      <c r="D656" s="468"/>
      <c r="E656" s="468"/>
      <c r="F656" s="469"/>
      <c r="G656" s="468"/>
      <c r="H656" s="468"/>
      <c r="I656" s="468"/>
      <c r="J656" s="468"/>
      <c r="K656" s="468"/>
    </row>
    <row r="657" spans="1:11">
      <c r="A657" s="461"/>
      <c r="B657" s="468"/>
      <c r="C657" s="468"/>
      <c r="D657" s="468"/>
      <c r="E657" s="468"/>
      <c r="F657" s="469"/>
      <c r="G657" s="468"/>
      <c r="H657" s="468"/>
      <c r="I657" s="468"/>
      <c r="J657" s="468"/>
      <c r="K657" s="468"/>
    </row>
    <row r="658" spans="1:11">
      <c r="A658" s="461"/>
      <c r="B658" s="468"/>
      <c r="C658" s="468"/>
      <c r="D658" s="468"/>
      <c r="E658" s="468"/>
      <c r="F658" s="469"/>
      <c r="G658" s="468"/>
      <c r="H658" s="468"/>
      <c r="I658" s="468"/>
      <c r="J658" s="468"/>
      <c r="K658" s="468"/>
    </row>
    <row r="659" spans="1:11">
      <c r="A659" s="461" t="s">
        <v>9</v>
      </c>
      <c r="B659" s="468"/>
      <c r="C659" s="468"/>
      <c r="D659" s="468"/>
      <c r="E659" s="468"/>
      <c r="F659" s="469"/>
      <c r="G659" s="419"/>
      <c r="H659" s="419"/>
      <c r="I659" s="419"/>
      <c r="J659" s="419"/>
      <c r="K659" s="419"/>
    </row>
    <row r="660" spans="1:11">
      <c r="A660" s="461"/>
      <c r="B660" s="468"/>
      <c r="C660" s="468"/>
      <c r="D660" s="468"/>
      <c r="E660" s="468"/>
      <c r="F660" s="469"/>
      <c r="G660" s="419"/>
      <c r="H660" s="419"/>
      <c r="I660" s="419"/>
      <c r="J660" s="419"/>
      <c r="K660" s="419"/>
    </row>
    <row r="661" spans="1:11">
      <c r="A661" s="461"/>
      <c r="B661" s="468"/>
      <c r="C661" s="468"/>
      <c r="D661" s="468"/>
      <c r="E661" s="468"/>
      <c r="F661" s="469"/>
      <c r="G661" s="419"/>
      <c r="H661" s="419"/>
      <c r="I661" s="419"/>
      <c r="J661" s="419"/>
      <c r="K661" s="419"/>
    </row>
    <row r="662" spans="1:11">
      <c r="A662" s="462" t="s">
        <v>10</v>
      </c>
      <c r="B662" s="448"/>
      <c r="C662" s="448"/>
      <c r="D662" s="448"/>
      <c r="E662" s="448"/>
      <c r="F662" s="467"/>
      <c r="G662" s="448"/>
      <c r="H662" s="448"/>
      <c r="I662" s="448"/>
      <c r="J662" s="448"/>
      <c r="K662" s="448"/>
    </row>
    <row r="663" spans="1:11">
      <c r="A663" s="462"/>
      <c r="B663" s="448"/>
      <c r="C663" s="448"/>
      <c r="D663" s="448"/>
      <c r="E663" s="448"/>
      <c r="F663" s="467"/>
      <c r="G663" s="448"/>
      <c r="H663" s="448"/>
      <c r="I663" s="448"/>
      <c r="J663" s="448"/>
      <c r="K663" s="448"/>
    </row>
    <row r="664" spans="1:11">
      <c r="A664" s="462" t="s">
        <v>11</v>
      </c>
      <c r="B664" s="448"/>
      <c r="C664" s="448"/>
      <c r="D664" s="448"/>
      <c r="E664" s="448"/>
      <c r="F664" s="467"/>
      <c r="G664" s="448"/>
      <c r="H664" s="448"/>
      <c r="I664" s="448"/>
      <c r="J664" s="448"/>
      <c r="K664" s="448"/>
    </row>
    <row r="665" spans="1:11">
      <c r="A665" s="462" t="s">
        <v>12</v>
      </c>
      <c r="B665" s="448"/>
      <c r="C665" s="448"/>
      <c r="D665" s="448"/>
      <c r="E665" s="448"/>
      <c r="F665" s="467"/>
      <c r="G665" s="448"/>
      <c r="H665" s="448"/>
      <c r="I665" s="448"/>
      <c r="J665" s="448"/>
      <c r="K665" s="448"/>
    </row>
    <row r="666" spans="1:11">
      <c r="A666" s="462"/>
      <c r="B666" s="448"/>
      <c r="C666" s="448"/>
      <c r="D666" s="448"/>
      <c r="E666" s="448"/>
      <c r="F666" s="467"/>
      <c r="G666" s="448"/>
      <c r="H666" s="448"/>
      <c r="I666" s="448"/>
      <c r="J666" s="448"/>
      <c r="K666" s="448"/>
    </row>
    <row r="667" spans="1:11">
      <c r="A667" s="462" t="s">
        <v>13</v>
      </c>
      <c r="B667" s="448"/>
      <c r="C667" s="448"/>
      <c r="D667" s="448"/>
      <c r="E667" s="448"/>
      <c r="F667" s="467"/>
      <c r="G667" s="448"/>
      <c r="H667" s="448"/>
      <c r="I667" s="448"/>
      <c r="J667" s="448"/>
      <c r="K667" s="448"/>
    </row>
    <row r="668" spans="1:11">
      <c r="A668" s="462" t="s">
        <v>186</v>
      </c>
      <c r="B668" s="448"/>
      <c r="C668" s="448"/>
      <c r="D668" s="448"/>
      <c r="E668" s="448"/>
      <c r="F668" s="467"/>
      <c r="G668" s="448"/>
      <c r="H668" s="448"/>
      <c r="I668" s="448"/>
      <c r="J668" s="448"/>
      <c r="K668" s="448"/>
    </row>
    <row r="669" spans="1:11">
      <c r="A669" s="388" t="s">
        <v>1088</v>
      </c>
      <c r="B669" s="471"/>
      <c r="C669" s="471"/>
      <c r="D669" s="471"/>
      <c r="E669" s="471"/>
      <c r="F669" s="472"/>
      <c r="G669" s="471"/>
      <c r="H669" s="471"/>
      <c r="I669" s="471"/>
      <c r="J669" s="471"/>
      <c r="K669" s="471"/>
    </row>
    <row r="670" spans="1:11" ht="14.25">
      <c r="A670" s="563"/>
      <c r="B670" s="564"/>
      <c r="C670" s="564"/>
      <c r="D670" s="564"/>
      <c r="E670" s="564"/>
      <c r="F670" s="564"/>
      <c r="G670" s="564"/>
      <c r="H670" s="564"/>
      <c r="I670" s="564"/>
      <c r="J670" s="564"/>
      <c r="K670" s="564"/>
    </row>
    <row r="671" spans="1:11" ht="14.25">
      <c r="A671" s="565"/>
      <c r="B671" s="566"/>
      <c r="C671" s="566"/>
      <c r="D671" s="566"/>
      <c r="E671" s="566"/>
      <c r="F671" s="566"/>
      <c r="G671" s="566"/>
      <c r="H671" s="566"/>
      <c r="I671" s="566"/>
      <c r="J671" s="566"/>
      <c r="K671" s="566"/>
    </row>
    <row r="672" spans="1:11">
      <c r="A672" s="407"/>
    </row>
    <row r="673" spans="1:11">
      <c r="A673" s="407"/>
    </row>
    <row r="674" spans="1:11">
      <c r="A674" s="407"/>
    </row>
    <row r="675" spans="1:11">
      <c r="A675" s="407"/>
    </row>
    <row r="676" spans="1:11">
      <c r="A676" s="549"/>
      <c r="B676" s="549"/>
      <c r="C676" s="549"/>
      <c r="D676" s="549"/>
      <c r="E676" s="549"/>
      <c r="F676" s="549"/>
      <c r="G676" s="549"/>
      <c r="H676" s="549"/>
      <c r="I676" s="549"/>
      <c r="J676" s="549"/>
      <c r="K676" s="549"/>
    </row>
    <row r="677" spans="1:11">
      <c r="A677" s="407"/>
    </row>
    <row r="678" spans="1:11">
      <c r="A678" s="427"/>
      <c r="B678" s="562"/>
      <c r="C678" s="562"/>
      <c r="D678" s="562"/>
      <c r="E678" s="562"/>
      <c r="F678" s="437"/>
      <c r="G678" s="576"/>
      <c r="H678" s="576"/>
      <c r="I678" s="576"/>
      <c r="J678" s="576"/>
      <c r="K678" s="576"/>
    </row>
    <row r="679" spans="1:11">
      <c r="A679" s="430"/>
      <c r="B679" s="379"/>
      <c r="C679" s="379"/>
      <c r="D679" s="379"/>
      <c r="E679" s="379"/>
      <c r="F679" s="380"/>
      <c r="G679" s="379"/>
      <c r="H679" s="379"/>
      <c r="I679" s="379"/>
      <c r="J679" s="379"/>
      <c r="K679" s="379"/>
    </row>
    <row r="680" spans="1:11">
      <c r="A680" s="428"/>
      <c r="B680" s="751"/>
      <c r="C680" s="752"/>
      <c r="D680" s="752"/>
      <c r="E680" s="752"/>
      <c r="F680" s="753"/>
      <c r="G680" s="752"/>
      <c r="H680" s="752"/>
      <c r="I680" s="752"/>
      <c r="J680" s="752"/>
      <c r="K680" s="752"/>
    </row>
    <row r="681" spans="1:11">
      <c r="A681" s="461" t="s">
        <v>528</v>
      </c>
      <c r="B681" s="448"/>
      <c r="C681" s="448"/>
      <c r="D681" s="448"/>
      <c r="E681" s="448"/>
      <c r="F681" s="467"/>
      <c r="G681" s="475"/>
      <c r="H681" s="475"/>
      <c r="I681" s="475"/>
      <c r="J681" s="475"/>
      <c r="K681" s="475"/>
    </row>
    <row r="682" spans="1:11">
      <c r="A682" s="461"/>
      <c r="B682" s="448"/>
      <c r="C682" s="448"/>
      <c r="D682" s="448"/>
      <c r="E682" s="448"/>
      <c r="F682" s="467"/>
      <c r="G682" s="475"/>
      <c r="H682" s="475"/>
      <c r="I682" s="475"/>
      <c r="J682" s="475"/>
      <c r="K682" s="475"/>
    </row>
    <row r="683" spans="1:11">
      <c r="A683" s="462" t="s">
        <v>529</v>
      </c>
      <c r="B683" s="448"/>
      <c r="C683" s="448"/>
      <c r="D683" s="448"/>
      <c r="E683" s="448"/>
      <c r="F683" s="467"/>
      <c r="G683" s="475"/>
      <c r="H683" s="475"/>
      <c r="I683" s="475"/>
      <c r="J683" s="475"/>
      <c r="K683" s="475"/>
    </row>
    <row r="684" spans="1:11">
      <c r="A684" s="462"/>
      <c r="B684" s="448"/>
      <c r="C684" s="448"/>
      <c r="D684" s="448"/>
      <c r="E684" s="448"/>
      <c r="F684" s="467"/>
      <c r="G684" s="475"/>
      <c r="H684" s="475"/>
      <c r="I684" s="475"/>
      <c r="J684" s="475"/>
      <c r="K684" s="475"/>
    </row>
    <row r="685" spans="1:11">
      <c r="A685" s="462" t="s">
        <v>166</v>
      </c>
      <c r="B685" s="384"/>
      <c r="C685" s="384"/>
      <c r="D685" s="384"/>
      <c r="E685" s="384"/>
      <c r="F685" s="473"/>
      <c r="G685" s="477"/>
      <c r="H685" s="477"/>
      <c r="I685" s="477"/>
      <c r="J685" s="477"/>
      <c r="K685" s="477"/>
    </row>
    <row r="686" spans="1:11">
      <c r="A686" s="462" t="s">
        <v>60</v>
      </c>
      <c r="B686" s="384"/>
      <c r="C686" s="384"/>
      <c r="D686" s="384"/>
      <c r="E686" s="384"/>
      <c r="F686" s="473"/>
      <c r="G686" s="477"/>
      <c r="H686" s="477"/>
      <c r="I686" s="477"/>
      <c r="J686" s="477"/>
      <c r="K686" s="477"/>
    </row>
    <row r="687" spans="1:11">
      <c r="A687" s="462" t="s">
        <v>745</v>
      </c>
      <c r="B687" s="384"/>
      <c r="C687" s="384"/>
      <c r="D687" s="384"/>
      <c r="E687" s="468"/>
      <c r="F687" s="469"/>
      <c r="G687" s="476"/>
      <c r="H687" s="476"/>
      <c r="I687" s="476"/>
      <c r="J687" s="476"/>
      <c r="K687" s="476"/>
    </row>
    <row r="688" spans="1:11">
      <c r="A688" s="462"/>
      <c r="B688" s="384"/>
      <c r="C688" s="384"/>
      <c r="D688" s="384"/>
      <c r="E688" s="468"/>
      <c r="F688" s="469"/>
      <c r="G688" s="476"/>
      <c r="H688" s="476"/>
      <c r="I688" s="476"/>
      <c r="J688" s="476"/>
      <c r="K688" s="476"/>
    </row>
    <row r="689" spans="1:11">
      <c r="A689" s="462" t="s">
        <v>127</v>
      </c>
      <c r="B689" s="384"/>
      <c r="C689" s="384"/>
      <c r="D689" s="384"/>
      <c r="E689" s="468"/>
      <c r="F689" s="469"/>
      <c r="G689" s="476"/>
      <c r="H689" s="476"/>
      <c r="I689" s="476"/>
      <c r="J689" s="476"/>
      <c r="K689" s="476"/>
    </row>
    <row r="690" spans="1:11">
      <c r="A690" s="462" t="s">
        <v>8</v>
      </c>
      <c r="B690" s="384"/>
      <c r="C690" s="384"/>
      <c r="D690" s="384"/>
      <c r="E690" s="468"/>
      <c r="F690" s="469"/>
      <c r="G690" s="476"/>
      <c r="H690" s="476"/>
      <c r="I690" s="476"/>
      <c r="J690" s="476"/>
      <c r="K690" s="476"/>
    </row>
    <row r="691" spans="1:11">
      <c r="A691" s="462"/>
      <c r="B691" s="384"/>
      <c r="C691" s="384"/>
      <c r="D691" s="384"/>
      <c r="E691" s="468"/>
      <c r="F691" s="469"/>
      <c r="G691" s="476"/>
      <c r="H691" s="476"/>
      <c r="I691" s="476"/>
      <c r="J691" s="476"/>
      <c r="K691" s="476"/>
    </row>
    <row r="692" spans="1:11">
      <c r="A692" s="462"/>
      <c r="B692" s="384"/>
      <c r="C692" s="384"/>
      <c r="D692" s="384"/>
      <c r="E692" s="468"/>
      <c r="F692" s="469"/>
      <c r="G692" s="476"/>
      <c r="H692" s="476"/>
      <c r="I692" s="476"/>
      <c r="J692" s="476"/>
      <c r="K692" s="476"/>
    </row>
    <row r="693" spans="1:11">
      <c r="A693" s="461" t="s">
        <v>9</v>
      </c>
      <c r="B693" s="448"/>
      <c r="C693" s="448"/>
      <c r="D693" s="448"/>
      <c r="E693" s="419"/>
      <c r="F693" s="470"/>
      <c r="G693" s="478"/>
      <c r="H693" s="478"/>
      <c r="I693" s="478"/>
      <c r="J693" s="478"/>
      <c r="K693" s="478"/>
    </row>
    <row r="694" spans="1:11">
      <c r="A694" s="461"/>
      <c r="B694" s="448"/>
      <c r="C694" s="448"/>
      <c r="D694" s="448"/>
      <c r="E694" s="419"/>
      <c r="F694" s="470"/>
      <c r="G694" s="478"/>
      <c r="H694" s="478"/>
      <c r="I694" s="478"/>
      <c r="J694" s="478"/>
      <c r="K694" s="478"/>
    </row>
    <row r="695" spans="1:11">
      <c r="A695" s="461"/>
      <c r="B695" s="448"/>
      <c r="C695" s="448"/>
      <c r="D695" s="448"/>
      <c r="E695" s="419"/>
      <c r="F695" s="470"/>
      <c r="G695" s="478"/>
      <c r="H695" s="478"/>
      <c r="I695" s="478"/>
      <c r="J695" s="478"/>
      <c r="K695" s="478"/>
    </row>
    <row r="696" spans="1:11">
      <c r="A696" s="462" t="s">
        <v>10</v>
      </c>
      <c r="B696" s="448"/>
      <c r="C696" s="448"/>
      <c r="D696" s="448"/>
      <c r="E696" s="419"/>
      <c r="F696" s="470"/>
      <c r="G696" s="478"/>
      <c r="H696" s="478"/>
      <c r="I696" s="478"/>
      <c r="J696" s="478"/>
      <c r="K696" s="478"/>
    </row>
    <row r="697" spans="1:11">
      <c r="A697" s="462"/>
      <c r="B697" s="448"/>
      <c r="C697" s="448"/>
      <c r="D697" s="448"/>
      <c r="E697" s="419"/>
      <c r="F697" s="470"/>
      <c r="G697" s="478"/>
      <c r="H697" s="478"/>
      <c r="I697" s="478"/>
      <c r="J697" s="478"/>
      <c r="K697" s="478"/>
    </row>
    <row r="698" spans="1:11">
      <c r="A698" s="462" t="s">
        <v>11</v>
      </c>
      <c r="B698" s="448"/>
      <c r="C698" s="448"/>
      <c r="D698" s="448"/>
      <c r="E698" s="448"/>
      <c r="F698" s="467"/>
      <c r="G698" s="475"/>
      <c r="H698" s="475"/>
      <c r="I698" s="475"/>
      <c r="J698" s="475"/>
      <c r="K698" s="475"/>
    </row>
    <row r="699" spans="1:11">
      <c r="A699" s="462" t="s">
        <v>12</v>
      </c>
      <c r="B699" s="448"/>
      <c r="C699" s="448"/>
      <c r="D699" s="448"/>
      <c r="E699" s="448"/>
      <c r="F699" s="467"/>
      <c r="G699" s="475"/>
      <c r="H699" s="475"/>
      <c r="I699" s="475"/>
      <c r="J699" s="475"/>
      <c r="K699" s="475"/>
    </row>
    <row r="700" spans="1:11">
      <c r="A700" s="462"/>
      <c r="B700" s="448"/>
      <c r="C700" s="448"/>
      <c r="D700" s="448"/>
      <c r="E700" s="448"/>
      <c r="F700" s="467"/>
      <c r="G700" s="475"/>
      <c r="H700" s="475"/>
      <c r="I700" s="475"/>
      <c r="J700" s="475"/>
      <c r="K700" s="475"/>
    </row>
    <row r="701" spans="1:11">
      <c r="A701" s="462" t="s">
        <v>13</v>
      </c>
      <c r="B701" s="448"/>
      <c r="C701" s="448"/>
      <c r="D701" s="448"/>
      <c r="E701" s="448"/>
      <c r="F701" s="467"/>
      <c r="G701" s="475"/>
      <c r="H701" s="475"/>
      <c r="I701" s="475"/>
      <c r="J701" s="475"/>
      <c r="K701" s="475"/>
    </row>
    <row r="702" spans="1:11">
      <c r="A702" s="462" t="s">
        <v>186</v>
      </c>
      <c r="B702" s="448"/>
      <c r="C702" s="448"/>
      <c r="D702" s="448"/>
      <c r="E702" s="448"/>
      <c r="F702" s="467"/>
      <c r="G702" s="475"/>
      <c r="H702" s="475"/>
      <c r="I702" s="475"/>
      <c r="J702" s="475"/>
      <c r="K702" s="475"/>
    </row>
    <row r="703" spans="1:11">
      <c r="A703" s="388" t="s">
        <v>1088</v>
      </c>
      <c r="B703" s="471"/>
      <c r="C703" s="471"/>
      <c r="D703" s="471"/>
      <c r="E703" s="471"/>
      <c r="F703" s="472"/>
      <c r="G703" s="479"/>
      <c r="H703" s="479"/>
      <c r="I703" s="479"/>
      <c r="J703" s="479"/>
      <c r="K703" s="479"/>
    </row>
    <row r="704" spans="1:11">
      <c r="A704" s="407"/>
    </row>
    <row r="705" spans="1:11">
      <c r="A705" s="407"/>
    </row>
    <row r="706" spans="1:11">
      <c r="A706" s="407"/>
    </row>
    <row r="707" spans="1:11">
      <c r="A707" s="549"/>
      <c r="B707" s="549"/>
      <c r="C707" s="549"/>
      <c r="D707" s="549"/>
      <c r="E707" s="549"/>
      <c r="F707" s="549"/>
      <c r="G707" s="549"/>
      <c r="H707" s="549"/>
      <c r="I707" s="549"/>
      <c r="J707" s="549"/>
      <c r="K707" s="549"/>
    </row>
    <row r="708" spans="1:11">
      <c r="A708" s="407"/>
    </row>
    <row r="709" spans="1:11">
      <c r="A709" s="427"/>
      <c r="B709" s="576"/>
      <c r="C709" s="576"/>
      <c r="D709" s="576"/>
      <c r="E709" s="576"/>
      <c r="F709" s="577"/>
      <c r="G709" s="576"/>
      <c r="H709" s="576"/>
      <c r="I709" s="576"/>
      <c r="J709" s="576"/>
      <c r="K709" s="576"/>
    </row>
    <row r="710" spans="1:11">
      <c r="A710" s="430"/>
      <c r="B710" s="379"/>
      <c r="C710" s="379"/>
      <c r="D710" s="379"/>
      <c r="E710" s="379"/>
      <c r="F710" s="380"/>
      <c r="G710" s="379"/>
      <c r="H710" s="379"/>
      <c r="I710" s="379"/>
      <c r="J710" s="379"/>
      <c r="K710" s="379"/>
    </row>
    <row r="711" spans="1:11">
      <c r="A711" s="428"/>
      <c r="B711" s="751"/>
      <c r="C711" s="752"/>
      <c r="D711" s="752"/>
      <c r="E711" s="752"/>
      <c r="F711" s="753"/>
      <c r="G711" s="455"/>
      <c r="H711" s="455"/>
      <c r="I711" s="455"/>
      <c r="J711" s="455"/>
      <c r="K711" s="455"/>
    </row>
    <row r="712" spans="1:11">
      <c r="A712" s="461" t="s">
        <v>528</v>
      </c>
      <c r="B712" s="475"/>
      <c r="C712" s="475"/>
      <c r="D712" s="475"/>
      <c r="E712" s="475"/>
      <c r="F712" s="483"/>
      <c r="G712" s="477"/>
      <c r="H712" s="477"/>
      <c r="I712" s="477"/>
      <c r="J712" s="477"/>
      <c r="K712" s="477"/>
    </row>
    <row r="713" spans="1:11">
      <c r="A713" s="461"/>
      <c r="B713" s="475"/>
      <c r="C713" s="475"/>
      <c r="D713" s="475"/>
      <c r="E713" s="475"/>
      <c r="F713" s="483"/>
      <c r="G713" s="477"/>
      <c r="H713" s="477"/>
      <c r="I713" s="477"/>
      <c r="J713" s="477"/>
      <c r="K713" s="477"/>
    </row>
    <row r="714" spans="1:11">
      <c r="A714" s="462" t="s">
        <v>529</v>
      </c>
      <c r="B714" s="477"/>
      <c r="C714" s="477"/>
      <c r="D714" s="477"/>
      <c r="E714" s="477"/>
      <c r="F714" s="481"/>
      <c r="G714" s="475"/>
      <c r="H714" s="475"/>
      <c r="I714" s="475"/>
      <c r="J714" s="475"/>
      <c r="K714" s="475"/>
    </row>
    <row r="715" spans="1:11">
      <c r="A715" s="462"/>
      <c r="B715" s="477"/>
      <c r="C715" s="477"/>
      <c r="D715" s="477"/>
      <c r="E715" s="477"/>
      <c r="F715" s="481"/>
      <c r="G715" s="475"/>
      <c r="H715" s="475"/>
      <c r="I715" s="475"/>
      <c r="J715" s="475"/>
      <c r="K715" s="475"/>
    </row>
    <row r="716" spans="1:11">
      <c r="A716" s="462" t="s">
        <v>166</v>
      </c>
      <c r="B716" s="477"/>
      <c r="C716" s="477"/>
      <c r="D716" s="477"/>
      <c r="E716" s="477"/>
      <c r="F716" s="481"/>
      <c r="G716" s="477"/>
      <c r="H716" s="477"/>
      <c r="I716" s="477"/>
      <c r="J716" s="477"/>
      <c r="K716" s="477"/>
    </row>
    <row r="717" spans="1:11">
      <c r="A717" s="462" t="s">
        <v>60</v>
      </c>
      <c r="B717" s="477"/>
      <c r="C717" s="477"/>
      <c r="D717" s="477"/>
      <c r="E717" s="477"/>
      <c r="F717" s="481"/>
      <c r="G717" s="477"/>
      <c r="H717" s="477"/>
      <c r="I717" s="477"/>
      <c r="J717" s="477"/>
      <c r="K717" s="477"/>
    </row>
    <row r="718" spans="1:11">
      <c r="A718" s="462" t="s">
        <v>745</v>
      </c>
      <c r="B718" s="477"/>
      <c r="C718" s="477"/>
      <c r="D718" s="477"/>
      <c r="E718" s="477"/>
      <c r="F718" s="481"/>
      <c r="G718" s="477"/>
      <c r="H718" s="477"/>
      <c r="I718" s="477"/>
      <c r="J718" s="476"/>
      <c r="K718" s="476"/>
    </row>
    <row r="719" spans="1:11">
      <c r="A719" s="462"/>
      <c r="B719" s="477"/>
      <c r="C719" s="477"/>
      <c r="D719" s="477"/>
      <c r="E719" s="477"/>
      <c r="F719" s="481"/>
      <c r="G719" s="477"/>
      <c r="H719" s="477"/>
      <c r="I719" s="477"/>
      <c r="J719" s="476"/>
      <c r="K719" s="476"/>
    </row>
    <row r="720" spans="1:11">
      <c r="A720" s="462" t="s">
        <v>127</v>
      </c>
      <c r="B720" s="476"/>
      <c r="C720" s="476"/>
      <c r="D720" s="476"/>
      <c r="E720" s="476"/>
      <c r="F720" s="482"/>
      <c r="G720" s="477"/>
      <c r="H720" s="477"/>
      <c r="I720" s="477"/>
      <c r="J720" s="476"/>
      <c r="K720" s="476"/>
    </row>
    <row r="721" spans="1:11">
      <c r="A721" s="462" t="s">
        <v>8</v>
      </c>
      <c r="B721" s="476"/>
      <c r="C721" s="476"/>
      <c r="D721" s="476"/>
      <c r="E721" s="476"/>
      <c r="F721" s="482"/>
      <c r="G721" s="477"/>
      <c r="H721" s="477"/>
      <c r="I721" s="477"/>
      <c r="J721" s="476"/>
      <c r="K721" s="476"/>
    </row>
    <row r="722" spans="1:11">
      <c r="A722" s="462"/>
      <c r="B722" s="476"/>
      <c r="C722" s="476"/>
      <c r="D722" s="476"/>
      <c r="E722" s="476"/>
      <c r="F722" s="482"/>
      <c r="G722" s="477"/>
      <c r="H722" s="477"/>
      <c r="I722" s="477"/>
      <c r="J722" s="476"/>
      <c r="K722" s="476"/>
    </row>
    <row r="723" spans="1:11">
      <c r="A723" s="462"/>
      <c r="B723" s="476"/>
      <c r="C723" s="476"/>
      <c r="D723" s="476"/>
      <c r="E723" s="476"/>
      <c r="F723" s="482"/>
      <c r="G723" s="477"/>
      <c r="H723" s="477"/>
      <c r="I723" s="477"/>
      <c r="J723" s="476"/>
      <c r="K723" s="476"/>
    </row>
    <row r="724" spans="1:11">
      <c r="A724" s="461" t="s">
        <v>9</v>
      </c>
      <c r="B724" s="475"/>
      <c r="C724" s="475"/>
      <c r="D724" s="475"/>
      <c r="E724" s="475"/>
      <c r="F724" s="483"/>
      <c r="G724" s="477"/>
      <c r="H724" s="477"/>
      <c r="I724" s="477"/>
      <c r="J724" s="476"/>
      <c r="K724" s="476"/>
    </row>
    <row r="725" spans="1:11">
      <c r="A725" s="461"/>
      <c r="B725" s="475"/>
      <c r="C725" s="475"/>
      <c r="D725" s="475"/>
      <c r="E725" s="475"/>
      <c r="F725" s="483"/>
      <c r="G725" s="477"/>
      <c r="H725" s="477"/>
      <c r="I725" s="477"/>
      <c r="J725" s="476"/>
      <c r="K725" s="476"/>
    </row>
    <row r="726" spans="1:11">
      <c r="A726" s="461"/>
      <c r="B726" s="475"/>
      <c r="C726" s="475"/>
      <c r="D726" s="475"/>
      <c r="E726" s="475"/>
      <c r="F726" s="483"/>
      <c r="G726" s="477"/>
      <c r="H726" s="477"/>
      <c r="I726" s="477"/>
      <c r="J726" s="476"/>
      <c r="K726" s="476"/>
    </row>
    <row r="727" spans="1:11">
      <c r="A727" s="462" t="s">
        <v>10</v>
      </c>
      <c r="B727" s="475"/>
      <c r="C727" s="475"/>
      <c r="D727" s="475"/>
      <c r="E727" s="475"/>
      <c r="F727" s="483"/>
      <c r="G727" s="475"/>
      <c r="H727" s="475"/>
      <c r="I727" s="475"/>
      <c r="J727" s="475"/>
      <c r="K727" s="475"/>
    </row>
    <row r="728" spans="1:11">
      <c r="A728" s="462"/>
      <c r="B728" s="475"/>
      <c r="C728" s="475"/>
      <c r="D728" s="475"/>
      <c r="E728" s="475"/>
      <c r="F728" s="483"/>
      <c r="G728" s="475"/>
      <c r="H728" s="475"/>
      <c r="I728" s="475"/>
      <c r="J728" s="475"/>
      <c r="K728" s="475"/>
    </row>
    <row r="729" spans="1:11">
      <c r="A729" s="462" t="s">
        <v>11</v>
      </c>
      <c r="B729" s="475"/>
      <c r="C729" s="475"/>
      <c r="D729" s="475"/>
      <c r="E729" s="475"/>
      <c r="F729" s="483"/>
      <c r="G729" s="475"/>
      <c r="H729" s="475"/>
      <c r="I729" s="475"/>
      <c r="J729" s="475"/>
      <c r="K729" s="475"/>
    </row>
    <row r="730" spans="1:11">
      <c r="A730" s="462" t="s">
        <v>12</v>
      </c>
      <c r="B730" s="477"/>
      <c r="C730" s="477"/>
      <c r="D730" s="477"/>
      <c r="E730" s="477"/>
      <c r="F730" s="481"/>
      <c r="G730" s="475"/>
      <c r="H730" s="475"/>
      <c r="I730" s="475"/>
      <c r="J730" s="475"/>
      <c r="K730" s="475"/>
    </row>
    <row r="731" spans="1:11">
      <c r="A731" s="462"/>
      <c r="B731" s="477"/>
      <c r="C731" s="477"/>
      <c r="D731" s="477"/>
      <c r="E731" s="477"/>
      <c r="F731" s="481"/>
      <c r="G731" s="475"/>
      <c r="H731" s="475"/>
      <c r="I731" s="475"/>
      <c r="J731" s="475"/>
      <c r="K731" s="475"/>
    </row>
    <row r="732" spans="1:11">
      <c r="A732" s="462" t="s">
        <v>13</v>
      </c>
      <c r="B732" s="475"/>
      <c r="C732" s="475"/>
      <c r="D732" s="475"/>
      <c r="E732" s="475"/>
      <c r="F732" s="483"/>
      <c r="G732" s="475"/>
      <c r="H732" s="475"/>
      <c r="I732" s="475"/>
      <c r="J732" s="475"/>
      <c r="K732" s="475"/>
    </row>
    <row r="733" spans="1:11">
      <c r="A733" s="462" t="s">
        <v>186</v>
      </c>
      <c r="B733" s="476"/>
      <c r="C733" s="476"/>
      <c r="D733" s="476"/>
      <c r="E733" s="476"/>
      <c r="F733" s="482"/>
      <c r="G733" s="475"/>
      <c r="H733" s="475"/>
      <c r="I733" s="475"/>
      <c r="J733" s="475"/>
      <c r="K733" s="475"/>
    </row>
    <row r="734" spans="1:11">
      <c r="A734" s="388" t="s">
        <v>1088</v>
      </c>
      <c r="B734" s="479"/>
      <c r="C734" s="479"/>
      <c r="D734" s="479"/>
      <c r="E734" s="479"/>
      <c r="F734" s="484"/>
      <c r="G734" s="479"/>
      <c r="H734" s="479"/>
      <c r="I734" s="479"/>
      <c r="J734" s="479"/>
      <c r="K734" s="479"/>
    </row>
    <row r="735" spans="1:11" ht="14.25">
      <c r="A735" s="563"/>
      <c r="B735" s="564"/>
      <c r="C735" s="564"/>
      <c r="D735" s="564"/>
      <c r="E735" s="564"/>
      <c r="F735" s="564"/>
      <c r="G735" s="564"/>
      <c r="H735" s="564"/>
      <c r="I735" s="564"/>
      <c r="J735" s="564"/>
      <c r="K735" s="564"/>
    </row>
    <row r="736" spans="1:11" ht="14.25">
      <c r="A736" s="565"/>
      <c r="B736" s="566"/>
      <c r="C736" s="566"/>
      <c r="D736" s="566"/>
      <c r="E736" s="566"/>
      <c r="F736" s="566"/>
      <c r="G736" s="566"/>
      <c r="H736" s="566"/>
      <c r="I736" s="566"/>
      <c r="J736" s="566"/>
      <c r="K736" s="566"/>
    </row>
    <row r="737" spans="1:16">
      <c r="B737" s="374"/>
      <c r="C737" s="374"/>
      <c r="D737" s="374"/>
      <c r="E737" s="374"/>
      <c r="F737" s="374"/>
      <c r="G737" s="374"/>
      <c r="H737" s="374"/>
      <c r="I737" s="374"/>
      <c r="J737" s="374"/>
    </row>
    <row r="738" spans="1:16">
      <c r="B738" s="374"/>
      <c r="C738" s="374"/>
      <c r="D738" s="374"/>
      <c r="E738" s="374"/>
      <c r="F738" s="374"/>
      <c r="G738" s="374"/>
      <c r="H738" s="374"/>
      <c r="I738" s="374"/>
      <c r="J738" s="374"/>
    </row>
    <row r="739" spans="1:16">
      <c r="B739" s="374"/>
      <c r="C739" s="374"/>
      <c r="D739" s="374"/>
      <c r="E739" s="374"/>
      <c r="F739" s="374"/>
      <c r="G739" s="374"/>
      <c r="H739" s="374"/>
      <c r="I739" s="374"/>
      <c r="J739" s="374"/>
    </row>
    <row r="740" spans="1:16">
      <c r="A740" s="407"/>
    </row>
    <row r="741" spans="1:16">
      <c r="A741" s="549"/>
      <c r="B741" s="549"/>
      <c r="C741" s="549"/>
      <c r="D741" s="549"/>
      <c r="E741" s="549"/>
      <c r="F741" s="549"/>
      <c r="G741" s="549"/>
      <c r="H741" s="549"/>
      <c r="I741" s="549"/>
      <c r="J741" s="549"/>
      <c r="K741" s="549"/>
    </row>
    <row r="742" spans="1:16" ht="15">
      <c r="A742" s="550"/>
      <c r="B742" s="550"/>
      <c r="C742" s="550"/>
      <c r="D742" s="550"/>
      <c r="E742" s="550"/>
      <c r="F742" s="550"/>
      <c r="G742" s="550"/>
      <c r="H742" s="550"/>
      <c r="I742" s="550"/>
      <c r="J742" s="550"/>
      <c r="K742" s="550"/>
    </row>
    <row r="743" spans="1:16">
      <c r="A743" s="458" t="s">
        <v>485</v>
      </c>
    </row>
    <row r="744" spans="1:16">
      <c r="A744" s="460"/>
      <c r="B744" s="376"/>
      <c r="C744" s="376"/>
      <c r="D744" s="376"/>
      <c r="E744" s="376"/>
      <c r="F744" s="376"/>
      <c r="G744" s="376"/>
      <c r="H744" s="376"/>
      <c r="I744" s="376"/>
      <c r="J744" s="376"/>
      <c r="K744" s="376"/>
    </row>
    <row r="745" spans="1:16">
      <c r="A745" s="427"/>
      <c r="B745" s="562"/>
      <c r="C745" s="562"/>
      <c r="D745" s="562"/>
      <c r="E745" s="562"/>
      <c r="F745" s="437"/>
      <c r="G745" s="576" t="s">
        <v>510</v>
      </c>
      <c r="H745" s="562"/>
      <c r="I745" s="562"/>
      <c r="J745" s="562"/>
      <c r="K745" s="562"/>
    </row>
    <row r="746" spans="1:16">
      <c r="A746" s="430"/>
      <c r="B746" s="379"/>
      <c r="C746" s="379"/>
      <c r="D746" s="379"/>
      <c r="E746" s="379"/>
      <c r="F746" s="380"/>
      <c r="G746" s="379"/>
      <c r="H746" s="379"/>
      <c r="I746" s="379"/>
      <c r="J746" s="379"/>
      <c r="K746" s="379"/>
      <c r="L746" s="606">
        <f>'Tables 1-15'!M482</f>
        <v>0</v>
      </c>
      <c r="M746" s="606">
        <f>'Tables 1-15'!M482</f>
        <v>0</v>
      </c>
    </row>
    <row r="747" spans="1:16">
      <c r="A747" s="63" t="s">
        <v>37</v>
      </c>
      <c r="B747" s="601">
        <f>IF('Tables 1-15'!B483="nap","nav",'Tables 1-15'!B483)</f>
        <v>1316.5170000000001</v>
      </c>
      <c r="C747" s="456">
        <f>IF('Tables 1-15'!C483="nap","nav",'Tables 1-15'!C483)</f>
        <v>1384.547</v>
      </c>
      <c r="D747" s="456">
        <f>IF('Tables 1-15'!D483="nap","nav",'Tables 1-15'!D483)</f>
        <v>1494.317</v>
      </c>
      <c r="E747" s="456">
        <f>IF('Tables 1-15'!E483="nap","nav",'Tables 1-15'!E483)</f>
        <v>1588.0840000000001</v>
      </c>
      <c r="F747" s="466">
        <f>IF('Tables 1-15'!F483="nap","nav",'Tables 1-15'!F483)</f>
        <v>1640.798</v>
      </c>
      <c r="G747" s="456">
        <f>IF('Tables 1-15'!G483="nap","nav",'Tables 1-15'!G483)</f>
        <v>605.44200000000001</v>
      </c>
      <c r="H747" s="456">
        <f>IF('Tables 1-15'!H483="nap","nav",'Tables 1-15'!H483)</f>
        <v>645.31700000000001</v>
      </c>
      <c r="I747" s="456">
        <f>IF('Tables 1-15'!I483="nap","nav",'Tables 1-15'!I483)</f>
        <v>682.9</v>
      </c>
      <c r="J747" s="456">
        <f>IF('Tables 1-15'!J483="nap","nav",'Tables 1-15'!J483)</f>
        <v>705.93200000000002</v>
      </c>
      <c r="K747" s="456">
        <f>IF('Tables 1-15'!K483="nap","nav",'Tables 1-15'!K483)</f>
        <v>737.34400000000005</v>
      </c>
      <c r="L747" s="373">
        <f>IF('Tables 1-15'!L483="nap","nav",'Tables 1-15'!L483)</f>
        <v>0</v>
      </c>
      <c r="M747" s="373">
        <f>IF('Tables 1-15'!M483="nap","nav",'Tables 1-15'!M483)</f>
        <v>0</v>
      </c>
      <c r="O747" s="636"/>
      <c r="P747" s="636"/>
    </row>
    <row r="748" spans="1:16">
      <c r="A748" s="461" t="s">
        <v>528</v>
      </c>
      <c r="B748" s="448">
        <f>IF('Tables 1-15'!B484="nap","nav",'Tables 1-15'!B484)</f>
        <v>925.577</v>
      </c>
      <c r="C748" s="448">
        <f>IF('Tables 1-15'!C484="nap","nav",'Tables 1-15'!C484)</f>
        <v>953.255</v>
      </c>
      <c r="D748" s="448">
        <f>IF('Tables 1-15'!D484="nap","nav",'Tables 1-15'!D484)</f>
        <v>1005.502</v>
      </c>
      <c r="E748" s="448">
        <f>IF('Tables 1-15'!E484="nap","nav",'Tables 1-15'!E484)</f>
        <v>1026.643</v>
      </c>
      <c r="F748" s="467">
        <f>IF('Tables 1-15'!F484="nap","nav",'Tables 1-15'!F484)</f>
        <v>939.04100000000005</v>
      </c>
      <c r="G748" s="448">
        <f>IF('Tables 1-15'!G484="nap","nav",'Tables 1-15'!G484)</f>
        <v>247.93600000000001</v>
      </c>
      <c r="H748" s="448">
        <f>IF('Tables 1-15'!H484="nap","nav",'Tables 1-15'!H484)</f>
        <v>260.26799999999997</v>
      </c>
      <c r="I748" s="448">
        <f>IF('Tables 1-15'!I484="nap","nav",'Tables 1-15'!I484)</f>
        <v>246.01599999999999</v>
      </c>
      <c r="J748" s="448">
        <f>IF('Tables 1-15'!J484="nap","nav",'Tables 1-15'!J484)</f>
        <v>264.54700000000003</v>
      </c>
      <c r="K748" s="448">
        <f>IF('Tables 1-15'!K484="nap","nav",'Tables 1-15'!K484)</f>
        <v>285.63799999999998</v>
      </c>
      <c r="L748" s="373">
        <f>IF('Tables 1-15'!L484="nap","nav",'Tables 1-15'!L484)</f>
        <v>0</v>
      </c>
      <c r="M748" s="373">
        <f>IF('Tables 1-15'!M484="nap","nav",'Tables 1-15'!M484)</f>
        <v>0</v>
      </c>
      <c r="O748" s="62"/>
      <c r="P748" s="636"/>
    </row>
    <row r="749" spans="1:16">
      <c r="A749" s="66" t="s">
        <v>530</v>
      </c>
      <c r="B749" s="448">
        <f>IF('Tables 1-15'!B485="nap","nav",'Tables 1-15'!B485)</f>
        <v>6651.55</v>
      </c>
      <c r="C749" s="448">
        <f>IF('Tables 1-15'!C485="nap","nav",'Tables 1-15'!C485)</f>
        <v>7157.9</v>
      </c>
      <c r="D749" s="448">
        <f>IF('Tables 1-15'!D485="nap","nav",'Tables 1-15'!D485)</f>
        <v>7716.3909999999996</v>
      </c>
      <c r="E749" s="448">
        <f>IF('Tables 1-15'!E485="nap","nav",'Tables 1-15'!E485)</f>
        <v>8439.4110000000001</v>
      </c>
      <c r="F749" s="467">
        <f>IF('Tables 1-15'!F485="nap","nav",'Tables 1-15'!F485)</f>
        <v>9012.6200000000008</v>
      </c>
      <c r="G749" s="448" t="str">
        <f>IF('Tables 1-15'!G485="nap","nav",'Tables 1-15'!G485)</f>
        <v>nav</v>
      </c>
      <c r="H749" s="448">
        <f>IF('Tables 1-15'!H485="nap","nav",'Tables 1-15'!H485)</f>
        <v>4264.7110000000002</v>
      </c>
      <c r="I749" s="448">
        <f>IF('Tables 1-15'!I485="nap","nav",'Tables 1-15'!I485)</f>
        <v>3584.0419999999999</v>
      </c>
      <c r="J749" s="448">
        <f>IF('Tables 1-15'!J485="nap","nav",'Tables 1-15'!J485)</f>
        <v>4156.2460000000001</v>
      </c>
      <c r="K749" s="448">
        <f>IF('Tables 1-15'!K485="nap","nav",'Tables 1-15'!K485)</f>
        <v>4357.7489999999998</v>
      </c>
      <c r="L749" s="373">
        <f>IF('Tables 1-15'!L485="nap","nav",'Tables 1-15'!L485)</f>
        <v>0</v>
      </c>
      <c r="M749" s="373">
        <f>IF('Tables 1-15'!M485="nap","nav",'Tables 1-15'!M485)</f>
        <v>0</v>
      </c>
      <c r="O749" s="636"/>
      <c r="P749" s="636"/>
    </row>
    <row r="750" spans="1:16">
      <c r="A750" s="462" t="s">
        <v>529</v>
      </c>
      <c r="B750" s="448">
        <f>IF('Tables 1-15'!B486="nap","nav",'Tables 1-15'!B486)</f>
        <v>899.78</v>
      </c>
      <c r="C750" s="448">
        <f>IF('Tables 1-15'!C486="nap","nav",'Tables 1-15'!C486)</f>
        <v>944.13499999999999</v>
      </c>
      <c r="D750" s="448">
        <f>IF('Tables 1-15'!D486="nap","nav",'Tables 1-15'!D486)</f>
        <v>997.56299999999999</v>
      </c>
      <c r="E750" s="448">
        <f>IF('Tables 1-15'!E486="nap","nav",'Tables 1-15'!E486)</f>
        <v>1043.722</v>
      </c>
      <c r="F750" s="467">
        <f>IF('Tables 1-15'!F486="nap","nav",'Tables 1-15'!F486)</f>
        <v>986.875</v>
      </c>
      <c r="G750" s="448">
        <f>IF('Tables 1-15'!G486="nap","nav",'Tables 1-15'!G486)</f>
        <v>616.46699999999998</v>
      </c>
      <c r="H750" s="448">
        <f>IF('Tables 1-15'!H486="nap","nav",'Tables 1-15'!H486)</f>
        <v>630.79399999999998</v>
      </c>
      <c r="I750" s="448">
        <f>IF('Tables 1-15'!I486="nap","nav",'Tables 1-15'!I486)</f>
        <v>651.11500000000001</v>
      </c>
      <c r="J750" s="448">
        <f>IF('Tables 1-15'!J486="nap","nav",'Tables 1-15'!J486)</f>
        <v>673.76900000000001</v>
      </c>
      <c r="K750" s="448">
        <f>IF('Tables 1-15'!K486="nap","nav",'Tables 1-15'!K486)</f>
        <v>699.27200000000005</v>
      </c>
      <c r="L750" s="373">
        <f>IF('Tables 1-15'!L486="nap","nav",'Tables 1-15'!L486)</f>
        <v>0</v>
      </c>
      <c r="M750" s="373">
        <f>IF('Tables 1-15'!M486="nap","nav",'Tables 1-15'!M486)</f>
        <v>0</v>
      </c>
      <c r="O750" s="62"/>
      <c r="P750" s="636"/>
    </row>
    <row r="751" spans="1:16">
      <c r="A751" s="66" t="s">
        <v>531</v>
      </c>
      <c r="B751" s="448">
        <f>IF('Tables 1-15'!B487="nap","nav",'Tables 1-15'!B487)</f>
        <v>740.27</v>
      </c>
      <c r="C751" s="448">
        <f>IF('Tables 1-15'!C487="nap","nav",'Tables 1-15'!C487)</f>
        <v>818.20299999999997</v>
      </c>
      <c r="D751" s="448">
        <f>IF('Tables 1-15'!D487="nap","nav",'Tables 1-15'!D487)</f>
        <v>1022.038</v>
      </c>
      <c r="E751" s="448">
        <f>IF('Tables 1-15'!E487="nap","nav",'Tables 1-15'!E487)</f>
        <v>1172.625</v>
      </c>
      <c r="F751" s="467">
        <f>IF('Tables 1-15'!F487="nap","nav",'Tables 1-15'!F487)</f>
        <v>1410.001</v>
      </c>
      <c r="G751" s="448" t="str">
        <f>IF('Tables 1-15'!G487="nap","nav",'Tables 1-15'!G487)</f>
        <v>nav</v>
      </c>
      <c r="H751" s="448" t="str">
        <f>IF('Tables 1-15'!H487="nap","nav",'Tables 1-15'!H487)</f>
        <v>nav</v>
      </c>
      <c r="I751" s="448" t="str">
        <f>IF('Tables 1-15'!I487="nap","nav",'Tables 1-15'!I487)</f>
        <v>nav</v>
      </c>
      <c r="J751" s="448" t="str">
        <f>IF('Tables 1-15'!J487="nap","nav",'Tables 1-15'!J487)</f>
        <v>nav</v>
      </c>
      <c r="K751" s="448" t="str">
        <f>IF('Tables 1-15'!K487="nap","nav",'Tables 1-15'!K487)</f>
        <v>nav</v>
      </c>
      <c r="L751" s="373">
        <f>IF('Tables 1-15'!L487="nap","nav",'Tables 1-15'!L487)</f>
        <v>0</v>
      </c>
      <c r="M751" s="373">
        <f>IF('Tables 1-15'!M487="nap","nav",'Tables 1-15'!M487)</f>
        <v>0</v>
      </c>
      <c r="O751" s="636"/>
      <c r="P751" s="636"/>
    </row>
    <row r="752" spans="1:16">
      <c r="A752" s="462" t="s">
        <v>166</v>
      </c>
      <c r="B752" s="384">
        <f>IF('Tables 1-15'!B488="nap","nav",'Tables 1-15'!B488)</f>
        <v>2697.2979999999998</v>
      </c>
      <c r="C752" s="384">
        <f>IF('Tables 1-15'!C488="nap","nav",'Tables 1-15'!C488)</f>
        <v>2789.4520000000002</v>
      </c>
      <c r="D752" s="384">
        <f>IF('Tables 1-15'!D488="nap","nav",'Tables 1-15'!D488)</f>
        <v>2989.6529999999998</v>
      </c>
      <c r="E752" s="468">
        <f>IF('Tables 1-15'!E488="nap","nav",'Tables 1-15'!E488)</f>
        <v>2977.5349999999999</v>
      </c>
      <c r="F752" s="469">
        <f>IF('Tables 1-15'!F488="nap","nav",'Tables 1-15'!F488)</f>
        <v>3097.203</v>
      </c>
      <c r="G752" s="384">
        <f>IF('Tables 1-15'!G488="nap","nav",'Tables 1-15'!G488)</f>
        <v>3023.634</v>
      </c>
      <c r="H752" s="384">
        <f>IF('Tables 1-15'!H488="nap","nav",'Tables 1-15'!H488)</f>
        <v>3265.4839999999999</v>
      </c>
      <c r="I752" s="384">
        <f>IF('Tables 1-15'!I488="nap","nav",'Tables 1-15'!I488)</f>
        <v>3411.1849999999999</v>
      </c>
      <c r="J752" s="384">
        <f>IF('Tables 1-15'!J488="nap","nav",'Tables 1-15'!J488)</f>
        <v>3533.3229999999999</v>
      </c>
      <c r="K752" s="384">
        <f>IF('Tables 1-15'!K488="nap","nav",'Tables 1-15'!K488)</f>
        <v>3543.3780000000002</v>
      </c>
      <c r="L752" s="373">
        <f>IF('Tables 1-15'!L488="nap","nav",'Tables 1-15'!L488)</f>
        <v>0</v>
      </c>
      <c r="M752" s="373">
        <f>IF('Tables 1-15'!M488="nap","nav",'Tables 1-15'!M488)</f>
        <v>0</v>
      </c>
      <c r="O752" s="62"/>
      <c r="P752" s="636"/>
    </row>
    <row r="753" spans="1:16">
      <c r="A753" s="462" t="s">
        <v>60</v>
      </c>
      <c r="B753" s="384">
        <f>IF('Tables 1-15'!B489="nap","nav",'Tables 1-15'!B489)</f>
        <v>5681.62</v>
      </c>
      <c r="C753" s="384">
        <f>IF('Tables 1-15'!C489="nap","nav",'Tables 1-15'!C489)</f>
        <v>5829.31</v>
      </c>
      <c r="D753" s="384">
        <f>IF('Tables 1-15'!D489="nap","nav",'Tables 1-15'!D489)</f>
        <v>5871.32</v>
      </c>
      <c r="E753" s="468">
        <f>IF('Tables 1-15'!E489="nap","nav",'Tables 1-15'!E489)</f>
        <v>6071.98</v>
      </c>
      <c r="F753" s="469">
        <f>IF('Tables 1-15'!F489="nap","nav",'Tables 1-15'!F489)</f>
        <v>6154.7</v>
      </c>
      <c r="G753" s="384">
        <f>IF('Tables 1-15'!G489="nap","nav",'Tables 1-15'!G489)</f>
        <v>7949.21</v>
      </c>
      <c r="H753" s="384">
        <f>IF('Tables 1-15'!H489="nap","nav",'Tables 1-15'!H489)</f>
        <v>8188.78</v>
      </c>
      <c r="I753" s="384">
        <f>IF('Tables 1-15'!I489="nap","nav",'Tables 1-15'!I489)</f>
        <v>8687.26</v>
      </c>
      <c r="J753" s="384">
        <f>IF('Tables 1-15'!J489="nap","nav",'Tables 1-15'!J489)</f>
        <v>8648.2999999999993</v>
      </c>
      <c r="K753" s="384">
        <f>IF('Tables 1-15'!K489="nap","nav",'Tables 1-15'!K489)</f>
        <v>8811.76</v>
      </c>
      <c r="L753" s="373">
        <f>IF('Tables 1-15'!L489="nap","nav",'Tables 1-15'!L489)</f>
        <v>0</v>
      </c>
      <c r="M753" s="373">
        <f>IF('Tables 1-15'!M489="nap","nav",'Tables 1-15'!M489)</f>
        <v>0</v>
      </c>
      <c r="O753" s="62"/>
      <c r="P753" s="636"/>
    </row>
    <row r="754" spans="1:16">
      <c r="A754" s="462" t="s">
        <v>745</v>
      </c>
      <c r="B754" s="384" t="str">
        <f>IF('Tables 1-15'!B490="nap","nav",'Tables 1-15'!B490)</f>
        <v>nav</v>
      </c>
      <c r="C754" s="384" t="str">
        <f>IF('Tables 1-15'!C490="nap","nav",'Tables 1-15'!C490)</f>
        <v>nav</v>
      </c>
      <c r="D754" s="384" t="str">
        <f>IF('Tables 1-15'!D490="nap","nav",'Tables 1-15'!D490)</f>
        <v>nav</v>
      </c>
      <c r="E754" s="468" t="str">
        <f>IF('Tables 1-15'!E490="nap","nav",'Tables 1-15'!E490)</f>
        <v>nav</v>
      </c>
      <c r="F754" s="469" t="str">
        <f>IF('Tables 1-15'!F490="nap","nav",'Tables 1-15'!F490)</f>
        <v>nav</v>
      </c>
      <c r="G754" s="468" t="str">
        <f>IF('Tables 1-15'!G490="nap","nav",'Tables 1-15'!G490)</f>
        <v>nav</v>
      </c>
      <c r="H754" s="384" t="str">
        <f>IF('Tables 1-15'!H490="nap","nav",'Tables 1-15'!H490)</f>
        <v>nav</v>
      </c>
      <c r="I754" s="384" t="str">
        <f>IF('Tables 1-15'!I490="nap","nav",'Tables 1-15'!I490)</f>
        <v>nav</v>
      </c>
      <c r="J754" s="384" t="str">
        <f>IF('Tables 1-15'!J490="nap","nav",'Tables 1-15'!J490)</f>
        <v>nav</v>
      </c>
      <c r="K754" s="384" t="str">
        <f>IF('Tables 1-15'!K490="nap","nav",'Tables 1-15'!K490)</f>
        <v>nav</v>
      </c>
      <c r="L754" s="373">
        <f>IF('Tables 1-15'!L490="nap","nav",'Tables 1-15'!L490)</f>
        <v>0</v>
      </c>
      <c r="M754" s="373">
        <f>IF('Tables 1-15'!M490="nap","nav",'Tables 1-15'!M490)</f>
        <v>0</v>
      </c>
      <c r="O754" s="62"/>
      <c r="P754" s="636"/>
    </row>
    <row r="755" spans="1:16">
      <c r="A755" s="66" t="s">
        <v>994</v>
      </c>
      <c r="B755" s="384">
        <f>IF('Tables 1-15'!B491="nap","nav",'Tables 1-15'!B491)</f>
        <v>133.9</v>
      </c>
      <c r="C755" s="384">
        <f>IF('Tables 1-15'!C491="nap","nav",'Tables 1-15'!C491)</f>
        <v>198.2</v>
      </c>
      <c r="D755" s="384">
        <f>IF('Tables 1-15'!D491="nap","nav",'Tables 1-15'!D491)</f>
        <v>299.41000000000003</v>
      </c>
      <c r="E755" s="468">
        <f>IF('Tables 1-15'!E491="nap","nav",'Tables 1-15'!E491)</f>
        <v>403.23</v>
      </c>
      <c r="F755" s="469">
        <f>IF('Tables 1-15'!F491="nap","nav",'Tables 1-15'!F491)</f>
        <v>586.04700000000003</v>
      </c>
      <c r="G755" s="468">
        <f>IF('Tables 1-15'!G491="nap","nav",'Tables 1-15'!G491)</f>
        <v>160.1</v>
      </c>
      <c r="H755" s="384">
        <f>IF('Tables 1-15'!H491="nap","nav",'Tables 1-15'!H491)</f>
        <v>149.30000000000001</v>
      </c>
      <c r="I755" s="384">
        <f>IF('Tables 1-15'!I491="nap","nav",'Tables 1-15'!I491)</f>
        <v>156.69999999999999</v>
      </c>
      <c r="J755" s="384">
        <f>IF('Tables 1-15'!J491="nap","nav",'Tables 1-15'!J491)</f>
        <v>164.74</v>
      </c>
      <c r="K755" s="384">
        <f>IF('Tables 1-15'!K491="nap","nav",'Tables 1-15'!K491)</f>
        <v>176.53200000000001</v>
      </c>
      <c r="L755" s="373">
        <f>IF('Tables 1-15'!L491="nap","nav",'Tables 1-15'!L491)</f>
        <v>0</v>
      </c>
      <c r="M755" s="373">
        <f>IF('Tables 1-15'!M491="nap","nav",'Tables 1-15'!M491)</f>
        <v>0</v>
      </c>
      <c r="O755" s="636"/>
      <c r="P755" s="636"/>
    </row>
    <row r="756" spans="1:16">
      <c r="A756" s="462" t="s">
        <v>127</v>
      </c>
      <c r="B756" s="384">
        <f>IF('Tables 1-15'!B492="nap","nav",'Tables 1-15'!B492)</f>
        <v>1062.8599999999999</v>
      </c>
      <c r="C756" s="384">
        <f>IF('Tables 1-15'!C492="nap","nav",'Tables 1-15'!C492)</f>
        <v>1210.0170000000001</v>
      </c>
      <c r="D756" s="384">
        <f>IF('Tables 1-15'!D492="nap","nav",'Tables 1-15'!D492)</f>
        <v>1227.202</v>
      </c>
      <c r="E756" s="468">
        <f>IF('Tables 1-15'!E492="nap","nav",'Tables 1-15'!E492)</f>
        <v>1261.723</v>
      </c>
      <c r="F756" s="469">
        <f>IF('Tables 1-15'!F492="nap","nav",'Tables 1-15'!F492)</f>
        <v>1261.27</v>
      </c>
      <c r="G756" s="468">
        <f>IF('Tables 1-15'!G492="nap","nav",'Tables 1-15'!G492)</f>
        <v>554.08000000000004</v>
      </c>
      <c r="H756" s="384">
        <f>IF('Tables 1-15'!H492="nap","nav",'Tables 1-15'!H492)</f>
        <v>575.82100000000003</v>
      </c>
      <c r="I756" s="384">
        <f>IF('Tables 1-15'!I492="nap","nav",'Tables 1-15'!I492)</f>
        <v>593.17399999999998</v>
      </c>
      <c r="J756" s="384">
        <f>IF('Tables 1-15'!J492="nap","nav",'Tables 1-15'!J492)</f>
        <v>600.69899999999996</v>
      </c>
      <c r="K756" s="384">
        <f>IF('Tables 1-15'!K492="nap","nav",'Tables 1-15'!K492)</f>
        <v>602.27</v>
      </c>
      <c r="L756" s="373">
        <f>IF('Tables 1-15'!L492="nap","nav",'Tables 1-15'!L492)</f>
        <v>0</v>
      </c>
      <c r="M756" s="373">
        <f>IF('Tables 1-15'!M492="nap","nav",'Tables 1-15'!M492)</f>
        <v>0</v>
      </c>
      <c r="O756" s="62"/>
      <c r="P756" s="636"/>
    </row>
    <row r="757" spans="1:16">
      <c r="A757" s="462" t="s">
        <v>8</v>
      </c>
      <c r="B757" s="384">
        <f>IF('Tables 1-15'!B493="nap","nav",'Tables 1-15'!B493)</f>
        <v>1401.8</v>
      </c>
      <c r="C757" s="384">
        <f>IF('Tables 1-15'!C493="nap","nav",'Tables 1-15'!C493)</f>
        <v>1414.5</v>
      </c>
      <c r="D757" s="384">
        <f>IF('Tables 1-15'!D493="nap","nav",'Tables 1-15'!D493)</f>
        <v>1418.1030000000001</v>
      </c>
      <c r="E757" s="468">
        <f>IF('Tables 1-15'!E493="nap","nav",'Tables 1-15'!E493)</f>
        <v>1438.4169999999999</v>
      </c>
      <c r="F757" s="469">
        <f>IF('Tables 1-15'!F493="nap","nav",'Tables 1-15'!F493)</f>
        <v>1499.7819999999999</v>
      </c>
      <c r="G757" s="468" t="str">
        <f>IF('Tables 1-15'!G493="nap","nav",'Tables 1-15'!G493)</f>
        <v>nav</v>
      </c>
      <c r="H757" s="384" t="str">
        <f>IF('Tables 1-15'!H493="nap","nav",'Tables 1-15'!H493)</f>
        <v>nav</v>
      </c>
      <c r="I757" s="384" t="str">
        <f>IF('Tables 1-15'!I493="nap","nav",'Tables 1-15'!I493)</f>
        <v>nav</v>
      </c>
      <c r="J757" s="384" t="str">
        <f>IF('Tables 1-15'!J493="nap","nav",'Tables 1-15'!J493)</f>
        <v>nav</v>
      </c>
      <c r="K757" s="384" t="str">
        <f>IF('Tables 1-15'!K493="nap","nav",'Tables 1-15'!K493)</f>
        <v>nav</v>
      </c>
      <c r="L757" s="373">
        <f>IF('Tables 1-15'!L493="nap","nav",'Tables 1-15'!L493)</f>
        <v>0</v>
      </c>
      <c r="M757" s="373">
        <f>IF('Tables 1-15'!M493="nap","nav",'Tables 1-15'!M493)</f>
        <v>0</v>
      </c>
      <c r="O757" s="62"/>
      <c r="P757" s="636"/>
    </row>
    <row r="758" spans="1:16">
      <c r="A758" s="66" t="s">
        <v>937</v>
      </c>
      <c r="B758" s="384">
        <f>IF('Tables 1-15'!B494="nap","nav",'Tables 1-15'!B494)</f>
        <v>2311.5</v>
      </c>
      <c r="C758" s="384">
        <f>IF('Tables 1-15'!C494="nap","nav",'Tables 1-15'!C494)</f>
        <v>2428</v>
      </c>
      <c r="D758" s="384">
        <f>IF('Tables 1-15'!D494="nap","nav",'Tables 1-15'!D494)</f>
        <v>2655.518</v>
      </c>
      <c r="E758" s="468">
        <f>IF('Tables 1-15'!E494="nap","nav",'Tables 1-15'!E494)</f>
        <v>2909.7840000000001</v>
      </c>
      <c r="F758" s="469">
        <f>IF('Tables 1-15'!F494="nap","nav",'Tables 1-15'!F494)</f>
        <v>3165.1579999999999</v>
      </c>
      <c r="G758" s="468">
        <f>IF('Tables 1-15'!G494="nap","nav",'Tables 1-15'!G494)</f>
        <v>1374.7</v>
      </c>
      <c r="H758" s="384">
        <f>IF('Tables 1-15'!H494="nap","nav",'Tables 1-15'!H494)</f>
        <v>1338.1</v>
      </c>
      <c r="I758" s="384">
        <f>IF('Tables 1-15'!I494="nap","nav",'Tables 1-15'!I494)</f>
        <v>1420.0340000000001</v>
      </c>
      <c r="J758" s="384">
        <f>IF('Tables 1-15'!J494="nap","nav",'Tables 1-15'!J494)</f>
        <v>1492.596</v>
      </c>
      <c r="K758" s="384">
        <f>IF('Tables 1-15'!K494="nap","nav",'Tables 1-15'!K494)</f>
        <v>1652.961</v>
      </c>
      <c r="L758" s="373">
        <f>IF('Tables 1-15'!L494="nap","nav",'Tables 1-15'!L494)</f>
        <v>0</v>
      </c>
      <c r="M758" s="373">
        <f>IF('Tables 1-15'!M494="nap","nav",'Tables 1-15'!M494)</f>
        <v>0</v>
      </c>
      <c r="O758" s="636"/>
      <c r="P758" s="636"/>
    </row>
    <row r="759" spans="1:16">
      <c r="A759" s="66" t="s">
        <v>938</v>
      </c>
      <c r="B759" s="384">
        <f>IF('Tables 1-15'!B495="nap","nav",'Tables 1-15'!B495)</f>
        <v>711.8</v>
      </c>
      <c r="C759" s="384">
        <f>IF('Tables 1-15'!C495="nap","nav",'Tables 1-15'!C495)</f>
        <v>762.9</v>
      </c>
      <c r="D759" s="384">
        <f>IF('Tables 1-15'!D495="nap","nav",'Tables 1-15'!D495)</f>
        <v>836.16700000000003</v>
      </c>
      <c r="E759" s="468">
        <f>IF('Tables 1-15'!E495="nap","nav",'Tables 1-15'!E495)</f>
        <v>933.44600000000003</v>
      </c>
      <c r="F759" s="469">
        <f>IF('Tables 1-15'!F495="nap","nav",'Tables 1-15'!F495)</f>
        <v>991.19899999999996</v>
      </c>
      <c r="G759" s="468">
        <f>IF('Tables 1-15'!G495="nap","nav",'Tables 1-15'!G495)</f>
        <v>41.3</v>
      </c>
      <c r="H759" s="384">
        <f>IF('Tables 1-15'!H495="nap","nav",'Tables 1-15'!H495)</f>
        <v>42.1</v>
      </c>
      <c r="I759" s="384">
        <f>IF('Tables 1-15'!I495="nap","nav",'Tables 1-15'!I495)</f>
        <v>45.917000000000002</v>
      </c>
      <c r="J759" s="384">
        <f>IF('Tables 1-15'!J495="nap","nav",'Tables 1-15'!J495)</f>
        <v>52.183999999999997</v>
      </c>
      <c r="K759" s="384">
        <f>IF('Tables 1-15'!K495="nap","nav",'Tables 1-15'!K495)</f>
        <v>58.917999999999999</v>
      </c>
      <c r="L759" s="373">
        <f>IF('Tables 1-15'!L495="nap","nav",'Tables 1-15'!L495)</f>
        <v>0</v>
      </c>
      <c r="M759" s="373">
        <f>IF('Tables 1-15'!M495="nap","nav",'Tables 1-15'!M495)</f>
        <v>0</v>
      </c>
      <c r="O759" s="636"/>
      <c r="P759" s="636"/>
    </row>
    <row r="760" spans="1:16">
      <c r="A760" s="461" t="s">
        <v>9</v>
      </c>
      <c r="B760" s="448">
        <f>IF('Tables 1-15'!B496="nap","nav",'Tables 1-15'!B496)</f>
        <v>1544.1559999999999</v>
      </c>
      <c r="C760" s="448">
        <f>IF('Tables 1-15'!C496="nap","nav",'Tables 1-15'!C496)</f>
        <v>1570.9970000000001</v>
      </c>
      <c r="D760" s="448">
        <f>IF('Tables 1-15'!D496="nap","nav",'Tables 1-15'!D496)</f>
        <v>1647.873</v>
      </c>
      <c r="E760" s="419">
        <f>IF('Tables 1-15'!E496="nap","nav",'Tables 1-15'!E496)</f>
        <v>1647.9069999999999</v>
      </c>
      <c r="F760" s="470">
        <f>IF('Tables 1-15'!F496="nap","nav",'Tables 1-15'!F496)</f>
        <v>1694.2090000000001</v>
      </c>
      <c r="G760" s="419">
        <f>IF('Tables 1-15'!G496="nap","nav",'Tables 1-15'!G496)</f>
        <v>1225.5409999999999</v>
      </c>
      <c r="H760" s="448">
        <f>IF('Tables 1-15'!H496="nap","nav",'Tables 1-15'!H496)</f>
        <v>1272.1310000000001</v>
      </c>
      <c r="I760" s="448">
        <f>IF('Tables 1-15'!I496="nap","nav",'Tables 1-15'!I496)</f>
        <v>1310.1500000000001</v>
      </c>
      <c r="J760" s="448">
        <f>IF('Tables 1-15'!J496="nap","nav",'Tables 1-15'!J496)</f>
        <v>1340.3789999999999</v>
      </c>
      <c r="K760" s="448">
        <f>IF('Tables 1-15'!K496="nap","nav",'Tables 1-15'!K496)</f>
        <v>1368.6469999999999</v>
      </c>
      <c r="L760" s="373">
        <f>IF('Tables 1-15'!L496="nap","nav",'Tables 1-15'!L496)</f>
        <v>0</v>
      </c>
      <c r="M760" s="373">
        <f>IF('Tables 1-15'!M496="nap","nav",'Tables 1-15'!M496)</f>
        <v>0</v>
      </c>
      <c r="O760" s="62"/>
      <c r="P760" s="636"/>
    </row>
    <row r="761" spans="1:16">
      <c r="A761" s="66" t="s">
        <v>939</v>
      </c>
      <c r="B761" s="448">
        <f>IF('Tables 1-15'!B497="nap","nav",'Tables 1-15'!B497)</f>
        <v>2052.73</v>
      </c>
      <c r="C761" s="448">
        <f>IF('Tables 1-15'!C497="nap","nav",'Tables 1-15'!C497)</f>
        <v>2010.864</v>
      </c>
      <c r="D761" s="448">
        <f>IF('Tables 1-15'!D497="nap","nav",'Tables 1-15'!D497)</f>
        <v>2629.9989999999998</v>
      </c>
      <c r="E761" s="419">
        <f>IF('Tables 1-15'!E497="nap","nav",'Tables 1-15'!E497)</f>
        <v>2683.5859999999998</v>
      </c>
      <c r="F761" s="470">
        <f>IF('Tables 1-15'!F497="nap","nav",'Tables 1-15'!F497)</f>
        <v>2689.1610000000001</v>
      </c>
      <c r="G761" s="419">
        <f>IF('Tables 1-15'!G497="nap","nav",'Tables 1-15'!G497)</f>
        <v>105.181</v>
      </c>
      <c r="H761" s="448">
        <f>IF('Tables 1-15'!H497="nap","nav",'Tables 1-15'!H497)</f>
        <v>136.096</v>
      </c>
      <c r="I761" s="448">
        <f>IF('Tables 1-15'!I497="nap","nav",'Tables 1-15'!I497)</f>
        <v>136.684</v>
      </c>
      <c r="J761" s="448">
        <f>IF('Tables 1-15'!J497="nap","nav",'Tables 1-15'!J497)</f>
        <v>117.99299999999999</v>
      </c>
      <c r="K761" s="448">
        <f>IF('Tables 1-15'!K497="nap","nav",'Tables 1-15'!K497)</f>
        <v>82.078999999999994</v>
      </c>
      <c r="L761" s="373">
        <f>IF('Tables 1-15'!L497="nap","nav",'Tables 1-15'!L497)</f>
        <v>0</v>
      </c>
      <c r="M761" s="373">
        <f>IF('Tables 1-15'!M497="nap","nav",'Tables 1-15'!M497)</f>
        <v>0</v>
      </c>
      <c r="O761" s="636"/>
      <c r="P761" s="636"/>
    </row>
    <row r="762" spans="1:16">
      <c r="A762" s="66" t="s">
        <v>940</v>
      </c>
      <c r="B762" s="448">
        <f>IF('Tables 1-15'!B498="nap","nav",'Tables 1-15'!B498)</f>
        <v>3</v>
      </c>
      <c r="C762" s="448">
        <f>IF('Tables 1-15'!C498="nap","nav",'Tables 1-15'!C498)</f>
        <v>3.4209999999999998</v>
      </c>
      <c r="D762" s="448">
        <f>IF('Tables 1-15'!D498="nap","nav",'Tables 1-15'!D498)</f>
        <v>3.9729999999999999</v>
      </c>
      <c r="E762" s="419">
        <f>IF('Tables 1-15'!E498="nap","nav",'Tables 1-15'!E498)</f>
        <v>4.8360000000000003</v>
      </c>
      <c r="F762" s="470">
        <f>IF('Tables 1-15'!F498="nap","nav",'Tables 1-15'!F498)</f>
        <v>5.931</v>
      </c>
      <c r="G762" s="419">
        <f>IF('Tables 1-15'!G498="nap","nav",'Tables 1-15'!G498)</f>
        <v>1.724</v>
      </c>
      <c r="H762" s="448">
        <f>IF('Tables 1-15'!H498="nap","nav",'Tables 1-15'!H498)</f>
        <v>1.849</v>
      </c>
      <c r="I762" s="448">
        <f>IF('Tables 1-15'!I498="nap","nav",'Tables 1-15'!I498)</f>
        <v>1.5069999999999999</v>
      </c>
      <c r="J762" s="448">
        <f>IF('Tables 1-15'!J498="nap","nav",'Tables 1-15'!J498)</f>
        <v>1.2</v>
      </c>
      <c r="K762" s="448">
        <f>IF('Tables 1-15'!K498="nap","nav",'Tables 1-15'!K498)</f>
        <v>1.1759999999999999</v>
      </c>
      <c r="L762" s="373">
        <f>IF('Tables 1-15'!L498="nap","nav",'Tables 1-15'!L498)</f>
        <v>0</v>
      </c>
      <c r="M762" s="373">
        <f>IF('Tables 1-15'!M498="nap","nav",'Tables 1-15'!M498)</f>
        <v>0</v>
      </c>
      <c r="O762" s="636"/>
      <c r="P762" s="636"/>
    </row>
    <row r="763" spans="1:16">
      <c r="A763" s="462" t="s">
        <v>10</v>
      </c>
      <c r="B763" s="448">
        <f>IF('Tables 1-15'!B499="nap","nav",'Tables 1-15'!B499)</f>
        <v>30.068000000000001</v>
      </c>
      <c r="C763" s="448">
        <f>IF('Tables 1-15'!C499="nap","nav",'Tables 1-15'!C499)</f>
        <v>31.706</v>
      </c>
      <c r="D763" s="448">
        <f>IF('Tables 1-15'!D499="nap","nav",'Tables 1-15'!D499)</f>
        <v>34.567999999999998</v>
      </c>
      <c r="E763" s="419">
        <f>IF('Tables 1-15'!E499="nap","nav",'Tables 1-15'!E499)</f>
        <v>37.640999999999998</v>
      </c>
      <c r="F763" s="470">
        <f>IF('Tables 1-15'!F499="nap","nav",'Tables 1-15'!F499)</f>
        <v>39.896999999999998</v>
      </c>
      <c r="G763" s="419">
        <f>IF('Tables 1-15'!G499="nap","nav",'Tables 1-15'!G499)</f>
        <v>51.515999999999998</v>
      </c>
      <c r="H763" s="448">
        <f>IF('Tables 1-15'!H499="nap","nav",'Tables 1-15'!H499)</f>
        <v>52.594000000000001</v>
      </c>
      <c r="I763" s="448">
        <f>IF('Tables 1-15'!I499="nap","nav",'Tables 1-15'!I499)</f>
        <v>57.265999999999998</v>
      </c>
      <c r="J763" s="448">
        <f>IF('Tables 1-15'!J499="nap","nav",'Tables 1-15'!J499)</f>
        <v>55.021999999999998</v>
      </c>
      <c r="K763" s="448">
        <f>IF('Tables 1-15'!K499="nap","nav",'Tables 1-15'!K499)</f>
        <v>56.448</v>
      </c>
      <c r="L763" s="373">
        <f>IF('Tables 1-15'!L499="nap","nav",'Tables 1-15'!L499)</f>
        <v>0</v>
      </c>
      <c r="M763" s="373">
        <f>IF('Tables 1-15'!M499="nap","nav",'Tables 1-15'!M499)</f>
        <v>0</v>
      </c>
      <c r="O763" s="62"/>
      <c r="P763" s="636"/>
    </row>
    <row r="764" spans="1:16">
      <c r="A764" s="66" t="s">
        <v>941</v>
      </c>
      <c r="B764" s="448" t="str">
        <f>IF('Tables 1-15'!B500="nap","nav",'Tables 1-15'!B500)</f>
        <v>nav</v>
      </c>
      <c r="C764" s="448">
        <f>IF('Tables 1-15'!C500="nap","nav",'Tables 1-15'!C500)</f>
        <v>438.03699999999998</v>
      </c>
      <c r="D764" s="448">
        <f>IF('Tables 1-15'!D500="nap","nav",'Tables 1-15'!D500)</f>
        <v>528.66099999999994</v>
      </c>
      <c r="E764" s="419">
        <f>IF('Tables 1-15'!E500="nap","nav",'Tables 1-15'!E500)</f>
        <v>567.16899999999998</v>
      </c>
      <c r="F764" s="470">
        <f>IF('Tables 1-15'!F500="nap","nav",'Tables 1-15'!F500)</f>
        <v>653.34199999999998</v>
      </c>
      <c r="G764" s="419" t="str">
        <f>IF('Tables 1-15'!G500="nap","nav",'Tables 1-15'!G500)</f>
        <v>nav</v>
      </c>
      <c r="H764" s="448">
        <f>IF('Tables 1-15'!H500="nap","nav",'Tables 1-15'!H500)</f>
        <v>531.74</v>
      </c>
      <c r="I764" s="448">
        <f>IF('Tables 1-15'!I500="nap","nav",'Tables 1-15'!I500)</f>
        <v>563.23800000000006</v>
      </c>
      <c r="J764" s="448">
        <f>IF('Tables 1-15'!J500="nap","nav",'Tables 1-15'!J500)</f>
        <v>628.00099999999998</v>
      </c>
      <c r="K764" s="448">
        <f>IF('Tables 1-15'!K500="nap","nav",'Tables 1-15'!K500)</f>
        <v>707.16399999999999</v>
      </c>
      <c r="L764" s="373">
        <f>IF('Tables 1-15'!L500="nap","nav",'Tables 1-15'!L500)</f>
        <v>0</v>
      </c>
      <c r="M764" s="373">
        <f>IF('Tables 1-15'!M500="nap","nav",'Tables 1-15'!M500)</f>
        <v>0</v>
      </c>
      <c r="O764" s="636"/>
      <c r="P764" s="636"/>
    </row>
    <row r="765" spans="1:16">
      <c r="A765" s="462" t="s">
        <v>11</v>
      </c>
      <c r="B765" s="448">
        <f>IF('Tables 1-15'!B501="nap","nav",'Tables 1-15'!B501)</f>
        <v>699</v>
      </c>
      <c r="C765" s="448">
        <f>IF('Tables 1-15'!C501="nap","nav",'Tables 1-15'!C501)</f>
        <v>726</v>
      </c>
      <c r="D765" s="448">
        <f>IF('Tables 1-15'!D501="nap","nav",'Tables 1-15'!D501)</f>
        <v>768</v>
      </c>
      <c r="E765" s="419">
        <f>IF('Tables 1-15'!E501="nap","nav",'Tables 1-15'!E501)</f>
        <v>831</v>
      </c>
      <c r="F765" s="470">
        <f>IF('Tables 1-15'!F501="nap","nav",'Tables 1-15'!F501)</f>
        <v>859</v>
      </c>
      <c r="G765" s="448">
        <f>IF('Tables 1-15'!G501="nap","nav",'Tables 1-15'!G501)</f>
        <v>229</v>
      </c>
      <c r="H765" s="448">
        <f>IF('Tables 1-15'!H501="nap","nav",'Tables 1-15'!H501)</f>
        <v>241</v>
      </c>
      <c r="I765" s="448">
        <f>IF('Tables 1-15'!I501="nap","nav",'Tables 1-15'!I501)</f>
        <v>272</v>
      </c>
      <c r="J765" s="448">
        <f>IF('Tables 1-15'!J501="nap","nav",'Tables 1-15'!J501)</f>
        <v>289</v>
      </c>
      <c r="K765" s="448">
        <f>IF('Tables 1-15'!K501="nap","nav",'Tables 1-15'!K501)</f>
        <v>297</v>
      </c>
      <c r="L765" s="373">
        <f>IF('Tables 1-15'!L501="nap","nav",'Tables 1-15'!L501)</f>
        <v>0</v>
      </c>
      <c r="M765" s="373">
        <f>IF('Tables 1-15'!M501="nap","nav",'Tables 1-15'!M501)</f>
        <v>0</v>
      </c>
      <c r="O765" s="62"/>
      <c r="P765" s="636"/>
    </row>
    <row r="766" spans="1:16">
      <c r="A766" s="462" t="s">
        <v>12</v>
      </c>
      <c r="B766" s="448">
        <f>IF('Tables 1-15'!B502="nap","nav",'Tables 1-15'!B502)</f>
        <v>677.45</v>
      </c>
      <c r="C766" s="448">
        <f>IF('Tables 1-15'!C502="nap","nav",'Tables 1-15'!C502)</f>
        <v>702.9</v>
      </c>
      <c r="D766" s="448">
        <f>IF('Tables 1-15'!D502="nap","nav",'Tables 1-15'!D502)</f>
        <v>736.25</v>
      </c>
      <c r="E766" s="448">
        <f>IF('Tables 1-15'!E502="nap","nav",'Tables 1-15'!E502)</f>
        <v>753.08</v>
      </c>
      <c r="F766" s="467">
        <f>IF('Tables 1-15'!F502="nap","nav",'Tables 1-15'!F502)</f>
        <v>776.45</v>
      </c>
      <c r="G766" s="448">
        <f>IF('Tables 1-15'!G502="nap","nav",'Tables 1-15'!G502)</f>
        <v>43.58</v>
      </c>
      <c r="H766" s="448">
        <f>IF('Tables 1-15'!H502="nap","nav",'Tables 1-15'!H502)</f>
        <v>44.42</v>
      </c>
      <c r="I766" s="448">
        <f>IF('Tables 1-15'!I502="nap","nav",'Tables 1-15'!I502)</f>
        <v>45.23</v>
      </c>
      <c r="J766" s="448">
        <f>IF('Tables 1-15'!J502="nap","nav",'Tables 1-15'!J502)</f>
        <v>45.98</v>
      </c>
      <c r="K766" s="448">
        <f>IF('Tables 1-15'!K502="nap","nav",'Tables 1-15'!K502)</f>
        <v>47.59</v>
      </c>
      <c r="L766" s="373">
        <f>IF('Tables 1-15'!L502="nap","nav",'Tables 1-15'!L502)</f>
        <v>0</v>
      </c>
      <c r="M766" s="373">
        <f>IF('Tables 1-15'!M502="nap","nav",'Tables 1-15'!M502)</f>
        <v>0</v>
      </c>
      <c r="O766" s="62"/>
      <c r="P766" s="636"/>
    </row>
    <row r="767" spans="1:16">
      <c r="A767" s="66" t="s">
        <v>942</v>
      </c>
      <c r="B767" s="448" t="str">
        <f>IF('Tables 1-15'!B503="nap","nav",'Tables 1-15'!B503)</f>
        <v>nav</v>
      </c>
      <c r="C767" s="448" t="str">
        <f>IF('Tables 1-15'!C503="nap","nav",'Tables 1-15'!C503)</f>
        <v>nav</v>
      </c>
      <c r="D767" s="448" t="str">
        <f>IF('Tables 1-15'!D503="nap","nav",'Tables 1-15'!D503)</f>
        <v>nav</v>
      </c>
      <c r="E767" s="448" t="str">
        <f>IF('Tables 1-15'!E503="nap","nav",'Tables 1-15'!E503)</f>
        <v>nav</v>
      </c>
      <c r="F767" s="467" t="str">
        <f>IF('Tables 1-15'!F503="nap","nav",'Tables 1-15'!F503)</f>
        <v>nav</v>
      </c>
      <c r="G767" s="448" t="str">
        <f>IF('Tables 1-15'!G503="nap","nav",'Tables 1-15'!G503)</f>
        <v>nav</v>
      </c>
      <c r="H767" s="448" t="str">
        <f>IF('Tables 1-15'!H503="nap","nav",'Tables 1-15'!H503)</f>
        <v>nav</v>
      </c>
      <c r="I767" s="448" t="str">
        <f>IF('Tables 1-15'!I503="nap","nav",'Tables 1-15'!I503)</f>
        <v>nav</v>
      </c>
      <c r="J767" s="448" t="str">
        <f>IF('Tables 1-15'!J503="nap","nav",'Tables 1-15'!J503)</f>
        <v>nav</v>
      </c>
      <c r="K767" s="448" t="str">
        <f>IF('Tables 1-15'!K503="nap","nav",'Tables 1-15'!K503)</f>
        <v>nav</v>
      </c>
      <c r="L767" s="373">
        <f>IF('Tables 1-15'!L503="nap","nav",'Tables 1-15'!L503)</f>
        <v>0</v>
      </c>
      <c r="M767" s="373">
        <f>IF('Tables 1-15'!M503="nap","nav",'Tables 1-15'!M503)</f>
        <v>0</v>
      </c>
      <c r="O767" s="636"/>
      <c r="P767" s="636"/>
    </row>
    <row r="768" spans="1:16">
      <c r="A768" s="462" t="s">
        <v>13</v>
      </c>
      <c r="B768" s="448">
        <f>IF('Tables 1-15'!B504="nap","nav",'Tables 1-15'!B504)</f>
        <v>3185.0790000000002</v>
      </c>
      <c r="C768" s="448">
        <f>IF('Tables 1-15'!C504="nap","nav",'Tables 1-15'!C504)</f>
        <v>3274.6</v>
      </c>
      <c r="D768" s="448">
        <f>IF('Tables 1-15'!D504="nap","nav",'Tables 1-15'!D504)</f>
        <v>3396.3</v>
      </c>
      <c r="E768" s="448">
        <f>IF('Tables 1-15'!E504="nap","nav",'Tables 1-15'!E504)</f>
        <v>3601.5</v>
      </c>
      <c r="F768" s="467">
        <f>IF('Tables 1-15'!F504="nap","nav",'Tables 1-15'!F504)</f>
        <v>3693.1</v>
      </c>
      <c r="G768" s="448">
        <f>IF('Tables 1-15'!G504="nap","nav",'Tables 1-15'!G504)</f>
        <v>3076.857</v>
      </c>
      <c r="H768" s="448">
        <f>IF('Tables 1-15'!H504="nap","nav",'Tables 1-15'!H504)</f>
        <v>3149.15</v>
      </c>
      <c r="I768" s="448">
        <f>IF('Tables 1-15'!I504="nap","nav",'Tables 1-15'!I504)</f>
        <v>3229.3380000000002</v>
      </c>
      <c r="J768" s="448">
        <f>IF('Tables 1-15'!J504="nap","nav",'Tables 1-15'!J504)</f>
        <v>3322.36</v>
      </c>
      <c r="K768" s="448">
        <f>IF('Tables 1-15'!K504="nap","nav",'Tables 1-15'!K504)</f>
        <v>3416.6509999999998</v>
      </c>
      <c r="L768" s="373">
        <f>IF('Tables 1-15'!L504="nap","nav",'Tables 1-15'!L504)</f>
        <v>0</v>
      </c>
      <c r="M768" s="373">
        <f>IF('Tables 1-15'!M504="nap","nav",'Tables 1-15'!M504)</f>
        <v>0</v>
      </c>
      <c r="O768" s="62"/>
      <c r="P768" s="636"/>
    </row>
    <row r="769" spans="1:16">
      <c r="A769" s="462" t="s">
        <v>186</v>
      </c>
      <c r="B769" s="448">
        <f>IF('Tables 1-15'!B505="nap","nav",'Tables 1-15'!B505)</f>
        <v>6959.6270000000004</v>
      </c>
      <c r="C769" s="448">
        <f>IF('Tables 1-15'!C505="nap","nav",'Tables 1-15'!C505)</f>
        <v>7323.4780000000001</v>
      </c>
      <c r="D769" s="448">
        <f>IF('Tables 1-15'!D505="nap","nav",'Tables 1-15'!D505)</f>
        <v>7711.5590000000002</v>
      </c>
      <c r="E769" s="448">
        <f>IF('Tables 1-15'!E505="nap","nav",'Tables 1-15'!E505)</f>
        <v>8100.1210000000001</v>
      </c>
      <c r="F769" s="467">
        <f>IF('Tables 1-15'!F505="nap","nav",'Tables 1-15'!F505)</f>
        <v>8638.0589999999993</v>
      </c>
      <c r="G769" s="448">
        <f>IF('Tables 1-15'!G505="nap","nav",'Tables 1-15'!G505)</f>
        <v>11215.218999999999</v>
      </c>
      <c r="H769" s="448">
        <f>IF('Tables 1-15'!H505="nap","nav",'Tables 1-15'!H505)</f>
        <v>11389.849</v>
      </c>
      <c r="I769" s="448">
        <f>IF('Tables 1-15'!I505="nap","nav",'Tables 1-15'!I505)</f>
        <v>11820.911</v>
      </c>
      <c r="J769" s="448">
        <f>IF('Tables 1-15'!J505="nap","nav",'Tables 1-15'!J505)</f>
        <v>12381.884</v>
      </c>
      <c r="K769" s="448">
        <f>IF('Tables 1-15'!K505="nap","nav",'Tables 1-15'!K505)</f>
        <v>13088.866</v>
      </c>
      <c r="L769" s="373">
        <f>IF('Tables 1-15'!L505="nap","nav",'Tables 1-15'!L505)</f>
        <v>0</v>
      </c>
      <c r="M769" s="373">
        <f>IF('Tables 1-15'!M505="nap","nav",'Tables 1-15'!M505)</f>
        <v>0</v>
      </c>
      <c r="O769" s="62"/>
      <c r="P769" s="636"/>
    </row>
    <row r="770" spans="1:16">
      <c r="A770" s="388" t="s">
        <v>281</v>
      </c>
      <c r="B770" s="471">
        <f>SUMIF(B747:B769,"&lt;&gt;nav",L747:L769)</f>
        <v>0</v>
      </c>
      <c r="C770" s="471">
        <f>SUMIF(C747:C769,"&lt;&gt;nav",B747:B769)</f>
        <v>39685.582000000002</v>
      </c>
      <c r="D770" s="471">
        <f>SUMIF(D747:D769,"&lt;&gt;nav",C747:C769)</f>
        <v>41972.422000000006</v>
      </c>
      <c r="E770" s="471">
        <f>SUMIF(E747:E769,"&lt;&gt;nav",D747:D769)</f>
        <v>44990.367000000006</v>
      </c>
      <c r="F770" s="472">
        <f>SUMIF(F747:F769,"&lt;&gt;nav",E747:E769)</f>
        <v>47493.44000000001</v>
      </c>
      <c r="G770" s="471">
        <f>SUMIF(G747:G769,"&lt;&gt;nav",M747:M769)</f>
        <v>0</v>
      </c>
      <c r="H770" s="471">
        <f>SUMIF(H747:H769,"&lt;&gt;nav",G747:G769)</f>
        <v>30521.487000000001</v>
      </c>
      <c r="I770" s="471">
        <f>SUMIF(I747:I769,"&lt;&gt;nav",H747:H769)</f>
        <v>36179.504000000001</v>
      </c>
      <c r="J770" s="471">
        <f>SUMIF(J747:J769,"&lt;&gt;nav",I747:I769)</f>
        <v>36914.667000000001</v>
      </c>
      <c r="K770" s="471">
        <f>SUMIF(K747:K769,"&lt;&gt;nav",J747:J769)</f>
        <v>38474.155000000006</v>
      </c>
      <c r="O770" s="636"/>
      <c r="P770" s="636"/>
    </row>
    <row r="771" spans="1:16">
      <c r="A771" s="495" t="s">
        <v>282</v>
      </c>
      <c r="B771" s="373">
        <f>SUMIF(L747:L769,"&lt;&gt;nav",B747:B769)</f>
        <v>39685.582000000002</v>
      </c>
      <c r="C771" s="373">
        <f>SUMIF(B747:B769,"&lt;&gt;nav",C747:C769)</f>
        <v>41534.385000000002</v>
      </c>
      <c r="D771" s="373">
        <f>SUMIF(C747:C769,"&lt;&gt;nav",D747:D769)</f>
        <v>44990.367000000006</v>
      </c>
      <c r="E771" s="373">
        <f>SUMIF(D747:D769,"&lt;&gt;nav",E747:E769)</f>
        <v>47493.44000000001</v>
      </c>
      <c r="F771" s="373">
        <f>SUMIF(E747:E769,"&lt;&gt;nav",F747:F769)</f>
        <v>49793.842999999986</v>
      </c>
      <c r="G771" s="373">
        <f>SUMIF(M747:M769,"&lt;&gt;nav",G747:G769)</f>
        <v>30521.487000000001</v>
      </c>
      <c r="H771" s="373">
        <f>SUMIF(G747:G769,"&lt;&gt;nav",H747:H769)</f>
        <v>31383.053</v>
      </c>
      <c r="I771" s="373">
        <f>SUMIF(H747:H769,"&lt;&gt;nav",I747:I769)</f>
        <v>36914.667000000001</v>
      </c>
      <c r="J771" s="373">
        <f>SUMIF(I747:I769,"&lt;&gt;nav",J747:J769)</f>
        <v>38474.155000000006</v>
      </c>
      <c r="K771" s="373">
        <f>SUMIF(J747:J769,"&lt;&gt;nav",K747:K769)</f>
        <v>39991.443000000007</v>
      </c>
    </row>
    <row r="772" spans="1:16">
      <c r="A772" s="407"/>
    </row>
    <row r="773" spans="1:16">
      <c r="A773" s="407"/>
    </row>
    <row r="774" spans="1:16">
      <c r="A774" s="549"/>
      <c r="B774" s="549"/>
      <c r="C774" s="549"/>
      <c r="D774" s="549"/>
      <c r="E774" s="549"/>
      <c r="F774" s="549"/>
      <c r="G774" s="549"/>
      <c r="H774" s="549"/>
      <c r="I774" s="549"/>
      <c r="J774" s="549"/>
      <c r="K774" s="549"/>
    </row>
    <row r="775" spans="1:16">
      <c r="A775" s="407"/>
    </row>
    <row r="776" spans="1:16">
      <c r="A776" s="427"/>
      <c r="B776" s="562"/>
      <c r="C776" s="562"/>
      <c r="D776" s="562"/>
      <c r="E776" s="562"/>
      <c r="F776" s="437"/>
      <c r="G776" s="576" t="s">
        <v>510</v>
      </c>
      <c r="H776" s="562"/>
      <c r="I776" s="562"/>
      <c r="J776" s="562"/>
      <c r="K776" s="562"/>
    </row>
    <row r="777" spans="1:16">
      <c r="A777" s="430"/>
      <c r="B777" s="379"/>
      <c r="C777" s="379"/>
      <c r="D777" s="379"/>
      <c r="E777" s="379"/>
      <c r="F777" s="380"/>
      <c r="G777" s="379"/>
      <c r="H777" s="379"/>
      <c r="I777" s="379"/>
      <c r="J777" s="379"/>
      <c r="K777" s="379"/>
    </row>
    <row r="778" spans="1:16">
      <c r="A778" s="63" t="s">
        <v>37</v>
      </c>
      <c r="B778" s="601">
        <f>IF('Tables 1-15'!B514="nap","nav",'Tables 1-15'!B514)</f>
        <v>370.95299999999997</v>
      </c>
      <c r="C778" s="456">
        <f>IF('Tables 1-15'!C514="nap","nav",'Tables 1-15'!C514)</f>
        <v>333.00700000000001</v>
      </c>
      <c r="D778" s="456">
        <f>IF('Tables 1-15'!D514="nap","nav",'Tables 1-15'!D514)</f>
        <v>291.07400000000001</v>
      </c>
      <c r="E778" s="456">
        <f>IF('Tables 1-15'!E514="nap","nav",'Tables 1-15'!E514)</f>
        <v>256.44400000000002</v>
      </c>
      <c r="F778" s="466">
        <f>IF('Tables 1-15'!F514="nap","nav",'Tables 1-15'!F514)</f>
        <v>228.38</v>
      </c>
      <c r="G778" s="456" t="str">
        <f>IF('Tables 1-15'!G514="nap","nav",'Tables 1-15'!G514)</f>
        <v>nav</v>
      </c>
      <c r="H778" s="456" t="str">
        <f>IF('Tables 1-15'!H514="nap","nav",'Tables 1-15'!H514)</f>
        <v>nav</v>
      </c>
      <c r="I778" s="456" t="str">
        <f>IF('Tables 1-15'!I514="nap","nav",'Tables 1-15'!I514)</f>
        <v>nav</v>
      </c>
      <c r="J778" s="456" t="str">
        <f>IF('Tables 1-15'!J514="nap","nav",'Tables 1-15'!J514)</f>
        <v>nav</v>
      </c>
      <c r="K778" s="456" t="str">
        <f>IF('Tables 1-15'!K514="nap","nav",'Tables 1-15'!K514)</f>
        <v>nav</v>
      </c>
      <c r="L778" s="369">
        <f>IF('Tables 1-15'!L514="nap","nav",'Tables 1-15'!L514)</f>
        <v>0</v>
      </c>
      <c r="M778" s="373">
        <f>IF('Tables 1-15'!M514="nap","nav",'Tables 1-15'!M514)</f>
        <v>0</v>
      </c>
    </row>
    <row r="779" spans="1:16">
      <c r="A779" s="461" t="s">
        <v>528</v>
      </c>
      <c r="B779" s="448">
        <f>IF('Tables 1-15'!B515="nap","nav",'Tables 1-15'!B515)</f>
        <v>8.8230000000000004</v>
      </c>
      <c r="C779" s="448">
        <f>IF('Tables 1-15'!C515="nap","nav",'Tables 1-15'!C515)</f>
        <v>7.9429999999999996</v>
      </c>
      <c r="D779" s="448">
        <f>IF('Tables 1-15'!D515="nap","nav",'Tables 1-15'!D515)</f>
        <v>7.2039999999999997</v>
      </c>
      <c r="E779" s="448">
        <f>IF('Tables 1-15'!E515="nap","nav",'Tables 1-15'!E515)</f>
        <v>6.4969999999999999</v>
      </c>
      <c r="F779" s="467">
        <f>IF('Tables 1-15'!F515="nap","nav",'Tables 1-15'!F515)</f>
        <v>5.5149999999999997</v>
      </c>
      <c r="G779" s="448">
        <f>IF('Tables 1-15'!G515="nap","nav",'Tables 1-15'!G515)</f>
        <v>81.173000000000002</v>
      </c>
      <c r="H779" s="448">
        <f>IF('Tables 1-15'!H515="nap","nav",'Tables 1-15'!H515)</f>
        <v>70.491</v>
      </c>
      <c r="I779" s="448">
        <f>IF('Tables 1-15'!I515="nap","nav",'Tables 1-15'!I515)</f>
        <v>60.618000000000002</v>
      </c>
      <c r="J779" s="448">
        <f>IF('Tables 1-15'!J515="nap","nav",'Tables 1-15'!J515)</f>
        <v>50.512</v>
      </c>
      <c r="K779" s="448">
        <f>IF('Tables 1-15'!K515="nap","nav",'Tables 1-15'!K515)</f>
        <v>46.195999999999998</v>
      </c>
      <c r="L779" s="373">
        <f>IF('Tables 1-15'!L515="nap","nav",'Tables 1-15'!L515)</f>
        <v>0</v>
      </c>
      <c r="M779" s="373">
        <f>IF('Tables 1-15'!M515="nap","nav",'Tables 1-15'!M515)</f>
        <v>0</v>
      </c>
      <c r="O779" s="62"/>
    </row>
    <row r="780" spans="1:16">
      <c r="A780" s="66" t="s">
        <v>530</v>
      </c>
      <c r="B780" s="448">
        <f>IF('Tables 1-15'!B516="nap","nav",'Tables 1-15'!B516)</f>
        <v>1963.201</v>
      </c>
      <c r="C780" s="448">
        <f>IF('Tables 1-15'!C516="nap","nav",'Tables 1-15'!C516)</f>
        <v>1802.6859999999999</v>
      </c>
      <c r="D780" s="448">
        <f>IF('Tables 1-15'!D516="nap","nav",'Tables 1-15'!D516)</f>
        <v>1675.0029999999999</v>
      </c>
      <c r="E780" s="448">
        <f>IF('Tables 1-15'!E516="nap","nav",'Tables 1-15'!E516)</f>
        <v>1587.769</v>
      </c>
      <c r="F780" s="467">
        <f>IF('Tables 1-15'!F516="nap","nav",'Tables 1-15'!F516)</f>
        <v>1438.479</v>
      </c>
      <c r="G780" s="448">
        <f>IF('Tables 1-15'!G516="nap","nav",'Tables 1-15'!G516)</f>
        <v>18.405999999999999</v>
      </c>
      <c r="H780" s="448">
        <f>IF('Tables 1-15'!H516="nap","nav",'Tables 1-15'!H516)</f>
        <v>23.693999999999999</v>
      </c>
      <c r="I780" s="448">
        <f>IF('Tables 1-15'!I516="nap","nav",'Tables 1-15'!I516)</f>
        <v>35.363</v>
      </c>
      <c r="J780" s="448">
        <f>IF('Tables 1-15'!J516="nap","nav",'Tables 1-15'!J516)</f>
        <v>37.393000000000001</v>
      </c>
      <c r="K780" s="448">
        <f>IF('Tables 1-15'!K516="nap","nav",'Tables 1-15'!K516)</f>
        <v>36.003</v>
      </c>
      <c r="L780" s="373">
        <f>IF('Tables 1-15'!L516="nap","nav",'Tables 1-15'!L516)</f>
        <v>0</v>
      </c>
      <c r="M780" s="373">
        <f>IF('Tables 1-15'!M516="nap","nav",'Tables 1-15'!M516)</f>
        <v>0</v>
      </c>
      <c r="O780" s="636"/>
    </row>
    <row r="781" spans="1:16">
      <c r="A781" s="462" t="s">
        <v>529</v>
      </c>
      <c r="B781" s="448">
        <f>IF('Tables 1-15'!B517="nap","nav",'Tables 1-15'!B517)</f>
        <v>1012.4109999999999</v>
      </c>
      <c r="C781" s="448">
        <f>IF('Tables 1-15'!C517="nap","nav",'Tables 1-15'!C517)</f>
        <v>943.67600000000004</v>
      </c>
      <c r="D781" s="448">
        <f>IF('Tables 1-15'!D517="nap","nav",'Tables 1-15'!D517)</f>
        <v>915.45500000000004</v>
      </c>
      <c r="E781" s="448">
        <f>IF('Tables 1-15'!E517="nap","nav",'Tables 1-15'!E517)</f>
        <v>870.85799999999995</v>
      </c>
      <c r="F781" s="467">
        <f>IF('Tables 1-15'!F517="nap","nav",'Tables 1-15'!F517)</f>
        <v>748.02</v>
      </c>
      <c r="G781" s="448" t="str">
        <f>IF('Tables 1-15'!G517="nap","nav",'Tables 1-15'!G517)</f>
        <v>nav</v>
      </c>
      <c r="H781" s="448" t="str">
        <f>IF('Tables 1-15'!H517="nap","nav",'Tables 1-15'!H517)</f>
        <v>nav</v>
      </c>
      <c r="I781" s="448" t="str">
        <f>IF('Tables 1-15'!I517="nap","nav",'Tables 1-15'!I517)</f>
        <v>nav</v>
      </c>
      <c r="J781" s="448" t="str">
        <f>IF('Tables 1-15'!J517="nap","nav",'Tables 1-15'!J517)</f>
        <v>nav</v>
      </c>
      <c r="K781" s="448" t="str">
        <f>IF('Tables 1-15'!K517="nap","nav",'Tables 1-15'!K517)</f>
        <v>nav</v>
      </c>
      <c r="L781" s="373">
        <f>IF('Tables 1-15'!L517="nap","nav",'Tables 1-15'!L517)</f>
        <v>0</v>
      </c>
      <c r="M781" s="373">
        <f>IF('Tables 1-15'!M517="nap","nav",'Tables 1-15'!M517)</f>
        <v>0</v>
      </c>
      <c r="O781" s="62"/>
    </row>
    <row r="782" spans="1:16">
      <c r="A782" s="66" t="s">
        <v>531</v>
      </c>
      <c r="B782" s="448">
        <f>IF('Tables 1-15'!B518="nap","nav",'Tables 1-15'!B518)</f>
        <v>882.274</v>
      </c>
      <c r="C782" s="448">
        <f>IF('Tables 1-15'!C518="nap","nav",'Tables 1-15'!C518)</f>
        <v>875.54600000000005</v>
      </c>
      <c r="D782" s="448">
        <f>IF('Tables 1-15'!D518="nap","nav",'Tables 1-15'!D518)</f>
        <v>896.51599999999996</v>
      </c>
      <c r="E782" s="448">
        <f>IF('Tables 1-15'!E518="nap","nav",'Tables 1-15'!E518)</f>
        <v>846.65700000000004</v>
      </c>
      <c r="F782" s="467">
        <f>IF('Tables 1-15'!F518="nap","nav",'Tables 1-15'!F518)</f>
        <v>783.67100000000005</v>
      </c>
      <c r="G782" s="448" t="str">
        <f>IF('Tables 1-15'!G518="nap","nav",'Tables 1-15'!G518)</f>
        <v>nav</v>
      </c>
      <c r="H782" s="448" t="str">
        <f>IF('Tables 1-15'!H518="nap","nav",'Tables 1-15'!H518)</f>
        <v>nav</v>
      </c>
      <c r="I782" s="448" t="str">
        <f>IF('Tables 1-15'!I518="nap","nav",'Tables 1-15'!I518)</f>
        <v>nav</v>
      </c>
      <c r="J782" s="448" t="str">
        <f>IF('Tables 1-15'!J518="nap","nav",'Tables 1-15'!J518)</f>
        <v>nav</v>
      </c>
      <c r="K782" s="448" t="str">
        <f>IF('Tables 1-15'!K518="nap","nav",'Tables 1-15'!K518)</f>
        <v>nav</v>
      </c>
      <c r="L782" s="373">
        <f>IF('Tables 1-15'!L518="nap","nav",'Tables 1-15'!L518)</f>
        <v>0</v>
      </c>
      <c r="M782" s="373">
        <f>IF('Tables 1-15'!M518="nap","nav",'Tables 1-15'!M518)</f>
        <v>0</v>
      </c>
      <c r="O782" s="636"/>
    </row>
    <row r="783" spans="1:16">
      <c r="A783" s="462" t="s">
        <v>166</v>
      </c>
      <c r="B783" s="384">
        <f>IF('Tables 1-15'!B519="nap","nav",'Tables 1-15'!B519)</f>
        <v>3487.4369999999999</v>
      </c>
      <c r="C783" s="384">
        <f>IF('Tables 1-15'!C519="nap","nav",'Tables 1-15'!C519)</f>
        <v>3302.5619999999999</v>
      </c>
      <c r="D783" s="384">
        <f>IF('Tables 1-15'!D519="nap","nav",'Tables 1-15'!D519)</f>
        <v>3122.8040000000001</v>
      </c>
      <c r="E783" s="384">
        <f>IF('Tables 1-15'!E519="nap","nav",'Tables 1-15'!E519)</f>
        <v>2971.442</v>
      </c>
      <c r="F783" s="473">
        <f>IF('Tables 1-15'!F519="nap","nav",'Tables 1-15'!F519)</f>
        <v>2805.6170000000002</v>
      </c>
      <c r="G783" s="384">
        <f>IF('Tables 1-15'!G519="nap","nav",'Tables 1-15'!G519)</f>
        <v>32.167999999999999</v>
      </c>
      <c r="H783" s="384">
        <f>IF('Tables 1-15'!H519="nap","nav",'Tables 1-15'!H519)</f>
        <v>36.039000000000001</v>
      </c>
      <c r="I783" s="384">
        <f>IF('Tables 1-15'!I519="nap","nav",'Tables 1-15'!I519)</f>
        <v>41.094000000000001</v>
      </c>
      <c r="J783" s="384">
        <f>IF('Tables 1-15'!J519="nap","nav",'Tables 1-15'!J519)</f>
        <v>46.5</v>
      </c>
      <c r="K783" s="384">
        <f>IF('Tables 1-15'!K519="nap","nav",'Tables 1-15'!K519)</f>
        <v>52.247999999999998</v>
      </c>
      <c r="L783" s="373">
        <f>IF('Tables 1-15'!L519="nap","nav",'Tables 1-15'!L519)</f>
        <v>0</v>
      </c>
      <c r="M783" s="373">
        <f>IF('Tables 1-15'!M519="nap","nav",'Tables 1-15'!M519)</f>
        <v>0</v>
      </c>
      <c r="O783" s="62"/>
    </row>
    <row r="784" spans="1:16">
      <c r="A784" s="462" t="s">
        <v>60</v>
      </c>
      <c r="B784" s="384">
        <f>IF('Tables 1-15'!B520="nap","nav",'Tables 1-15'!B520)</f>
        <v>65.42</v>
      </c>
      <c r="C784" s="384">
        <f>IF('Tables 1-15'!C520="nap","nav",'Tables 1-15'!C520)</f>
        <v>57.02</v>
      </c>
      <c r="D784" s="384">
        <f>IF('Tables 1-15'!D520="nap","nav",'Tables 1-15'!D520)</f>
        <v>48.27</v>
      </c>
      <c r="E784" s="384">
        <f>IF('Tables 1-15'!E520="nap","nav",'Tables 1-15'!E520)</f>
        <v>40.61</v>
      </c>
      <c r="F784" s="473">
        <f>IF('Tables 1-15'!F520="nap","nav",'Tables 1-15'!F520)</f>
        <v>34.4</v>
      </c>
      <c r="G784" s="384">
        <f>IF('Tables 1-15'!G520="nap","nav",'Tables 1-15'!G520)</f>
        <v>47.42</v>
      </c>
      <c r="H784" s="384">
        <f>IF('Tables 1-15'!H520="nap","nav",'Tables 1-15'!H520)</f>
        <v>43.08</v>
      </c>
      <c r="I784" s="384">
        <f>IF('Tables 1-15'!I520="nap","nav",'Tables 1-15'!I520)</f>
        <v>38.94</v>
      </c>
      <c r="J784" s="384">
        <f>IF('Tables 1-15'!J520="nap","nav",'Tables 1-15'!J520)</f>
        <v>36.01</v>
      </c>
      <c r="K784" s="384">
        <f>IF('Tables 1-15'!K520="nap","nav",'Tables 1-15'!K520)</f>
        <v>33.6</v>
      </c>
      <c r="L784" s="373">
        <f>IF('Tables 1-15'!L520="nap","nav",'Tables 1-15'!L520)</f>
        <v>0</v>
      </c>
      <c r="M784" s="373">
        <f>IF('Tables 1-15'!M520="nap","nav",'Tables 1-15'!M520)</f>
        <v>0</v>
      </c>
      <c r="O784" s="62"/>
    </row>
    <row r="785" spans="1:15">
      <c r="A785" s="462" t="s">
        <v>745</v>
      </c>
      <c r="B785" s="384" t="str">
        <f>IF('Tables 1-15'!B521="nap","nav",'Tables 1-15'!B521)</f>
        <v>nav</v>
      </c>
      <c r="C785" s="384" t="str">
        <f>IF('Tables 1-15'!C521="nap","nav",'Tables 1-15'!C521)</f>
        <v>nav</v>
      </c>
      <c r="D785" s="384" t="str">
        <f>IF('Tables 1-15'!D521="nap","nav",'Tables 1-15'!D521)</f>
        <v>nav</v>
      </c>
      <c r="E785" s="384" t="str">
        <f>IF('Tables 1-15'!E521="nap","nav",'Tables 1-15'!E521)</f>
        <v>nav</v>
      </c>
      <c r="F785" s="473" t="str">
        <f>IF('Tables 1-15'!F521="nap","nav",'Tables 1-15'!F521)</f>
        <v>nav</v>
      </c>
      <c r="G785" s="384" t="str">
        <f>IF('Tables 1-15'!G521="nap","nav",'Tables 1-15'!G521)</f>
        <v>nav</v>
      </c>
      <c r="H785" s="384" t="str">
        <f>IF('Tables 1-15'!H521="nap","nav",'Tables 1-15'!H521)</f>
        <v>nav</v>
      </c>
      <c r="I785" s="384" t="str">
        <f>IF('Tables 1-15'!I521="nap","nav",'Tables 1-15'!I521)</f>
        <v>nav</v>
      </c>
      <c r="J785" s="384" t="str">
        <f>IF('Tables 1-15'!J521="nap","nav",'Tables 1-15'!J521)</f>
        <v>nav</v>
      </c>
      <c r="K785" s="384" t="str">
        <f>IF('Tables 1-15'!K521="nap","nav",'Tables 1-15'!K521)</f>
        <v>nav</v>
      </c>
      <c r="L785" s="373">
        <f>IF('Tables 1-15'!L521="nap","nav",'Tables 1-15'!L521)</f>
        <v>0</v>
      </c>
      <c r="M785" s="373">
        <f>IF('Tables 1-15'!M521="nap","nav",'Tables 1-15'!M521)</f>
        <v>0</v>
      </c>
      <c r="O785" s="62"/>
    </row>
    <row r="786" spans="1:15">
      <c r="A786" s="66" t="s">
        <v>994</v>
      </c>
      <c r="B786" s="384">
        <f>IF('Tables 1-15'!B522="nap","nav",'Tables 1-15'!B522)</f>
        <v>1397.4</v>
      </c>
      <c r="C786" s="384">
        <f>IF('Tables 1-15'!C522="nap","nav",'Tables 1-15'!C522)</f>
        <v>1379.1</v>
      </c>
      <c r="D786" s="384">
        <f>IF('Tables 1-15'!D522="nap","nav",'Tables 1-15'!D522)</f>
        <v>1387.4</v>
      </c>
      <c r="E786" s="384">
        <f>IF('Tables 1-15'!E522="nap","nav",'Tables 1-15'!E522)</f>
        <v>1341.87</v>
      </c>
      <c r="F786" s="473">
        <f>IF('Tables 1-15'!F522="nap","nav",'Tables 1-15'!F522)</f>
        <v>1313.6579999999999</v>
      </c>
      <c r="G786" s="384" t="str">
        <f>IF('Tables 1-15'!G522="nap","nav",'Tables 1-15'!G522)</f>
        <v>nav</v>
      </c>
      <c r="H786" s="384" t="str">
        <f>IF('Tables 1-15'!H522="nap","nav",'Tables 1-15'!H522)</f>
        <v>nav</v>
      </c>
      <c r="I786" s="384">
        <f>IF('Tables 1-15'!I522="nap","nav",'Tables 1-15'!I522)</f>
        <v>9.67</v>
      </c>
      <c r="J786" s="384">
        <f>IF('Tables 1-15'!J522="nap","nav",'Tables 1-15'!J522)</f>
        <v>30.6</v>
      </c>
      <c r="K786" s="384">
        <f>IF('Tables 1-15'!K522="nap","nav",'Tables 1-15'!K522)</f>
        <v>66.94</v>
      </c>
      <c r="L786" s="373">
        <f>IF('Tables 1-15'!L522="nap","nav",'Tables 1-15'!L522)</f>
        <v>0</v>
      </c>
      <c r="M786" s="373">
        <f>IF('Tables 1-15'!M522="nap","nav",'Tables 1-15'!M522)</f>
        <v>0</v>
      </c>
      <c r="O786" s="636"/>
    </row>
    <row r="787" spans="1:15">
      <c r="A787" s="462" t="s">
        <v>127</v>
      </c>
      <c r="B787" s="384">
        <f>IF('Tables 1-15'!B523="nap","nav",'Tables 1-15'!B523)</f>
        <v>384.93</v>
      </c>
      <c r="C787" s="384">
        <f>IF('Tables 1-15'!C523="nap","nav",'Tables 1-15'!C523)</f>
        <v>335.28899999999999</v>
      </c>
      <c r="D787" s="384">
        <f>IF('Tables 1-15'!D523="nap","nav",'Tables 1-15'!D523)</f>
        <v>315.11700000000002</v>
      </c>
      <c r="E787" s="384">
        <f>IF('Tables 1-15'!E523="nap","nav",'Tables 1-15'!E523)</f>
        <v>291.61799999999999</v>
      </c>
      <c r="F787" s="473">
        <f>IF('Tables 1-15'!F523="nap","nav",'Tables 1-15'!F523)</f>
        <v>275.69</v>
      </c>
      <c r="G787" s="384">
        <f>IF('Tables 1-15'!G523="nap","nav",'Tables 1-15'!G523)</f>
        <v>72.56</v>
      </c>
      <c r="H787" s="384">
        <f>IF('Tables 1-15'!H523="nap","nav",'Tables 1-15'!H523)</f>
        <v>89.71</v>
      </c>
      <c r="I787" s="384">
        <f>IF('Tables 1-15'!I523="nap","nav",'Tables 1-15'!I523)</f>
        <v>118.27</v>
      </c>
      <c r="J787" s="384">
        <f>IF('Tables 1-15'!J523="nap","nav",'Tables 1-15'!J523)</f>
        <v>151.89400000000001</v>
      </c>
      <c r="K787" s="384">
        <f>IF('Tables 1-15'!K523="nap","nav",'Tables 1-15'!K523)</f>
        <v>191.23</v>
      </c>
      <c r="L787" s="373">
        <f>IF('Tables 1-15'!L523="nap","nav",'Tables 1-15'!L523)</f>
        <v>0</v>
      </c>
      <c r="M787" s="373">
        <f>IF('Tables 1-15'!M523="nap","nav",'Tables 1-15'!M523)</f>
        <v>0</v>
      </c>
      <c r="O787" s="62"/>
    </row>
    <row r="788" spans="1:15">
      <c r="A788" s="462" t="s">
        <v>8</v>
      </c>
      <c r="B788" s="384">
        <f>IF('Tables 1-15'!B524="nap","nav",'Tables 1-15'!B524)</f>
        <v>112</v>
      </c>
      <c r="C788" s="384">
        <f>IF('Tables 1-15'!C524="nap","nav",'Tables 1-15'!C524)</f>
        <v>96.2</v>
      </c>
      <c r="D788" s="384">
        <f>IF('Tables 1-15'!D524="nap","nav",'Tables 1-15'!D524)</f>
        <v>87.992999999999995</v>
      </c>
      <c r="E788" s="384">
        <f>IF('Tables 1-15'!E524="nap","nav",'Tables 1-15'!E524)</f>
        <v>82.584999999999994</v>
      </c>
      <c r="F788" s="473">
        <f>IF('Tables 1-15'!F524="nap","nav",'Tables 1-15'!F524)</f>
        <v>77.453000000000003</v>
      </c>
      <c r="G788" s="384">
        <f>IF('Tables 1-15'!G524="nap","nav",'Tables 1-15'!G524)</f>
        <v>1116.0999999999999</v>
      </c>
      <c r="H788" s="384">
        <f>IF('Tables 1-15'!H524="nap","nav",'Tables 1-15'!H524)</f>
        <v>1509.6</v>
      </c>
      <c r="I788" s="384">
        <f>IF('Tables 1-15'!I524="nap","nav",'Tables 1-15'!I524)</f>
        <v>2000.374</v>
      </c>
      <c r="J788" s="384">
        <f>IF('Tables 1-15'!J524="nap","nav",'Tables 1-15'!J524)</f>
        <v>2342.0459999999998</v>
      </c>
      <c r="K788" s="384" t="str">
        <f>IF('Tables 1-15'!K524="nap","nav",'Tables 1-15'!K524)</f>
        <v>nav</v>
      </c>
      <c r="L788" s="373">
        <f>IF('Tables 1-15'!L524="nap","nav",'Tables 1-15'!L524)</f>
        <v>0</v>
      </c>
      <c r="M788" s="373">
        <f>IF('Tables 1-15'!M524="nap","nav",'Tables 1-15'!M524)</f>
        <v>0</v>
      </c>
      <c r="O788" s="62"/>
    </row>
    <row r="789" spans="1:15">
      <c r="A789" s="66" t="s">
        <v>937</v>
      </c>
      <c r="B789" s="384">
        <f>IF('Tables 1-15'!B525="nap","nav",'Tables 1-15'!B525)</f>
        <v>1104</v>
      </c>
      <c r="C789" s="384">
        <f>IF('Tables 1-15'!C525="nap","nav",'Tables 1-15'!C525)</f>
        <v>931.4</v>
      </c>
      <c r="D789" s="384">
        <f>IF('Tables 1-15'!D525="nap","nav",'Tables 1-15'!D525)</f>
        <v>752.02110000000005</v>
      </c>
      <c r="E789" s="384">
        <f>IF('Tables 1-15'!E525="nap","nav",'Tables 1-15'!E525)</f>
        <v>612.89949999999999</v>
      </c>
      <c r="F789" s="473">
        <f>IF('Tables 1-15'!F525="nap","nav",'Tables 1-15'!F525)</f>
        <v>460.13749999999999</v>
      </c>
      <c r="G789" s="384">
        <f>IF('Tables 1-15'!G525="nap","nav",'Tables 1-15'!G525)</f>
        <v>132.69999999999999</v>
      </c>
      <c r="H789" s="384">
        <f>IF('Tables 1-15'!H525="nap","nav",'Tables 1-15'!H525)</f>
        <v>135.4</v>
      </c>
      <c r="I789" s="384">
        <f>IF('Tables 1-15'!I525="nap","nav",'Tables 1-15'!I525)</f>
        <v>159.12970000000001</v>
      </c>
      <c r="J789" s="384">
        <f>IF('Tables 1-15'!J525="nap","nav",'Tables 1-15'!J525)</f>
        <v>113.08499999999999</v>
      </c>
      <c r="K789" s="384">
        <f>IF('Tables 1-15'!K525="nap","nav",'Tables 1-15'!K525)</f>
        <v>69.655270000000002</v>
      </c>
      <c r="L789" s="373">
        <f>IF('Tables 1-15'!L525="nap","nav",'Tables 1-15'!L525)</f>
        <v>0</v>
      </c>
      <c r="M789" s="373">
        <f>IF('Tables 1-15'!M525="nap","nav",'Tables 1-15'!M525)</f>
        <v>0</v>
      </c>
      <c r="O789" s="636"/>
    </row>
    <row r="790" spans="1:15">
      <c r="A790" s="66" t="s">
        <v>938</v>
      </c>
      <c r="B790" s="384">
        <f>IF('Tables 1-15'!B526="nap","nav",'Tables 1-15'!B526)</f>
        <v>500.9</v>
      </c>
      <c r="C790" s="384">
        <f>IF('Tables 1-15'!C526="nap","nav",'Tables 1-15'!C526)</f>
        <v>461.3</v>
      </c>
      <c r="D790" s="384">
        <f>IF('Tables 1-15'!D526="nap","nav",'Tables 1-15'!D526)</f>
        <v>428.012</v>
      </c>
      <c r="E790" s="384">
        <f>IF('Tables 1-15'!E526="nap","nav",'Tables 1-15'!E526)</f>
        <v>398.31299999999999</v>
      </c>
      <c r="F790" s="473">
        <f>IF('Tables 1-15'!F526="nap","nav",'Tables 1-15'!F526)</f>
        <v>377.51799999999997</v>
      </c>
      <c r="G790" s="384" t="str">
        <f>IF('Tables 1-15'!G526="nap","nav",'Tables 1-15'!G526)</f>
        <v>nav</v>
      </c>
      <c r="H790" s="384" t="str">
        <f>IF('Tables 1-15'!H526="nap","nav",'Tables 1-15'!H526)</f>
        <v>nav</v>
      </c>
      <c r="I790" s="384" t="str">
        <f>IF('Tables 1-15'!I526="nap","nav",'Tables 1-15'!I526)</f>
        <v>nav</v>
      </c>
      <c r="J790" s="384" t="str">
        <f>IF('Tables 1-15'!J526="nap","nav",'Tables 1-15'!J526)</f>
        <v>nav</v>
      </c>
      <c r="K790" s="384" t="str">
        <f>IF('Tables 1-15'!K526="nap","nav",'Tables 1-15'!K526)</f>
        <v>nav</v>
      </c>
      <c r="L790" s="373">
        <f>IF('Tables 1-15'!L526="nap","nav",'Tables 1-15'!L526)</f>
        <v>0</v>
      </c>
      <c r="M790" s="373">
        <f>IF('Tables 1-15'!M526="nap","nav",'Tables 1-15'!M526)</f>
        <v>0</v>
      </c>
      <c r="O790" s="636"/>
    </row>
    <row r="791" spans="1:15">
      <c r="A791" s="461" t="s">
        <v>9</v>
      </c>
      <c r="B791" s="448" t="str">
        <f>IF('Tables 1-15'!B527="nap","nav",'Tables 1-15'!B527)</f>
        <v>nav</v>
      </c>
      <c r="C791" s="448" t="str">
        <f>IF('Tables 1-15'!C527="nap","nav",'Tables 1-15'!C527)</f>
        <v>nav</v>
      </c>
      <c r="D791" s="448" t="str">
        <f>IF('Tables 1-15'!D527="nap","nav",'Tables 1-15'!D527)</f>
        <v>nav</v>
      </c>
      <c r="E791" s="448" t="str">
        <f>IF('Tables 1-15'!E527="nap","nav",'Tables 1-15'!E527)</f>
        <v>nav</v>
      </c>
      <c r="F791" s="467" t="str">
        <f>IF('Tables 1-15'!F527="nap","nav",'Tables 1-15'!F527)</f>
        <v>nav</v>
      </c>
      <c r="G791" s="448">
        <f>IF('Tables 1-15'!G527="nap","nav",'Tables 1-15'!G527)</f>
        <v>176.12200000000001</v>
      </c>
      <c r="H791" s="448">
        <f>IF('Tables 1-15'!H527="nap","nav",'Tables 1-15'!H527)</f>
        <v>177.047</v>
      </c>
      <c r="I791" s="448">
        <f>IF('Tables 1-15'!I527="nap","nav",'Tables 1-15'!I527)</f>
        <v>178.28800000000001</v>
      </c>
      <c r="J791" s="448">
        <f>IF('Tables 1-15'!J527="nap","nav",'Tables 1-15'!J527)</f>
        <v>171.71700000000001</v>
      </c>
      <c r="K791" s="448">
        <f>IF('Tables 1-15'!K527="nap","nav",'Tables 1-15'!K527)</f>
        <v>148.16399999999999</v>
      </c>
      <c r="L791" s="373">
        <f>IF('Tables 1-15'!L527="nap","nav",'Tables 1-15'!L527)</f>
        <v>0</v>
      </c>
      <c r="M791" s="373">
        <f>IF('Tables 1-15'!M527="nap","nav",'Tables 1-15'!M527)</f>
        <v>0</v>
      </c>
      <c r="O791" s="62"/>
    </row>
    <row r="792" spans="1:15">
      <c r="A792" s="66" t="s">
        <v>939</v>
      </c>
      <c r="B792" s="448">
        <f>IF('Tables 1-15'!B528="nap","nav",'Tables 1-15'!B528)</f>
        <v>3.3000000000000002E-2</v>
      </c>
      <c r="C792" s="448">
        <f>IF('Tables 1-15'!C528="nap","nav",'Tables 1-15'!C528)</f>
        <v>0.01</v>
      </c>
      <c r="D792" s="448">
        <f>IF('Tables 1-15'!D528="nap","nav",'Tables 1-15'!D528)</f>
        <v>7.0000000000000001E-3</v>
      </c>
      <c r="E792" s="448">
        <f>IF('Tables 1-15'!E528="nap","nav",'Tables 1-15'!E528)</f>
        <v>3.0000000000000001E-3</v>
      </c>
      <c r="F792" s="467">
        <f>IF('Tables 1-15'!F528="nap","nav",'Tables 1-15'!F528)</f>
        <v>9.2199999999999997E-4</v>
      </c>
      <c r="G792" s="448">
        <f>IF('Tables 1-15'!G528="nap","nav",'Tables 1-15'!G528)</f>
        <v>7.3760000000000003</v>
      </c>
      <c r="H792" s="448">
        <f>IF('Tables 1-15'!H528="nap","nav",'Tables 1-15'!H528)</f>
        <v>47.746000000000002</v>
      </c>
      <c r="I792" s="448">
        <f>IF('Tables 1-15'!I528="nap","nav",'Tables 1-15'!I528)</f>
        <v>79.106999999999999</v>
      </c>
      <c r="J792" s="448">
        <f>IF('Tables 1-15'!J528="nap","nav",'Tables 1-15'!J528)</f>
        <v>106.194</v>
      </c>
      <c r="K792" s="448">
        <f>IF('Tables 1-15'!K528="nap","nav",'Tables 1-15'!K528)</f>
        <v>225.666</v>
      </c>
      <c r="L792" s="373">
        <f>IF('Tables 1-15'!L528="nap","nav",'Tables 1-15'!L528)</f>
        <v>0</v>
      </c>
      <c r="M792" s="373">
        <f>IF('Tables 1-15'!M528="nap","nav",'Tables 1-15'!M528)</f>
        <v>0</v>
      </c>
      <c r="O792" s="636"/>
    </row>
    <row r="793" spans="1:15">
      <c r="A793" s="66" t="s">
        <v>940</v>
      </c>
      <c r="B793" s="448">
        <f>IF('Tables 1-15'!B529="nap","nav",'Tables 1-15'!B529)</f>
        <v>7.0730000000000004</v>
      </c>
      <c r="C793" s="448">
        <f>IF('Tables 1-15'!C529="nap","nav",'Tables 1-15'!C529)</f>
        <v>7.0730000000000004</v>
      </c>
      <c r="D793" s="448">
        <f>IF('Tables 1-15'!D529="nap","nav",'Tables 1-15'!D529)</f>
        <v>7.0730000000000004</v>
      </c>
      <c r="E793" s="448">
        <f>IF('Tables 1-15'!E529="nap","nav",'Tables 1-15'!E529)</f>
        <v>7.0730000000000004</v>
      </c>
      <c r="F793" s="467">
        <f>IF('Tables 1-15'!F529="nap","nav",'Tables 1-15'!F529)</f>
        <v>7.0730000000000004</v>
      </c>
      <c r="G793" s="448" t="str">
        <f>IF('Tables 1-15'!G529="nap","nav",'Tables 1-15'!G529)</f>
        <v>nav</v>
      </c>
      <c r="H793" s="448" t="str">
        <f>IF('Tables 1-15'!H529="nap","nav",'Tables 1-15'!H529)</f>
        <v>nav</v>
      </c>
      <c r="I793" s="448" t="str">
        <f>IF('Tables 1-15'!I529="nap","nav",'Tables 1-15'!I529)</f>
        <v>nav</v>
      </c>
      <c r="J793" s="448" t="str">
        <f>IF('Tables 1-15'!J529="nap","nav",'Tables 1-15'!J529)</f>
        <v>nav</v>
      </c>
      <c r="K793" s="448" t="str">
        <f>IF('Tables 1-15'!K529="nap","nav",'Tables 1-15'!K529)</f>
        <v>nav</v>
      </c>
      <c r="L793" s="373">
        <f>IF('Tables 1-15'!L529="nap","nav",'Tables 1-15'!L529)</f>
        <v>0</v>
      </c>
      <c r="M793" s="373">
        <f>IF('Tables 1-15'!M529="nap","nav",'Tables 1-15'!M529)</f>
        <v>0</v>
      </c>
      <c r="O793" s="636"/>
    </row>
    <row r="794" spans="1:15">
      <c r="A794" s="462" t="s">
        <v>10</v>
      </c>
      <c r="B794" s="448">
        <f>IF('Tables 1-15'!B530="nap","nav",'Tables 1-15'!B530)</f>
        <v>83.462999999999994</v>
      </c>
      <c r="C794" s="448">
        <f>IF('Tables 1-15'!C530="nap","nav",'Tables 1-15'!C530)</f>
        <v>79.141000000000005</v>
      </c>
      <c r="D794" s="448">
        <f>IF('Tables 1-15'!D530="nap","nav",'Tables 1-15'!D530)</f>
        <v>78.3</v>
      </c>
      <c r="E794" s="448">
        <f>IF('Tables 1-15'!E530="nap","nav",'Tables 1-15'!E530)</f>
        <v>76.778000000000006</v>
      </c>
      <c r="F794" s="467">
        <f>IF('Tables 1-15'!F530="nap","nav",'Tables 1-15'!F530)</f>
        <v>74.558999999999997</v>
      </c>
      <c r="G794" s="448">
        <f>IF('Tables 1-15'!G530="nap","nav",'Tables 1-15'!G530)</f>
        <v>1869.5309999999999</v>
      </c>
      <c r="H794" s="448">
        <f>IF('Tables 1-15'!H530="nap","nav",'Tables 1-15'!H530)</f>
        <v>2047.78</v>
      </c>
      <c r="I794" s="448">
        <f>IF('Tables 1-15'!I530="nap","nav",'Tables 1-15'!I530)</f>
        <v>2195.42</v>
      </c>
      <c r="J794" s="448">
        <f>IF('Tables 1-15'!J530="nap","nav",'Tables 1-15'!J530)</f>
        <v>2888.2089999999998</v>
      </c>
      <c r="K794" s="448">
        <f>IF('Tables 1-15'!K530="nap","nav",'Tables 1-15'!K530)</f>
        <v>3015.143</v>
      </c>
      <c r="L794" s="373">
        <f>IF('Tables 1-15'!L530="nap","nav",'Tables 1-15'!L530)</f>
        <v>0</v>
      </c>
      <c r="M794" s="373">
        <f>IF('Tables 1-15'!M530="nap","nav",'Tables 1-15'!M530)</f>
        <v>0</v>
      </c>
      <c r="O794" s="62"/>
    </row>
    <row r="795" spans="1:15">
      <c r="A795" s="66" t="s">
        <v>941</v>
      </c>
      <c r="B795" s="448" t="str">
        <f>IF('Tables 1-15'!B531="nap","nav",'Tables 1-15'!B531)</f>
        <v>nav</v>
      </c>
      <c r="C795" s="448">
        <f>IF('Tables 1-15'!C531="nap","nav",'Tables 1-15'!C531)</f>
        <v>104.25</v>
      </c>
      <c r="D795" s="448">
        <f>IF('Tables 1-15'!D531="nap","nav",'Tables 1-15'!D531)</f>
        <v>77.094999999999999</v>
      </c>
      <c r="E795" s="448">
        <f>IF('Tables 1-15'!E531="nap","nav",'Tables 1-15'!E531)</f>
        <v>53.664000000000001</v>
      </c>
      <c r="F795" s="467">
        <f>IF('Tables 1-15'!F531="nap","nav",'Tables 1-15'!F531)</f>
        <v>42.165999999999997</v>
      </c>
      <c r="G795" s="448" t="str">
        <f>IF('Tables 1-15'!G531="nap","nav",'Tables 1-15'!G531)</f>
        <v>nav</v>
      </c>
      <c r="H795" s="448" t="str">
        <f>IF('Tables 1-15'!H531="nap","nav",'Tables 1-15'!H531)</f>
        <v>nav</v>
      </c>
      <c r="I795" s="448" t="str">
        <f>IF('Tables 1-15'!I531="nap","nav",'Tables 1-15'!I531)</f>
        <v>nav</v>
      </c>
      <c r="J795" s="448" t="str">
        <f>IF('Tables 1-15'!J531="nap","nav",'Tables 1-15'!J531)</f>
        <v>nav</v>
      </c>
      <c r="K795" s="448" t="str">
        <f>IF('Tables 1-15'!K531="nap","nav",'Tables 1-15'!K531)</f>
        <v>nav</v>
      </c>
      <c r="L795" s="373">
        <f>IF('Tables 1-15'!L531="nap","nav",'Tables 1-15'!L531)</f>
        <v>0</v>
      </c>
      <c r="M795" s="373">
        <f>IF('Tables 1-15'!M531="nap","nav",'Tables 1-15'!M531)</f>
        <v>0</v>
      </c>
      <c r="O795" s="636"/>
    </row>
    <row r="796" spans="1:15">
      <c r="A796" s="462" t="s">
        <v>11</v>
      </c>
      <c r="B796" s="448">
        <f>IF('Tables 1-15'!B532="nap","nav",'Tables 1-15'!B532)</f>
        <v>0.8</v>
      </c>
      <c r="C796" s="448">
        <f>IF('Tables 1-15'!C532="nap","nav",'Tables 1-15'!C532)</f>
        <v>0.7</v>
      </c>
      <c r="D796" s="448">
        <f>IF('Tables 1-15'!D532="nap","nav",'Tables 1-15'!D532)</f>
        <v>0.4</v>
      </c>
      <c r="E796" s="448">
        <f>IF('Tables 1-15'!E532="nap","nav",'Tables 1-15'!E532)</f>
        <v>0.4</v>
      </c>
      <c r="F796" s="467">
        <f>IF('Tables 1-15'!F532="nap","nav",'Tables 1-15'!F532)</f>
        <v>0.2</v>
      </c>
      <c r="G796" s="448" t="str">
        <f>IF('Tables 1-15'!G532="nap","nav",'Tables 1-15'!G532)</f>
        <v>nav</v>
      </c>
      <c r="H796" s="448" t="str">
        <f>IF('Tables 1-15'!H532="nap","nav",'Tables 1-15'!H532)</f>
        <v>nav</v>
      </c>
      <c r="I796" s="448" t="str">
        <f>IF('Tables 1-15'!I532="nap","nav",'Tables 1-15'!I532)</f>
        <v>nav</v>
      </c>
      <c r="J796" s="448" t="str">
        <f>IF('Tables 1-15'!J532="nap","nav",'Tables 1-15'!J532)</f>
        <v>nav</v>
      </c>
      <c r="K796" s="448" t="str">
        <f>IF('Tables 1-15'!K532="nap","nav",'Tables 1-15'!K532)</f>
        <v>nav</v>
      </c>
      <c r="L796" s="373">
        <f>IF('Tables 1-15'!L532="nap","nav",'Tables 1-15'!L532)</f>
        <v>0</v>
      </c>
      <c r="M796" s="373">
        <f>IF('Tables 1-15'!M532="nap","nav",'Tables 1-15'!M532)</f>
        <v>0</v>
      </c>
      <c r="O796" s="62"/>
    </row>
    <row r="797" spans="1:15">
      <c r="A797" s="462" t="s">
        <v>12</v>
      </c>
      <c r="B797" s="448">
        <f>IF('Tables 1-15'!B533="nap","nav",'Tables 1-15'!B533)</f>
        <v>1.04</v>
      </c>
      <c r="C797" s="448">
        <f>IF('Tables 1-15'!C533="nap","nav",'Tables 1-15'!C533)</f>
        <v>0.71</v>
      </c>
      <c r="D797" s="448">
        <f>IF('Tables 1-15'!D533="nap","nav",'Tables 1-15'!D533)</f>
        <v>0.41</v>
      </c>
      <c r="E797" s="448">
        <f>IF('Tables 1-15'!E533="nap","nav",'Tables 1-15'!E533)</f>
        <v>0.33</v>
      </c>
      <c r="F797" s="467">
        <f>IF('Tables 1-15'!F533="nap","nav",'Tables 1-15'!F533)</f>
        <v>0.27</v>
      </c>
      <c r="G797" s="448">
        <f>IF('Tables 1-15'!G533="nap","nav",'Tables 1-15'!G533)</f>
        <v>17.25</v>
      </c>
      <c r="H797" s="448">
        <f>IF('Tables 1-15'!H533="nap","nav",'Tables 1-15'!H533)</f>
        <v>15.78</v>
      </c>
      <c r="I797" s="448">
        <f>IF('Tables 1-15'!I533="nap","nav",'Tables 1-15'!I533)</f>
        <v>15.27</v>
      </c>
      <c r="J797" s="448">
        <f>IF('Tables 1-15'!J533="nap","nav",'Tables 1-15'!J533)</f>
        <v>10.6</v>
      </c>
      <c r="K797" s="448">
        <f>IF('Tables 1-15'!K533="nap","nav",'Tables 1-15'!K533)</f>
        <v>2.8</v>
      </c>
      <c r="L797" s="373">
        <f>IF('Tables 1-15'!L533="nap","nav",'Tables 1-15'!L533)</f>
        <v>0</v>
      </c>
      <c r="M797" s="373">
        <f>IF('Tables 1-15'!M533="nap","nav",'Tables 1-15'!M533)</f>
        <v>0</v>
      </c>
      <c r="O797" s="62"/>
    </row>
    <row r="798" spans="1:15">
      <c r="A798" s="66" t="s">
        <v>942</v>
      </c>
      <c r="B798" s="448" t="str">
        <f>IF('Tables 1-15'!B534="nap","nav",'Tables 1-15'!B534)</f>
        <v>nav</v>
      </c>
      <c r="C798" s="448" t="str">
        <f>IF('Tables 1-15'!C534="nap","nav",'Tables 1-15'!C534)</f>
        <v>nav</v>
      </c>
      <c r="D798" s="448" t="str">
        <f>IF('Tables 1-15'!D534="nap","nav",'Tables 1-15'!D534)</f>
        <v>nav</v>
      </c>
      <c r="E798" s="448" t="str">
        <f>IF('Tables 1-15'!E534="nap","nav",'Tables 1-15'!E534)</f>
        <v>nav</v>
      </c>
      <c r="F798" s="467" t="str">
        <f>IF('Tables 1-15'!F534="nap","nav",'Tables 1-15'!F534)</f>
        <v>nav</v>
      </c>
      <c r="G798" s="448" t="str">
        <f>IF('Tables 1-15'!G534="nap","nav",'Tables 1-15'!G534)</f>
        <v>nav</v>
      </c>
      <c r="H798" s="448" t="str">
        <f>IF('Tables 1-15'!H534="nap","nav",'Tables 1-15'!H534)</f>
        <v>nav</v>
      </c>
      <c r="I798" s="448" t="str">
        <f>IF('Tables 1-15'!I534="nap","nav",'Tables 1-15'!I534)</f>
        <v>nav</v>
      </c>
      <c r="J798" s="448" t="str">
        <f>IF('Tables 1-15'!J534="nap","nav",'Tables 1-15'!J534)</f>
        <v>nav</v>
      </c>
      <c r="K798" s="448" t="str">
        <f>IF('Tables 1-15'!K534="nap","nav",'Tables 1-15'!K534)</f>
        <v>nav</v>
      </c>
      <c r="L798" s="373">
        <f>IF('Tables 1-15'!L534="nap","nav",'Tables 1-15'!L534)</f>
        <v>0</v>
      </c>
      <c r="M798" s="373">
        <f>IF('Tables 1-15'!M534="nap","nav",'Tables 1-15'!M534)</f>
        <v>0</v>
      </c>
      <c r="O798" s="636"/>
    </row>
    <row r="799" spans="1:15">
      <c r="A799" s="462" t="s">
        <v>13</v>
      </c>
      <c r="B799" s="448">
        <f>IF('Tables 1-15'!B535="nap","nav",'Tables 1-15'!B535)</f>
        <v>1403</v>
      </c>
      <c r="C799" s="448">
        <f>IF('Tables 1-15'!C535="nap","nav",'Tables 1-15'!C535)</f>
        <v>1282</v>
      </c>
      <c r="D799" s="448">
        <f>IF('Tables 1-15'!D535="nap","nav",'Tables 1-15'!D535)</f>
        <v>1113</v>
      </c>
      <c r="E799" s="448">
        <f>IF('Tables 1-15'!E535="nap","nav",'Tables 1-15'!E535)</f>
        <v>970</v>
      </c>
      <c r="F799" s="467">
        <f>IF('Tables 1-15'!F535="nap","nav",'Tables 1-15'!F535)</f>
        <v>848</v>
      </c>
      <c r="G799" s="448" t="str">
        <f>IF('Tables 1-15'!G535="nap","nav",'Tables 1-15'!G535)</f>
        <v>nav</v>
      </c>
      <c r="H799" s="448" t="str">
        <f>IF('Tables 1-15'!H535="nap","nav",'Tables 1-15'!H535)</f>
        <v>nav</v>
      </c>
      <c r="I799" s="448" t="str">
        <f>IF('Tables 1-15'!I535="nap","nav",'Tables 1-15'!I535)</f>
        <v>nav</v>
      </c>
      <c r="J799" s="448" t="str">
        <f>IF('Tables 1-15'!J535="nap","nav",'Tables 1-15'!J535)</f>
        <v>nav</v>
      </c>
      <c r="K799" s="448" t="str">
        <f>IF('Tables 1-15'!K535="nap","nav",'Tables 1-15'!K535)</f>
        <v>nav</v>
      </c>
      <c r="L799" s="373">
        <f>IF('Tables 1-15'!L535="nap","nav",'Tables 1-15'!L535)</f>
        <v>0</v>
      </c>
      <c r="M799" s="373">
        <f>IF('Tables 1-15'!M535="nap","nav",'Tables 1-15'!M535)</f>
        <v>0</v>
      </c>
      <c r="O799" s="62"/>
    </row>
    <row r="800" spans="1:15">
      <c r="A800" s="462" t="s">
        <v>186</v>
      </c>
      <c r="B800" s="448">
        <f>IF('Tables 1-15'!B536="nap","nav",'Tables 1-15'!B536)</f>
        <v>26054.16</v>
      </c>
      <c r="C800" s="448">
        <f>IF('Tables 1-15'!C536="nap","nav",'Tables 1-15'!C536)</f>
        <v>24464.921999999999</v>
      </c>
      <c r="D800" s="448">
        <f>IF('Tables 1-15'!D536="nap","nav",'Tables 1-15'!D536)</f>
        <v>22389.161</v>
      </c>
      <c r="E800" s="448">
        <f>IF('Tables 1-15'!E536="nap","nav",'Tables 1-15'!E536)</f>
        <v>20377.992999999999</v>
      </c>
      <c r="F800" s="467">
        <f>IF('Tables 1-15'!F536="nap","nav",'Tables 1-15'!F536)</f>
        <v>18334.516</v>
      </c>
      <c r="G800" s="448" t="str">
        <f>IF('Tables 1-15'!G536="nap","nav",'Tables 1-15'!G536)</f>
        <v>nav</v>
      </c>
      <c r="H800" s="448" t="str">
        <f>IF('Tables 1-15'!H536="nap","nav",'Tables 1-15'!H536)</f>
        <v>nav</v>
      </c>
      <c r="I800" s="448" t="str">
        <f>IF('Tables 1-15'!I536="nap","nav",'Tables 1-15'!I536)</f>
        <v>nav</v>
      </c>
      <c r="J800" s="448" t="str">
        <f>IF('Tables 1-15'!J536="nap","nav",'Tables 1-15'!J536)</f>
        <v>nav</v>
      </c>
      <c r="K800" s="448" t="str">
        <f>IF('Tables 1-15'!K536="nap","nav",'Tables 1-15'!K536)</f>
        <v>nav</v>
      </c>
      <c r="L800" s="373">
        <f>IF('Tables 1-15'!L536="nap","nav",'Tables 1-15'!L536)</f>
        <v>0</v>
      </c>
      <c r="M800" s="373">
        <f>IF('Tables 1-15'!M536="nap","nav",'Tables 1-15'!M536)</f>
        <v>0</v>
      </c>
      <c r="O800" s="62"/>
    </row>
    <row r="801" spans="1:15">
      <c r="A801" s="388" t="s">
        <v>281</v>
      </c>
      <c r="B801" s="471">
        <f>SUMIF(B778:B800,"&lt;&gt;nav",L778:L800)</f>
        <v>0</v>
      </c>
      <c r="C801" s="471">
        <f>SUMIF(C778:C800,"&lt;&gt;nav",B778:B800)</f>
        <v>38839.317999999999</v>
      </c>
      <c r="D801" s="471">
        <f>SUMIF(D778:D800,"&lt;&gt;nav",C778:C800)</f>
        <v>36464.535000000003</v>
      </c>
      <c r="E801" s="471">
        <f>SUMIF(E778:E800,"&lt;&gt;nav",D778:D800)</f>
        <v>33592.3151</v>
      </c>
      <c r="F801" s="471">
        <f>SUMIF(F778:F800,"&lt;&gt;nav",E778:E800)</f>
        <v>30793.803499999998</v>
      </c>
      <c r="G801" s="471">
        <f>SUMIF(G778:G800,"&lt;&gt;nav",M778:M800)</f>
        <v>0</v>
      </c>
      <c r="H801" s="471">
        <f>SUMIF(H778:H800,"&lt;&gt;nav",G778:G800)</f>
        <v>3570.806</v>
      </c>
      <c r="I801" s="471">
        <f>SUMIF(I778:I800,"&lt;&gt;nav",H778:H800)</f>
        <v>4196.3669999999993</v>
      </c>
      <c r="J801" s="471">
        <f>SUMIF(J778:J800,"&lt;&gt;nav",I778:I800)</f>
        <v>4931.5437000000002</v>
      </c>
      <c r="K801" s="471">
        <f>SUMIF(K778:K800,"&lt;&gt;nav",J778:J800)</f>
        <v>3642.7139999999995</v>
      </c>
    </row>
    <row r="802" spans="1:15">
      <c r="A802" s="607" t="s">
        <v>282</v>
      </c>
      <c r="B802" s="373">
        <f>SUMIF(L778:L800,"&lt;&gt;nav",B778:B800)</f>
        <v>38839.317999999999</v>
      </c>
      <c r="C802" s="373">
        <f>SUMIF(B778:B800,"&lt;&gt;nav",C778:C800)</f>
        <v>36360.285000000003</v>
      </c>
      <c r="D802" s="373">
        <f>SUMIF(C778:C800,"&lt;&gt;nav",D778:D800)</f>
        <v>33592.3151</v>
      </c>
      <c r="E802" s="373">
        <f>SUMIF(D778:D800,"&lt;&gt;nav",E778:E800)</f>
        <v>30793.803499999998</v>
      </c>
      <c r="F802" s="373">
        <f>SUMIF(E778:E800,"&lt;&gt;nav",F778:F800)</f>
        <v>27855.323421999998</v>
      </c>
      <c r="G802" s="373">
        <f>SUMIF(M778:M800,"&lt;&gt;nav",G778:G800)</f>
        <v>3570.806</v>
      </c>
      <c r="H802" s="373">
        <f>SUMIF(G778:G800,"&lt;&gt;nav",H778:H800)</f>
        <v>4196.3669999999993</v>
      </c>
      <c r="I802" s="373">
        <f>SUMIF(H778:H800,"&lt;&gt;nav",I778:I800)</f>
        <v>4921.8737000000001</v>
      </c>
      <c r="J802" s="373">
        <f>SUMIF(I778:I800,"&lt;&gt;nav",J778:J800)</f>
        <v>5984.76</v>
      </c>
      <c r="K802" s="373">
        <f>SUMIF(J778:J800,"&lt;&gt;nav",K778:K800)</f>
        <v>3887.64527</v>
      </c>
    </row>
    <row r="803" spans="1:15" ht="14.25">
      <c r="A803" s="565"/>
      <c r="B803" s="566"/>
      <c r="C803" s="566"/>
      <c r="D803" s="566"/>
      <c r="E803" s="566"/>
      <c r="F803" s="566"/>
      <c r="G803" s="566"/>
      <c r="H803" s="566"/>
      <c r="I803" s="566"/>
      <c r="J803" s="566"/>
      <c r="K803" s="566"/>
    </row>
    <row r="804" spans="1:15">
      <c r="B804" s="374"/>
      <c r="C804" s="374"/>
      <c r="D804" s="374"/>
      <c r="E804" s="374"/>
      <c r="F804" s="374"/>
      <c r="G804" s="374"/>
      <c r="H804" s="374"/>
      <c r="I804" s="374"/>
      <c r="J804" s="374"/>
    </row>
    <row r="805" spans="1:15">
      <c r="B805" s="374"/>
      <c r="C805" s="374"/>
      <c r="D805" s="374"/>
      <c r="E805" s="374"/>
      <c r="F805" s="374"/>
      <c r="G805" s="374"/>
      <c r="H805" s="374"/>
      <c r="I805" s="374"/>
      <c r="J805" s="374"/>
    </row>
    <row r="806" spans="1:15">
      <c r="B806" s="374"/>
      <c r="C806" s="374"/>
      <c r="D806" s="374"/>
      <c r="E806" s="374"/>
      <c r="F806" s="374"/>
      <c r="G806" s="374"/>
      <c r="H806" s="374"/>
      <c r="I806" s="374"/>
      <c r="J806" s="374"/>
    </row>
    <row r="807" spans="1:15">
      <c r="A807" s="407"/>
    </row>
    <row r="808" spans="1:15">
      <c r="A808" s="549"/>
      <c r="B808" s="549"/>
      <c r="C808" s="549"/>
      <c r="D808" s="549"/>
      <c r="E808" s="549"/>
      <c r="F808" s="549"/>
      <c r="G808" s="549"/>
      <c r="H808" s="549"/>
      <c r="I808" s="549"/>
      <c r="J808" s="549"/>
      <c r="K808" s="549"/>
    </row>
    <row r="809" spans="1:15">
      <c r="A809" s="407"/>
    </row>
    <row r="810" spans="1:15">
      <c r="A810" s="427"/>
      <c r="B810" s="562"/>
      <c r="C810" s="562"/>
      <c r="D810" s="562"/>
      <c r="E810" s="562"/>
      <c r="F810" s="437"/>
      <c r="G810" s="576" t="s">
        <v>510</v>
      </c>
      <c r="H810" s="576"/>
      <c r="I810" s="576"/>
      <c r="J810" s="576"/>
      <c r="K810" s="576"/>
    </row>
    <row r="811" spans="1:15">
      <c r="A811" s="430"/>
      <c r="B811" s="379"/>
      <c r="C811" s="379"/>
      <c r="D811" s="379"/>
      <c r="E811" s="379"/>
      <c r="F811" s="380"/>
      <c r="G811" s="379"/>
      <c r="H811" s="379"/>
      <c r="I811" s="379"/>
      <c r="J811" s="379"/>
      <c r="K811" s="379"/>
    </row>
    <row r="812" spans="1:15">
      <c r="A812" s="63" t="s">
        <v>37</v>
      </c>
      <c r="B812" s="601">
        <f>IF('Tables 1-15'!B548="nap","nav",'Tables 1-15'!B548)</f>
        <v>3158.625</v>
      </c>
      <c r="C812" s="456">
        <f>IF('Tables 1-15'!C548="nap","nav",'Tables 1-15'!C548)</f>
        <v>3466.04</v>
      </c>
      <c r="D812" s="456">
        <f>IF('Tables 1-15'!D548="nap","nav",'Tables 1-15'!D548)</f>
        <v>3832.3589999999999</v>
      </c>
      <c r="E812" s="456">
        <f>IF('Tables 1-15'!E548="nap","nav",'Tables 1-15'!E548)</f>
        <v>4269.152</v>
      </c>
      <c r="F812" s="466">
        <f>IF('Tables 1-15'!F548="nap","nav",'Tables 1-15'!F548)</f>
        <v>4776.2359999999999</v>
      </c>
      <c r="G812" s="474">
        <f>IF('Tables 1-15'!G548="nap","nav",'Tables 1-15'!G548)</f>
        <v>1740.652</v>
      </c>
      <c r="H812" s="474">
        <f>IF('Tables 1-15'!H548="nap","nav",'Tables 1-15'!H548)</f>
        <v>1985.2650000000001</v>
      </c>
      <c r="I812" s="474">
        <f>IF('Tables 1-15'!I548="nap","nav",'Tables 1-15'!I548)</f>
        <v>2259.402</v>
      </c>
      <c r="J812" s="474">
        <f>IF('Tables 1-15'!J548="nap","nav",'Tables 1-15'!J548)</f>
        <v>2606.6680000000001</v>
      </c>
      <c r="K812" s="474">
        <f>IF('Tables 1-15'!K548="nap","nav",'Tables 1-15'!K548)</f>
        <v>3000.643</v>
      </c>
      <c r="L812" s="369">
        <f>IF('Tables 1-15'!L548="nap","nav",'Tables 1-15'!L548)</f>
        <v>0</v>
      </c>
      <c r="M812" s="369">
        <f>IF('Tables 1-15'!M548="nap","nav",'Tables 1-15'!M548)</f>
        <v>0</v>
      </c>
      <c r="O812" s="636"/>
    </row>
    <row r="813" spans="1:15">
      <c r="A813" s="461" t="s">
        <v>528</v>
      </c>
      <c r="B813" s="448">
        <f>IF('Tables 1-15'!B549="nap","nav",'Tables 1-15'!B549)</f>
        <v>934.09</v>
      </c>
      <c r="C813" s="448">
        <f>IF('Tables 1-15'!C549="nap","nav",'Tables 1-15'!C549)</f>
        <v>997.4</v>
      </c>
      <c r="D813" s="448">
        <f>IF('Tables 1-15'!D549="nap","nav",'Tables 1-15'!D549)</f>
        <v>1066.885</v>
      </c>
      <c r="E813" s="448">
        <f>IF('Tables 1-15'!E549="nap","nav",'Tables 1-15'!E549)</f>
        <v>1154.318</v>
      </c>
      <c r="F813" s="467">
        <f>IF('Tables 1-15'!F549="nap","nav",'Tables 1-15'!F549)</f>
        <v>1226.8800000000001</v>
      </c>
      <c r="G813" s="475">
        <f>IF('Tables 1-15'!G549="nap","nav",'Tables 1-15'!G549)</f>
        <v>828.17</v>
      </c>
      <c r="H813" s="475">
        <f>IF('Tables 1-15'!H549="nap","nav",'Tables 1-15'!H549)</f>
        <v>885.2</v>
      </c>
      <c r="I813" s="475">
        <f>IF('Tables 1-15'!I549="nap","nav",'Tables 1-15'!I549)</f>
        <v>945.90099999999995</v>
      </c>
      <c r="J813" s="475">
        <f>IF('Tables 1-15'!J549="nap","nav",'Tables 1-15'!J549)</f>
        <v>1020.574</v>
      </c>
      <c r="K813" s="475">
        <f>IF('Tables 1-15'!K549="nap","nav",'Tables 1-15'!K549)</f>
        <v>1087.597</v>
      </c>
      <c r="L813" s="373">
        <f>IF('Tables 1-15'!L549="nap","nav",'Tables 1-15'!L549)</f>
        <v>0</v>
      </c>
      <c r="M813" s="608">
        <f>IF('Tables 1-15'!M549="nap","nav",'Tables 1-15'!M549)</f>
        <v>0</v>
      </c>
      <c r="O813" s="62"/>
    </row>
    <row r="814" spans="1:15">
      <c r="A814" s="66" t="s">
        <v>530</v>
      </c>
      <c r="B814" s="448">
        <f>IF('Tables 1-15'!B550="nap","nav",'Tables 1-15'!B550)</f>
        <v>4658.0529999999999</v>
      </c>
      <c r="C814" s="448">
        <f>IF('Tables 1-15'!C550="nap","nav",'Tables 1-15'!C550)</f>
        <v>5126.2259999999997</v>
      </c>
      <c r="D814" s="448">
        <f>IF('Tables 1-15'!D550="nap","nav",'Tables 1-15'!D550)</f>
        <v>6322.5050000000001</v>
      </c>
      <c r="E814" s="448">
        <f>IF('Tables 1-15'!E550="nap","nav",'Tables 1-15'!E550)</f>
        <v>7553.4359999999997</v>
      </c>
      <c r="F814" s="467">
        <f>IF('Tables 1-15'!F550="nap","nav",'Tables 1-15'!F550)</f>
        <v>8664.6630000000005</v>
      </c>
      <c r="G814" s="475">
        <f>IF('Tables 1-15'!G550="nap","nav",'Tables 1-15'!G550)</f>
        <v>2097.2269999999999</v>
      </c>
      <c r="H814" s="475">
        <f>IF('Tables 1-15'!H550="nap","nav",'Tables 1-15'!H550)</f>
        <v>2309.4070000000002</v>
      </c>
      <c r="I814" s="475">
        <f>IF('Tables 1-15'!I550="nap","nav",'Tables 1-15'!I550)</f>
        <v>2928.9760000000001</v>
      </c>
      <c r="J814" s="475">
        <f>IF('Tables 1-15'!J550="nap","nav",'Tables 1-15'!J550)</f>
        <v>3606.9830000000002</v>
      </c>
      <c r="K814" s="475">
        <f>IF('Tables 1-15'!K550="nap","nav",'Tables 1-15'!K550)</f>
        <v>4006.2359999999999</v>
      </c>
      <c r="L814" s="373">
        <f>IF('Tables 1-15'!L550="nap","nav",'Tables 1-15'!L550)</f>
        <v>0</v>
      </c>
      <c r="M814" s="608">
        <f>IF('Tables 1-15'!M550="nap","nav",'Tables 1-15'!M550)</f>
        <v>0</v>
      </c>
      <c r="O814" s="636"/>
    </row>
    <row r="815" spans="1:15">
      <c r="A815" s="462" t="s">
        <v>529</v>
      </c>
      <c r="B815" s="448">
        <f>IF('Tables 1-15'!B551="nap","nav",'Tables 1-15'!B551)</f>
        <v>6281.6</v>
      </c>
      <c r="C815" s="448">
        <f>IF('Tables 1-15'!C551="nap","nav",'Tables 1-15'!C551)</f>
        <v>6552.3950000000004</v>
      </c>
      <c r="D815" s="448">
        <f>IF('Tables 1-15'!D551="nap","nav",'Tables 1-15'!D551)</f>
        <v>6846.0929999999998</v>
      </c>
      <c r="E815" s="448">
        <f>IF('Tables 1-15'!E551="nap","nav",'Tables 1-15'!E551)</f>
        <v>7227.2389999999996</v>
      </c>
      <c r="F815" s="467">
        <f>IF('Tables 1-15'!F551="nap","nav",'Tables 1-15'!F551)</f>
        <v>7484.808</v>
      </c>
      <c r="G815" s="475">
        <f>IF('Tables 1-15'!G551="nap","nav",'Tables 1-15'!G551)</f>
        <v>3705</v>
      </c>
      <c r="H815" s="475">
        <f>IF('Tables 1-15'!H551="nap","nav",'Tables 1-15'!H551)</f>
        <v>3881</v>
      </c>
      <c r="I815" s="475">
        <f>IF('Tables 1-15'!I551="nap","nav",'Tables 1-15'!I551)</f>
        <v>3971</v>
      </c>
      <c r="J815" s="475">
        <f>IF('Tables 1-15'!J551="nap","nav",'Tables 1-15'!J551)</f>
        <v>4143</v>
      </c>
      <c r="K815" s="475">
        <f>IF('Tables 1-15'!K551="nap","nav",'Tables 1-15'!K551)</f>
        <v>4357.3100000000004</v>
      </c>
      <c r="L815" s="373">
        <f>IF('Tables 1-15'!L551="nap","nav",'Tables 1-15'!L551)</f>
        <v>0</v>
      </c>
      <c r="M815" s="608">
        <f>IF('Tables 1-15'!M551="nap","nav",'Tables 1-15'!M551)</f>
        <v>0</v>
      </c>
      <c r="O815" s="62"/>
    </row>
    <row r="816" spans="1:15">
      <c r="A816" s="66" t="s">
        <v>531</v>
      </c>
      <c r="B816" s="448">
        <f>IF('Tables 1-15'!B552="nap","nav",'Tables 1-15'!B552)</f>
        <v>2645.3330000000001</v>
      </c>
      <c r="C816" s="448">
        <f>IF('Tables 1-15'!C552="nap","nav",'Tables 1-15'!C552)</f>
        <v>3491.239</v>
      </c>
      <c r="D816" s="448">
        <f>IF('Tables 1-15'!D552="nap","nav",'Tables 1-15'!D552)</f>
        <v>4849.424</v>
      </c>
      <c r="E816" s="448">
        <f>IF('Tables 1-15'!E552="nap","nav",'Tables 1-15'!E552)</f>
        <v>6413.009</v>
      </c>
      <c r="F816" s="467">
        <f>IF('Tables 1-15'!F552="nap","nav",'Tables 1-15'!F552)</f>
        <v>9009.0679999999993</v>
      </c>
      <c r="G816" s="475" t="str">
        <f>IF('Tables 1-15'!G552="nap","nav",'Tables 1-15'!G552)</f>
        <v>nav</v>
      </c>
      <c r="H816" s="475" t="str">
        <f>IF('Tables 1-15'!H552="nap","nav",'Tables 1-15'!H552)</f>
        <v>nav</v>
      </c>
      <c r="I816" s="475" t="str">
        <f>IF('Tables 1-15'!I552="nap","nav",'Tables 1-15'!I552)</f>
        <v>nav</v>
      </c>
      <c r="J816" s="475" t="str">
        <f>IF('Tables 1-15'!J552="nap","nav",'Tables 1-15'!J552)</f>
        <v>nav</v>
      </c>
      <c r="K816" s="475" t="str">
        <f>IF('Tables 1-15'!K552="nap","nav",'Tables 1-15'!K552)</f>
        <v>nav</v>
      </c>
      <c r="L816" s="373">
        <f>IF('Tables 1-15'!L552="nap","nav",'Tables 1-15'!L552)</f>
        <v>0</v>
      </c>
      <c r="M816" s="608">
        <f>IF('Tables 1-15'!M552="nap","nav",'Tables 1-15'!M552)</f>
        <v>0</v>
      </c>
      <c r="O816" s="636"/>
    </row>
    <row r="817" spans="1:15">
      <c r="A817" s="462" t="s">
        <v>166</v>
      </c>
      <c r="B817" s="384">
        <f>IF('Tables 1-15'!B553="nap","nav",'Tables 1-15'!B553)</f>
        <v>6542.5010000000002</v>
      </c>
      <c r="C817" s="384">
        <f>IF('Tables 1-15'!C553="nap","nav",'Tables 1-15'!C553)</f>
        <v>6923.2520000000004</v>
      </c>
      <c r="D817" s="384">
        <f>IF('Tables 1-15'!D553="nap","nav",'Tables 1-15'!D553)</f>
        <v>7391.6360000000004</v>
      </c>
      <c r="E817" s="384">
        <f>IF('Tables 1-15'!E553="nap","nav",'Tables 1-15'!E553)</f>
        <v>7911.01</v>
      </c>
      <c r="F817" s="473">
        <f>IF('Tables 1-15'!F553="nap","nav",'Tables 1-15'!F553)</f>
        <v>8474.982</v>
      </c>
      <c r="G817" s="477" t="str">
        <f>IF('Tables 1-15'!G553="nap","nav",'Tables 1-15'!G553)</f>
        <v>nav</v>
      </c>
      <c r="H817" s="477" t="str">
        <f>IF('Tables 1-15'!H553="nap","nav",'Tables 1-15'!H553)</f>
        <v>nav</v>
      </c>
      <c r="I817" s="477" t="str">
        <f>IF('Tables 1-15'!I553="nap","nav",'Tables 1-15'!I553)</f>
        <v>nav</v>
      </c>
      <c r="J817" s="477" t="str">
        <f>IF('Tables 1-15'!J553="nap","nav",'Tables 1-15'!J553)</f>
        <v>nav</v>
      </c>
      <c r="K817" s="477" t="str">
        <f>IF('Tables 1-15'!K553="nap","nav",'Tables 1-15'!K553)</f>
        <v>nav</v>
      </c>
      <c r="L817" s="373">
        <f>IF('Tables 1-15'!L553="nap","nav",'Tables 1-15'!L553)</f>
        <v>0</v>
      </c>
      <c r="M817" s="608">
        <f>IF('Tables 1-15'!M553="nap","nav",'Tables 1-15'!M553)</f>
        <v>0</v>
      </c>
      <c r="O817" s="62"/>
    </row>
    <row r="818" spans="1:15">
      <c r="A818" s="462" t="s">
        <v>60</v>
      </c>
      <c r="B818" s="384">
        <f>IF('Tables 1-15'!B554="nap","nav",'Tables 1-15'!B554)</f>
        <v>2313.06</v>
      </c>
      <c r="C818" s="384">
        <f>IF('Tables 1-15'!C554="nap","nav",'Tables 1-15'!C554)</f>
        <v>2459.19</v>
      </c>
      <c r="D818" s="384">
        <f>IF('Tables 1-15'!D554="nap","nav",'Tables 1-15'!D554)</f>
        <v>2678.07</v>
      </c>
      <c r="E818" s="384">
        <f>IF('Tables 1-15'!E554="nap","nav",'Tables 1-15'!E554)</f>
        <v>2941.42</v>
      </c>
      <c r="F818" s="473">
        <f>IF('Tables 1-15'!F554="nap","nav",'Tables 1-15'!F554)</f>
        <v>3182.2</v>
      </c>
      <c r="G818" s="477">
        <f>IF('Tables 1-15'!G554="nap","nav",'Tables 1-15'!G554)</f>
        <v>1878.31</v>
      </c>
      <c r="H818" s="477">
        <f>IF('Tables 1-15'!H554="nap","nav",'Tables 1-15'!H554)</f>
        <v>2003.32</v>
      </c>
      <c r="I818" s="477">
        <f>IF('Tables 1-15'!I554="nap","nav",'Tables 1-15'!I554)</f>
        <v>2196.2600000000002</v>
      </c>
      <c r="J818" s="477">
        <f>IF('Tables 1-15'!J554="nap","nav",'Tables 1-15'!J554)</f>
        <v>2399.67</v>
      </c>
      <c r="K818" s="477">
        <f>IF('Tables 1-15'!K554="nap","nav",'Tables 1-15'!K554)</f>
        <v>2579.11</v>
      </c>
      <c r="L818" s="373">
        <f>IF('Tables 1-15'!L554="nap","nav",'Tables 1-15'!L554)</f>
        <v>0</v>
      </c>
      <c r="M818" s="608">
        <f>IF('Tables 1-15'!M554="nap","nav",'Tables 1-15'!M554)</f>
        <v>0</v>
      </c>
      <c r="O818" s="62"/>
    </row>
    <row r="819" spans="1:15">
      <c r="A819" s="462" t="s">
        <v>745</v>
      </c>
      <c r="B819" s="384" t="str">
        <f>IF('Tables 1-15'!B555="nap","nav",'Tables 1-15'!B555)</f>
        <v>nav</v>
      </c>
      <c r="C819" s="384" t="str">
        <f>IF('Tables 1-15'!C555="nap","nav",'Tables 1-15'!C555)</f>
        <v>nav</v>
      </c>
      <c r="D819" s="384" t="str">
        <f>IF('Tables 1-15'!D555="nap","nav",'Tables 1-15'!D555)</f>
        <v>nav</v>
      </c>
      <c r="E819" s="468" t="str">
        <f>IF('Tables 1-15'!E555="nap","nav",'Tables 1-15'!E555)</f>
        <v>nav</v>
      </c>
      <c r="F819" s="469" t="str">
        <f>IF('Tables 1-15'!F555="nap","nav",'Tables 1-15'!F555)</f>
        <v>nav</v>
      </c>
      <c r="G819" s="477">
        <f>IF('Tables 1-15'!G555="nap","nav",'Tables 1-15'!G555)</f>
        <v>100.313</v>
      </c>
      <c r="H819" s="477">
        <f>IF('Tables 1-15'!H555="nap","nav",'Tables 1-15'!H555)</f>
        <v>100.691</v>
      </c>
      <c r="I819" s="477">
        <f>IF('Tables 1-15'!I555="nap","nav",'Tables 1-15'!I555)</f>
        <v>105.36799999999999</v>
      </c>
      <c r="J819" s="477">
        <f>IF('Tables 1-15'!J555="nap","nav",'Tables 1-15'!J555)</f>
        <v>109.7212</v>
      </c>
      <c r="K819" s="477">
        <f>IF('Tables 1-15'!K555="nap","nav",'Tables 1-15'!K555)</f>
        <v>112.2294</v>
      </c>
      <c r="L819" s="373">
        <f>IF('Tables 1-15'!L555="nap","nav",'Tables 1-15'!L555)</f>
        <v>0</v>
      </c>
      <c r="M819" s="608">
        <f>IF('Tables 1-15'!M555="nap","nav",'Tables 1-15'!M555)</f>
        <v>0</v>
      </c>
      <c r="O819" s="62"/>
    </row>
    <row r="820" spans="1:15">
      <c r="A820" s="66" t="s">
        <v>994</v>
      </c>
      <c r="B820" s="384">
        <f>IF('Tables 1-15'!B556="nap","nav",'Tables 1-15'!B556)</f>
        <v>2740.7</v>
      </c>
      <c r="C820" s="384">
        <f>IF('Tables 1-15'!C556="nap","nav",'Tables 1-15'!C556)</f>
        <v>3760.6</v>
      </c>
      <c r="D820" s="384">
        <f>IF('Tables 1-15'!D556="nap","nav",'Tables 1-15'!D556)</f>
        <v>4747.7299999999996</v>
      </c>
      <c r="E820" s="468">
        <f>IF('Tables 1-15'!E556="nap","nav",'Tables 1-15'!E556)</f>
        <v>5745.37</v>
      </c>
      <c r="F820" s="469">
        <f>IF('Tables 1-15'!F556="nap","nav",'Tables 1-15'!F556)</f>
        <v>6398.3450000000003</v>
      </c>
      <c r="G820" s="477">
        <f>IF('Tables 1-15'!G556="nap","nav",'Tables 1-15'!G556)</f>
        <v>2476.1</v>
      </c>
      <c r="H820" s="477">
        <f>IF('Tables 1-15'!H556="nap","nav",'Tables 1-15'!H556)</f>
        <v>3517.6</v>
      </c>
      <c r="I820" s="477">
        <f>IF('Tables 1-15'!I556="nap","nav",'Tables 1-15'!I556)</f>
        <v>4470.55</v>
      </c>
      <c r="J820" s="477">
        <f>IF('Tables 1-15'!J556="nap","nav",'Tables 1-15'!J556)</f>
        <v>5409.46</v>
      </c>
      <c r="K820" s="477">
        <f>IF('Tables 1-15'!K556="nap","nav",'Tables 1-15'!K556)</f>
        <v>5999.2139999999999</v>
      </c>
      <c r="L820" s="373">
        <f>IF('Tables 1-15'!L556="nap","nav",'Tables 1-15'!L556)</f>
        <v>0</v>
      </c>
      <c r="M820" s="608">
        <f>IF('Tables 1-15'!M556="nap","nav",'Tables 1-15'!M556)</f>
        <v>0</v>
      </c>
      <c r="O820" s="636"/>
    </row>
    <row r="821" spans="1:15">
      <c r="A821" s="462" t="s">
        <v>127</v>
      </c>
      <c r="B821" s="384">
        <f>IF('Tables 1-15'!B557="nap","nav",'Tables 1-15'!B557)</f>
        <v>1395.92</v>
      </c>
      <c r="C821" s="384">
        <f>IF('Tables 1-15'!C557="nap","nav",'Tables 1-15'!C557)</f>
        <v>1467.758</v>
      </c>
      <c r="D821" s="384">
        <f>IF('Tables 1-15'!D557="nap","nav",'Tables 1-15'!D557)</f>
        <v>1502.41</v>
      </c>
      <c r="E821" s="468">
        <f>IF('Tables 1-15'!E557="nap","nav",'Tables 1-15'!E557)</f>
        <v>1566.874</v>
      </c>
      <c r="F821" s="469">
        <f>IF('Tables 1-15'!F557="nap","nav",'Tables 1-15'!F557)</f>
        <v>1699.17</v>
      </c>
      <c r="G821" s="477">
        <f>IF('Tables 1-15'!G557="nap","nav",'Tables 1-15'!G557)</f>
        <v>873.31</v>
      </c>
      <c r="H821" s="477">
        <f>IF('Tables 1-15'!H557="nap","nav",'Tables 1-15'!H557)</f>
        <v>908.54499999999996</v>
      </c>
      <c r="I821" s="477">
        <f>IF('Tables 1-15'!I557="nap","nav",'Tables 1-15'!I557)</f>
        <v>914.75400000000002</v>
      </c>
      <c r="J821" s="477">
        <f>IF('Tables 1-15'!J557="nap","nav",'Tables 1-15'!J557)</f>
        <v>981.11599999999999</v>
      </c>
      <c r="K821" s="477">
        <f>IF('Tables 1-15'!K557="nap","nav",'Tables 1-15'!K557)</f>
        <v>1091.52</v>
      </c>
      <c r="L821" s="373">
        <f>IF('Tables 1-15'!L557="nap","nav",'Tables 1-15'!L557)</f>
        <v>0</v>
      </c>
      <c r="M821" s="608">
        <f>IF('Tables 1-15'!M557="nap","nav",'Tables 1-15'!M557)</f>
        <v>0</v>
      </c>
      <c r="O821" s="62"/>
    </row>
    <row r="822" spans="1:15">
      <c r="A822" s="462" t="s">
        <v>8</v>
      </c>
      <c r="B822" s="384">
        <f>IF('Tables 1-15'!B558="nap","nav",'Tables 1-15'!B558)</f>
        <v>5220.3999999999996</v>
      </c>
      <c r="C822" s="384">
        <f>IF('Tables 1-15'!C558="nap","nav",'Tables 1-15'!C558)</f>
        <v>8146.6</v>
      </c>
      <c r="D822" s="384" t="str">
        <f>IF('Tables 1-15'!D558="nap","nav",'Tables 1-15'!D558)</f>
        <v>nav</v>
      </c>
      <c r="E822" s="468" t="str">
        <f>IF('Tables 1-15'!E558="nap","nav",'Tables 1-15'!E558)</f>
        <v>nav</v>
      </c>
      <c r="F822" s="469" t="str">
        <f>IF('Tables 1-15'!F558="nap","nav",'Tables 1-15'!F558)</f>
        <v>nav</v>
      </c>
      <c r="G822" s="477">
        <f>IF('Tables 1-15'!G558="nap","nav",'Tables 1-15'!G558)</f>
        <v>12.4</v>
      </c>
      <c r="H822" s="477">
        <f>IF('Tables 1-15'!H558="nap","nav",'Tables 1-15'!H558)</f>
        <v>13.2</v>
      </c>
      <c r="I822" s="477">
        <f>IF('Tables 1-15'!I558="nap","nav",'Tables 1-15'!I558)</f>
        <v>13.426</v>
      </c>
      <c r="J822" s="477">
        <f>IF('Tables 1-15'!J558="nap","nav",'Tables 1-15'!J558)</f>
        <v>13.43</v>
      </c>
      <c r="K822" s="477">
        <f>IF('Tables 1-15'!K558="nap","nav",'Tables 1-15'!K558)</f>
        <v>12.948</v>
      </c>
      <c r="L822" s="373">
        <f>IF('Tables 1-15'!L558="nap","nav",'Tables 1-15'!L558)</f>
        <v>0</v>
      </c>
      <c r="M822" s="608">
        <f>IF('Tables 1-15'!M558="nap","nav",'Tables 1-15'!M558)</f>
        <v>0</v>
      </c>
      <c r="O822" s="62"/>
    </row>
    <row r="823" spans="1:15">
      <c r="A823" s="66" t="s">
        <v>937</v>
      </c>
      <c r="B823" s="384">
        <f>IF('Tables 1-15'!B559="nap","nav",'Tables 1-15'!B559)</f>
        <v>4724.6000000000004</v>
      </c>
      <c r="C823" s="384">
        <f>IF('Tables 1-15'!C559="nap","nav",'Tables 1-15'!C559)</f>
        <v>5784.4</v>
      </c>
      <c r="D823" s="384">
        <f>IF('Tables 1-15'!D559="nap","nav",'Tables 1-15'!D559)</f>
        <v>7093.5609999999997</v>
      </c>
      <c r="E823" s="468">
        <f>IF('Tables 1-15'!E559="nap","nav",'Tables 1-15'!E559)</f>
        <v>8354.402</v>
      </c>
      <c r="F823" s="469">
        <f>IF('Tables 1-15'!F559="nap","nav",'Tables 1-15'!F559)</f>
        <v>9840.741</v>
      </c>
      <c r="G823" s="477">
        <f>IF('Tables 1-15'!G559="nap","nav",'Tables 1-15'!G559)</f>
        <v>743.9</v>
      </c>
      <c r="H823" s="477">
        <f>IF('Tables 1-15'!H559="nap","nav",'Tables 1-15'!H559)</f>
        <v>1050.0999999999999</v>
      </c>
      <c r="I823" s="477">
        <f>IF('Tables 1-15'!I559="nap","nav",'Tables 1-15'!I559)</f>
        <v>1417.548</v>
      </c>
      <c r="J823" s="477">
        <f>IF('Tables 1-15'!J559="nap","nav",'Tables 1-15'!J559)</f>
        <v>1899.127</v>
      </c>
      <c r="K823" s="477">
        <f>IF('Tables 1-15'!K559="nap","nav",'Tables 1-15'!K559)</f>
        <v>2492.4690000000001</v>
      </c>
      <c r="L823" s="373">
        <f>IF('Tables 1-15'!L559="nap","nav",'Tables 1-15'!L559)</f>
        <v>0</v>
      </c>
      <c r="M823" s="608">
        <f>IF('Tables 1-15'!M559="nap","nav",'Tables 1-15'!M559)</f>
        <v>0</v>
      </c>
      <c r="O823" s="636"/>
    </row>
    <row r="824" spans="1:15">
      <c r="A824" s="66" t="s">
        <v>938</v>
      </c>
      <c r="B824" s="384">
        <f>IF('Tables 1-15'!B560="nap","nav",'Tables 1-15'!B560)</f>
        <v>814.2</v>
      </c>
      <c r="C824" s="384">
        <f>IF('Tables 1-15'!C560="nap","nav",'Tables 1-15'!C560)</f>
        <v>851.2</v>
      </c>
      <c r="D824" s="384">
        <f>IF('Tables 1-15'!D560="nap","nav",'Tables 1-15'!D560)</f>
        <v>1009.093</v>
      </c>
      <c r="E824" s="468">
        <f>IF('Tables 1-15'!E560="nap","nav",'Tables 1-15'!E560)</f>
        <v>1232.8430000000001</v>
      </c>
      <c r="F824" s="469">
        <f>IF('Tables 1-15'!F560="nap","nav",'Tables 1-15'!F560)</f>
        <v>1505.3620000000001</v>
      </c>
      <c r="G824" s="477">
        <f>IF('Tables 1-15'!G560="nap","nav",'Tables 1-15'!G560)</f>
        <v>417.7</v>
      </c>
      <c r="H824" s="477">
        <f>IF('Tables 1-15'!H560="nap","nav",'Tables 1-15'!H560)</f>
        <v>474.9</v>
      </c>
      <c r="I824" s="477">
        <f>IF('Tables 1-15'!I560="nap","nav",'Tables 1-15'!I560)</f>
        <v>598.553</v>
      </c>
      <c r="J824" s="477">
        <f>IF('Tables 1-15'!J560="nap","nav",'Tables 1-15'!J560)</f>
        <v>741.82600000000002</v>
      </c>
      <c r="K824" s="477">
        <f>IF('Tables 1-15'!K560="nap","nav",'Tables 1-15'!K560)</f>
        <v>919.202</v>
      </c>
      <c r="L824" s="373">
        <f>IF('Tables 1-15'!L560="nap","nav",'Tables 1-15'!L560)</f>
        <v>0</v>
      </c>
      <c r="M824" s="608">
        <f>IF('Tables 1-15'!M560="nap","nav",'Tables 1-15'!M560)</f>
        <v>0</v>
      </c>
      <c r="O824" s="636"/>
    </row>
    <row r="825" spans="1:15">
      <c r="A825" s="461" t="s">
        <v>9</v>
      </c>
      <c r="B825" s="448">
        <f>IF('Tables 1-15'!B561="nap","nav",'Tables 1-15'!B561)</f>
        <v>1876.8489999999999</v>
      </c>
      <c r="C825" s="448">
        <f>IF('Tables 1-15'!C561="nap","nav",'Tables 1-15'!C561)</f>
        <v>2070.5549999999998</v>
      </c>
      <c r="D825" s="448">
        <f>IF('Tables 1-15'!D561="nap","nav",'Tables 1-15'!D561)</f>
        <v>2305.5909999999999</v>
      </c>
      <c r="E825" s="419">
        <f>IF('Tables 1-15'!E561="nap","nav",'Tables 1-15'!E561)</f>
        <v>2444.442</v>
      </c>
      <c r="F825" s="470">
        <f>IF('Tables 1-15'!F561="nap","nav",'Tables 1-15'!F561)</f>
        <v>2642.8939999999998</v>
      </c>
      <c r="G825" s="475">
        <f>IF('Tables 1-15'!G561="nap","nav",'Tables 1-15'!G561)</f>
        <v>1779.8689999999999</v>
      </c>
      <c r="H825" s="475">
        <f>IF('Tables 1-15'!H561="nap","nav",'Tables 1-15'!H561)</f>
        <v>1978.115</v>
      </c>
      <c r="I825" s="475">
        <f>IF('Tables 1-15'!I561="nap","nav",'Tables 1-15'!I561)</f>
        <v>2206.4079999999999</v>
      </c>
      <c r="J825" s="475">
        <f>IF('Tables 1-15'!J561="nap","nav",'Tables 1-15'!J561)</f>
        <v>2333.9160000000002</v>
      </c>
      <c r="K825" s="475">
        <f>IF('Tables 1-15'!K561="nap","nav",'Tables 1-15'!K561)</f>
        <v>2530.6590000000001</v>
      </c>
      <c r="L825" s="373">
        <f>IF('Tables 1-15'!L561="nap","nav",'Tables 1-15'!L561)</f>
        <v>0</v>
      </c>
      <c r="M825" s="608">
        <f>IF('Tables 1-15'!M561="nap","nav",'Tables 1-15'!M561)</f>
        <v>0</v>
      </c>
      <c r="O825" s="62"/>
    </row>
    <row r="826" spans="1:15">
      <c r="A826" s="66" t="s">
        <v>939</v>
      </c>
      <c r="B826" s="448">
        <f>IF('Tables 1-15'!B562="nap","nav",'Tables 1-15'!B562)</f>
        <v>517.30200000000002</v>
      </c>
      <c r="C826" s="448">
        <f>IF('Tables 1-15'!C562="nap","nav",'Tables 1-15'!C562)</f>
        <v>677.2</v>
      </c>
      <c r="D826" s="448">
        <f>IF('Tables 1-15'!D562="nap","nav",'Tables 1-15'!D562)</f>
        <v>1014.269</v>
      </c>
      <c r="E826" s="419">
        <f>IF('Tables 1-15'!E562="nap","nav",'Tables 1-15'!E562)</f>
        <v>1662.1120000000001</v>
      </c>
      <c r="F826" s="470">
        <f>IF('Tables 1-15'!F562="nap","nav",'Tables 1-15'!F562)</f>
        <v>2853.8780000000002</v>
      </c>
      <c r="G826" s="475">
        <f>IF('Tables 1-15'!G562="nap","nav",'Tables 1-15'!G562)</f>
        <v>489.19900000000001</v>
      </c>
      <c r="H826" s="475">
        <f>IF('Tables 1-15'!H562="nap","nav",'Tables 1-15'!H562)</f>
        <v>641.24699999999996</v>
      </c>
      <c r="I826" s="475">
        <f>IF('Tables 1-15'!I562="nap","nav",'Tables 1-15'!I562)</f>
        <v>959.58100000000002</v>
      </c>
      <c r="J826" s="475">
        <f>IF('Tables 1-15'!J562="nap","nav",'Tables 1-15'!J562)</f>
        <v>1556.877</v>
      </c>
      <c r="K826" s="475">
        <f>IF('Tables 1-15'!K562="nap","nav",'Tables 1-15'!K562)</f>
        <v>2631.154</v>
      </c>
      <c r="L826" s="373">
        <f>IF('Tables 1-15'!L562="nap","nav",'Tables 1-15'!L562)</f>
        <v>0</v>
      </c>
      <c r="M826" s="608">
        <f>IF('Tables 1-15'!M562="nap","nav",'Tables 1-15'!M562)</f>
        <v>0</v>
      </c>
      <c r="O826" s="636"/>
    </row>
    <row r="827" spans="1:15">
      <c r="A827" s="66" t="s">
        <v>940</v>
      </c>
      <c r="B827" s="448">
        <f>IF('Tables 1-15'!B563="nap","nav",'Tables 1-15'!B563)</f>
        <v>992.21600000000001</v>
      </c>
      <c r="C827" s="448">
        <f>IF('Tables 1-15'!C563="nap","nav",'Tables 1-15'!C563)</f>
        <v>1066.5319999999999</v>
      </c>
      <c r="D827" s="448">
        <f>IF('Tables 1-15'!D563="nap","nav",'Tables 1-15'!D563)</f>
        <v>1226.05</v>
      </c>
      <c r="E827" s="419">
        <f>IF('Tables 1-15'!E563="nap","nav",'Tables 1-15'!E563)</f>
        <v>1445.0630000000001</v>
      </c>
      <c r="F827" s="470">
        <f>IF('Tables 1-15'!F563="nap","nav",'Tables 1-15'!F563)</f>
        <v>1570.942</v>
      </c>
      <c r="G827" s="475">
        <f>IF('Tables 1-15'!G563="nap","nav",'Tables 1-15'!G563)</f>
        <v>992.21600000000001</v>
      </c>
      <c r="H827" s="475">
        <f>IF('Tables 1-15'!H563="nap","nav",'Tables 1-15'!H563)</f>
        <v>1066.5319999999999</v>
      </c>
      <c r="I827" s="475">
        <f>IF('Tables 1-15'!I563="nap","nav",'Tables 1-15'!I563)</f>
        <v>1226.05</v>
      </c>
      <c r="J827" s="475">
        <f>IF('Tables 1-15'!J563="nap","nav",'Tables 1-15'!J563)</f>
        <v>1445.0630000000001</v>
      </c>
      <c r="K827" s="475">
        <f>IF('Tables 1-15'!K563="nap","nav",'Tables 1-15'!K563)</f>
        <v>1570.942</v>
      </c>
      <c r="L827" s="373">
        <f>IF('Tables 1-15'!L563="nap","nav",'Tables 1-15'!L563)</f>
        <v>0</v>
      </c>
      <c r="M827" s="608">
        <f>IF('Tables 1-15'!M563="nap","nav",'Tables 1-15'!M563)</f>
        <v>0</v>
      </c>
      <c r="O827" s="636"/>
    </row>
    <row r="828" spans="1:15">
      <c r="A828" s="462" t="s">
        <v>10</v>
      </c>
      <c r="B828" s="448">
        <f>IF('Tables 1-15'!B564="nap","nav",'Tables 1-15'!B564)</f>
        <v>182.47399999999999</v>
      </c>
      <c r="C828" s="448">
        <f>IF('Tables 1-15'!C564="nap","nav",'Tables 1-15'!C564)</f>
        <v>205.07300000000001</v>
      </c>
      <c r="D828" s="448">
        <f>IF('Tables 1-15'!D564="nap","nav",'Tables 1-15'!D564)</f>
        <v>203.137</v>
      </c>
      <c r="E828" s="419">
        <f>IF('Tables 1-15'!E564="nap","nav",'Tables 1-15'!E564)</f>
        <v>221.738</v>
      </c>
      <c r="F828" s="470">
        <f>IF('Tables 1-15'!F564="nap","nav",'Tables 1-15'!F564)</f>
        <v>235.27</v>
      </c>
      <c r="G828" s="475">
        <f>IF('Tables 1-15'!G564="nap","nav",'Tables 1-15'!G564)</f>
        <v>182.47399999999999</v>
      </c>
      <c r="H828" s="475">
        <f>IF('Tables 1-15'!H564="nap","nav",'Tables 1-15'!H564)</f>
        <v>205.07300000000001</v>
      </c>
      <c r="I828" s="475">
        <f>IF('Tables 1-15'!I564="nap","nav",'Tables 1-15'!I564)</f>
        <v>203.137</v>
      </c>
      <c r="J828" s="475">
        <f>IF('Tables 1-15'!J564="nap","nav",'Tables 1-15'!J564)</f>
        <v>221.738</v>
      </c>
      <c r="K828" s="475">
        <f>IF('Tables 1-15'!K564="nap","nav",'Tables 1-15'!K564)</f>
        <v>235.27</v>
      </c>
      <c r="L828" s="373">
        <f>IF('Tables 1-15'!L564="nap","nav",'Tables 1-15'!L564)</f>
        <v>0</v>
      </c>
      <c r="M828" s="608">
        <f>IF('Tables 1-15'!M564="nap","nav",'Tables 1-15'!M564)</f>
        <v>0</v>
      </c>
      <c r="O828" s="62"/>
    </row>
    <row r="829" spans="1:15">
      <c r="A829" s="66" t="s">
        <v>941</v>
      </c>
      <c r="B829" s="448" t="str">
        <f>IF('Tables 1-15'!B565="nap","nav",'Tables 1-15'!B565)</f>
        <v>nav</v>
      </c>
      <c r="C829" s="448">
        <f>IF('Tables 1-15'!C565="nap","nav",'Tables 1-15'!C565)</f>
        <v>884.29600000000005</v>
      </c>
      <c r="D829" s="448">
        <f>IF('Tables 1-15'!D565="nap","nav",'Tables 1-15'!D565)</f>
        <v>1017.852</v>
      </c>
      <c r="E829" s="419">
        <f>IF('Tables 1-15'!E565="nap","nav",'Tables 1-15'!E565)</f>
        <v>1130.6479999999999</v>
      </c>
      <c r="F829" s="470">
        <f>IF('Tables 1-15'!F565="nap","nav",'Tables 1-15'!F565)</f>
        <v>1365.4570000000001</v>
      </c>
      <c r="G829" s="475" t="str">
        <f>IF('Tables 1-15'!G565="nap","nav",'Tables 1-15'!G565)</f>
        <v>nav</v>
      </c>
      <c r="H829" s="475" t="str">
        <f>IF('Tables 1-15'!H565="nap","nav",'Tables 1-15'!H565)</f>
        <v>nav</v>
      </c>
      <c r="I829" s="475" t="str">
        <f>IF('Tables 1-15'!I565="nap","nav",'Tables 1-15'!I565)</f>
        <v>nav</v>
      </c>
      <c r="J829" s="475" t="str">
        <f>IF('Tables 1-15'!J565="nap","nav",'Tables 1-15'!J565)</f>
        <v>nav</v>
      </c>
      <c r="K829" s="475" t="str">
        <f>IF('Tables 1-15'!K565="nap","nav",'Tables 1-15'!K565)</f>
        <v>nav</v>
      </c>
      <c r="L829" s="373">
        <f>IF('Tables 1-15'!L565="nap","nav",'Tables 1-15'!L565)</f>
        <v>0</v>
      </c>
      <c r="M829" s="608">
        <f>IF('Tables 1-15'!M565="nap","nav",'Tables 1-15'!M565)</f>
        <v>0</v>
      </c>
      <c r="O829" s="636"/>
    </row>
    <row r="830" spans="1:15">
      <c r="A830" s="462" t="s">
        <v>11</v>
      </c>
      <c r="B830" s="448">
        <f>IF('Tables 1-15'!B566="nap","nav",'Tables 1-15'!B566)</f>
        <v>1650</v>
      </c>
      <c r="C830" s="448">
        <f>IF('Tables 1-15'!C566="nap","nav",'Tables 1-15'!C566)</f>
        <v>1773</v>
      </c>
      <c r="D830" s="448">
        <f>IF('Tables 1-15'!D566="nap","nav",'Tables 1-15'!D566)</f>
        <v>1940</v>
      </c>
      <c r="E830" s="419">
        <f>IF('Tables 1-15'!E566="nap","nav",'Tables 1-15'!E566)</f>
        <v>1982</v>
      </c>
      <c r="F830" s="470">
        <f>IF('Tables 1-15'!F566="nap","nav",'Tables 1-15'!F566)</f>
        <v>2190</v>
      </c>
      <c r="G830" s="475">
        <f>IF('Tables 1-15'!G566="nap","nav",'Tables 1-15'!G566)</f>
        <v>1322</v>
      </c>
      <c r="H830" s="475">
        <f>IF('Tables 1-15'!H566="nap","nav",'Tables 1-15'!H566)</f>
        <v>1438</v>
      </c>
      <c r="I830" s="475">
        <f>IF('Tables 1-15'!I566="nap","nav",'Tables 1-15'!I566)</f>
        <v>1558</v>
      </c>
      <c r="J830" s="475">
        <f>IF('Tables 1-15'!J566="nap","nav",'Tables 1-15'!J566)</f>
        <v>1629</v>
      </c>
      <c r="K830" s="475">
        <f>IF('Tables 1-15'!K566="nap","nav",'Tables 1-15'!K566)</f>
        <v>1810</v>
      </c>
      <c r="L830" s="373">
        <f>IF('Tables 1-15'!L566="nap","nav",'Tables 1-15'!L566)</f>
        <v>0</v>
      </c>
      <c r="M830" s="608">
        <f>IF('Tables 1-15'!M566="nap","nav",'Tables 1-15'!M566)</f>
        <v>0</v>
      </c>
      <c r="O830" s="62"/>
    </row>
    <row r="831" spans="1:15">
      <c r="A831" s="462" t="s">
        <v>12</v>
      </c>
      <c r="B831" s="448">
        <f>IF('Tables 1-15'!B567="nap","nav",'Tables 1-15'!B567)</f>
        <v>484.81</v>
      </c>
      <c r="C831" s="448">
        <f>IF('Tables 1-15'!C567="nap","nav",'Tables 1-15'!C567)</f>
        <v>523.58000000000004</v>
      </c>
      <c r="D831" s="448">
        <f>IF('Tables 1-15'!D567="nap","nav",'Tables 1-15'!D567)</f>
        <v>561.5</v>
      </c>
      <c r="E831" s="419">
        <f>IF('Tables 1-15'!E567="nap","nav",'Tables 1-15'!E567)</f>
        <v>611.35</v>
      </c>
      <c r="F831" s="470">
        <f>IF('Tables 1-15'!F567="nap","nav",'Tables 1-15'!F567)</f>
        <v>671.78</v>
      </c>
      <c r="G831" s="475">
        <f>IF('Tables 1-15'!G567="nap","nav",'Tables 1-15'!G567)</f>
        <v>343.28</v>
      </c>
      <c r="H831" s="475">
        <f>IF('Tables 1-15'!H567="nap","nav",'Tables 1-15'!H567)</f>
        <v>371.78</v>
      </c>
      <c r="I831" s="475">
        <f>IF('Tables 1-15'!I567="nap","nav",'Tables 1-15'!I567)</f>
        <v>393.48</v>
      </c>
      <c r="J831" s="475">
        <f>IF('Tables 1-15'!J567="nap","nav",'Tables 1-15'!J567)</f>
        <v>421.04</v>
      </c>
      <c r="K831" s="475">
        <f>IF('Tables 1-15'!K567="nap","nav",'Tables 1-15'!K567)</f>
        <v>456.04</v>
      </c>
      <c r="L831" s="373">
        <f>IF('Tables 1-15'!L567="nap","nav",'Tables 1-15'!L567)</f>
        <v>0</v>
      </c>
      <c r="M831" s="608">
        <f>IF('Tables 1-15'!M567="nap","nav",'Tables 1-15'!M567)</f>
        <v>0</v>
      </c>
      <c r="O831" s="62"/>
    </row>
    <row r="832" spans="1:15">
      <c r="A832" s="66" t="s">
        <v>942</v>
      </c>
      <c r="B832" s="448">
        <f>IF('Tables 1-15'!B568="nap","nav",'Tables 1-15'!B568)</f>
        <v>1712.473</v>
      </c>
      <c r="C832" s="448">
        <f>IF('Tables 1-15'!C568="nap","nav",'Tables 1-15'!C568)</f>
        <v>1909.8240000000001</v>
      </c>
      <c r="D832" s="448">
        <f>IF('Tables 1-15'!D568="nap","nav",'Tables 1-15'!D568)</f>
        <v>2178.0639999999999</v>
      </c>
      <c r="E832" s="419">
        <f>IF('Tables 1-15'!E568="nap","nav",'Tables 1-15'!E568)</f>
        <v>2489.962</v>
      </c>
      <c r="F832" s="470">
        <f>IF('Tables 1-15'!F568="nap","nav",'Tables 1-15'!F568)</f>
        <v>2864.6060000000002</v>
      </c>
      <c r="G832" s="475">
        <f>IF('Tables 1-15'!G568="nap","nav",'Tables 1-15'!G568)</f>
        <v>106.82599999999999</v>
      </c>
      <c r="H832" s="475">
        <f>IF('Tables 1-15'!H568="nap","nav",'Tables 1-15'!H568)</f>
        <v>153.94399999999999</v>
      </c>
      <c r="I832" s="475">
        <f>IF('Tables 1-15'!I568="nap","nav",'Tables 1-15'!I568)</f>
        <v>220.24700000000001</v>
      </c>
      <c r="J832" s="475">
        <f>IF('Tables 1-15'!J568="nap","nav",'Tables 1-15'!J568)</f>
        <v>308.36500000000001</v>
      </c>
      <c r="K832" s="475">
        <f>IF('Tables 1-15'!K568="nap","nav",'Tables 1-15'!K568)</f>
        <v>437.35599999999999</v>
      </c>
      <c r="L832" s="373">
        <f>IF('Tables 1-15'!L568="nap","nav",'Tables 1-15'!L568)</f>
        <v>0</v>
      </c>
      <c r="M832" s="608">
        <f>IF('Tables 1-15'!M568="nap","nav",'Tables 1-15'!M568)</f>
        <v>0</v>
      </c>
      <c r="O832" s="636"/>
    </row>
    <row r="833" spans="1:15">
      <c r="A833" s="462" t="s">
        <v>13</v>
      </c>
      <c r="B833" s="448">
        <f>IF('Tables 1-15'!B569="nap","nav",'Tables 1-15'!B569)</f>
        <v>7595</v>
      </c>
      <c r="C833" s="448">
        <f>IF('Tables 1-15'!C569="nap","nav",'Tables 1-15'!C569)</f>
        <v>8185</v>
      </c>
      <c r="D833" s="448">
        <f>IF('Tables 1-15'!D569="nap","nav",'Tables 1-15'!D569)</f>
        <v>8807</v>
      </c>
      <c r="E833" s="419">
        <f>IF('Tables 1-15'!E569="nap","nav",'Tables 1-15'!E569)</f>
        <v>9901</v>
      </c>
      <c r="F833" s="470">
        <f>IF('Tables 1-15'!F569="nap","nav",'Tables 1-15'!F569)</f>
        <v>10546</v>
      </c>
      <c r="G833" s="475">
        <f>IF('Tables 1-15'!G569="nap","nav",'Tables 1-15'!G569)</f>
        <v>5446</v>
      </c>
      <c r="H833" s="475">
        <f>IF('Tables 1-15'!H569="nap","nav",'Tables 1-15'!H569)</f>
        <v>6017</v>
      </c>
      <c r="I833" s="475">
        <f>IF('Tables 1-15'!I569="nap","nav",'Tables 1-15'!I569)</f>
        <v>6604</v>
      </c>
      <c r="J833" s="475">
        <f>IF('Tables 1-15'!J569="nap","nav",'Tables 1-15'!J569)</f>
        <v>7612</v>
      </c>
      <c r="K833" s="475">
        <f>IF('Tables 1-15'!K569="nap","nav",'Tables 1-15'!K569)</f>
        <v>8155</v>
      </c>
      <c r="L833" s="373">
        <f>IF('Tables 1-15'!L569="nap","nav",'Tables 1-15'!L569)</f>
        <v>0</v>
      </c>
      <c r="M833" s="608">
        <f>IF('Tables 1-15'!M569="nap","nav",'Tables 1-15'!M569)</f>
        <v>0</v>
      </c>
      <c r="O833" s="62"/>
    </row>
    <row r="834" spans="1:15">
      <c r="A834" s="462" t="s">
        <v>186</v>
      </c>
      <c r="B834" s="448">
        <f>IF('Tables 1-15'!B570="nap","nav",'Tables 1-15'!B570)</f>
        <v>58116.3</v>
      </c>
      <c r="C834" s="448">
        <f>IF('Tables 1-15'!C570="nap","nav",'Tables 1-15'!C570)</f>
        <v>60871.5</v>
      </c>
      <c r="D834" s="448">
        <f>IF('Tables 1-15'!D570="nap","nav",'Tables 1-15'!D570)</f>
        <v>65228</v>
      </c>
      <c r="E834" s="419">
        <f>IF('Tables 1-15'!E570="nap","nav",'Tables 1-15'!E570)</f>
        <v>73285.899999999994</v>
      </c>
      <c r="F834" s="470">
        <f>IF('Tables 1-15'!F570="nap","nav",'Tables 1-15'!F570)</f>
        <v>77938.600000000006</v>
      </c>
      <c r="G834" s="475">
        <f>IF('Tables 1-15'!G570="nap","nav",'Tables 1-15'!G570)</f>
        <v>34215.699999999997</v>
      </c>
      <c r="H834" s="475">
        <f>IF('Tables 1-15'!H570="nap","nav",'Tables 1-15'!H570)</f>
        <v>38518.9</v>
      </c>
      <c r="I834" s="475">
        <f>IF('Tables 1-15'!I570="nap","nav",'Tables 1-15'!I570)</f>
        <v>43780.4</v>
      </c>
      <c r="J834" s="475">
        <f>IF('Tables 1-15'!J570="nap","nav",'Tables 1-15'!J570)</f>
        <v>49006.1</v>
      </c>
      <c r="K834" s="475">
        <f>IF('Tables 1-15'!K570="nap","nav",'Tables 1-15'!K570)</f>
        <v>51717.2</v>
      </c>
      <c r="L834" s="373">
        <f>IF('Tables 1-15'!L570="nap","nav",'Tables 1-15'!L570)</f>
        <v>0</v>
      </c>
      <c r="M834" s="608">
        <f>IF('Tables 1-15'!M570="nap","nav",'Tables 1-15'!M570)</f>
        <v>0</v>
      </c>
      <c r="O834" s="62"/>
    </row>
    <row r="835" spans="1:15">
      <c r="A835" s="388" t="s">
        <v>283</v>
      </c>
      <c r="B835" s="471">
        <f>SUMIF(B812:B834,"&lt;&gt;nav",L812:L834)</f>
        <v>0</v>
      </c>
      <c r="C835" s="471">
        <f>SUMIF(C812:C834,"&lt;&gt;nav",B812:B834)</f>
        <v>114556.50600000001</v>
      </c>
      <c r="D835" s="471">
        <f>SUMIF(D812:D834,"&lt;&gt;nav",C812:C834)</f>
        <v>119046.26</v>
      </c>
      <c r="E835" s="471">
        <f>SUMIF(E812:E834,"&lt;&gt;nav",D812:D834)</f>
        <v>131821.22900000002</v>
      </c>
      <c r="F835" s="471">
        <f>SUMIF(F812:F834,"&lt;&gt;nav",E812:E834)</f>
        <v>149543.288</v>
      </c>
      <c r="G835" s="471">
        <f>SUMIF(G812:G834,"&lt;&gt;nav",M812:M834)</f>
        <v>0</v>
      </c>
      <c r="H835" s="471">
        <f>SUMIF(H812:H834,"&lt;&gt;nav",G812:G834)</f>
        <v>59750.645999999993</v>
      </c>
      <c r="I835" s="471">
        <f>SUMIF(I812:I834,"&lt;&gt;nav",H812:H834)</f>
        <v>67519.819000000003</v>
      </c>
      <c r="J835" s="471">
        <f>SUMIF(J812:J834,"&lt;&gt;nav",I812:I834)</f>
        <v>76973.040999999997</v>
      </c>
      <c r="K835" s="471">
        <f>SUMIF(K812:K834,"&lt;&gt;nav",J812:J834)</f>
        <v>87465.674200000009</v>
      </c>
    </row>
    <row r="836" spans="1:15">
      <c r="A836" s="607" t="s">
        <v>284</v>
      </c>
      <c r="B836" s="373">
        <f>SUMIF(L812:L834,"&lt;&gt;nav",B812:B834)</f>
        <v>114556.50600000001</v>
      </c>
      <c r="C836" s="373">
        <f>SUMIF(B812:B834,"&lt;&gt;nav",C812:C834)</f>
        <v>126308.56399999998</v>
      </c>
      <c r="D836" s="373">
        <f>SUMIF(C812:C834,"&lt;&gt;nav",D812:D834)</f>
        <v>131821.22900000002</v>
      </c>
      <c r="E836" s="373">
        <f>SUMIF(D812:D834,"&lt;&gt;nav",E812:E834)</f>
        <v>149543.288</v>
      </c>
      <c r="F836" s="373">
        <f>SUMIF(E812:E834,"&lt;&gt;nav",F812:F834)</f>
        <v>165141.88199999998</v>
      </c>
      <c r="G836" s="373">
        <f>SUMIF(M812:M834,"&lt;&gt;nav",G812:G834)</f>
        <v>59750.645999999993</v>
      </c>
      <c r="H836" s="373">
        <f>SUMIF(G812:G834,"&lt;&gt;nav",H812:H834)</f>
        <v>67519.819000000003</v>
      </c>
      <c r="I836" s="373">
        <f>SUMIF(H812:H834,"&lt;&gt;nav",I812:I834)</f>
        <v>76973.040999999997</v>
      </c>
      <c r="J836" s="373">
        <f>SUMIF(I812:I834,"&lt;&gt;nav",J812:J834)</f>
        <v>87465.674200000009</v>
      </c>
      <c r="K836" s="373">
        <f>SUMIF(J812:J834,"&lt;&gt;nav",K812:K834)</f>
        <v>95202.099400000006</v>
      </c>
    </row>
    <row r="837" spans="1:15">
      <c r="A837" s="407"/>
      <c r="E837" s="459"/>
      <c r="F837" s="459"/>
    </row>
    <row r="838" spans="1:15">
      <c r="A838" s="407"/>
    </row>
    <row r="839" spans="1:15">
      <c r="A839" s="549"/>
      <c r="B839" s="549"/>
      <c r="C839" s="549"/>
      <c r="D839" s="549"/>
      <c r="E839" s="549"/>
      <c r="F839" s="549"/>
      <c r="G839" s="549"/>
      <c r="H839" s="549"/>
      <c r="I839" s="549"/>
      <c r="J839" s="549"/>
      <c r="K839" s="549"/>
    </row>
    <row r="840" spans="1:15">
      <c r="A840" s="407"/>
    </row>
    <row r="841" spans="1:15">
      <c r="A841" s="427"/>
      <c r="B841" s="576"/>
      <c r="C841" s="576"/>
      <c r="D841" s="576"/>
      <c r="E841" s="576"/>
      <c r="F841" s="577"/>
      <c r="G841" s="576" t="s">
        <v>510</v>
      </c>
      <c r="H841" s="576"/>
      <c r="I841" s="576"/>
      <c r="J841" s="576"/>
      <c r="K841" s="576"/>
    </row>
    <row r="842" spans="1:15">
      <c r="A842" s="430"/>
      <c r="B842" s="379"/>
      <c r="C842" s="379"/>
      <c r="D842" s="379"/>
      <c r="E842" s="379"/>
      <c r="F842" s="380"/>
      <c r="G842" s="379"/>
      <c r="H842" s="379"/>
      <c r="I842" s="379"/>
      <c r="J842" s="379"/>
      <c r="K842" s="379"/>
    </row>
    <row r="843" spans="1:15">
      <c r="A843" s="63" t="s">
        <v>37</v>
      </c>
      <c r="B843" s="757" t="str">
        <f>IF('Tables 1-15'!B579="nap","nav",'Tables 1-15'!B579)</f>
        <v>nav</v>
      </c>
      <c r="C843" s="474" t="str">
        <f>IF('Tables 1-15'!C579="nap","nav",'Tables 1-15'!C579)</f>
        <v>nav</v>
      </c>
      <c r="D843" s="474" t="str">
        <f>IF('Tables 1-15'!D579="nap","nav",'Tables 1-15'!D579)</f>
        <v>nav</v>
      </c>
      <c r="E843" s="474" t="str">
        <f>IF('Tables 1-15'!E579="nap","nav",'Tables 1-15'!E579)</f>
        <v>nav</v>
      </c>
      <c r="F843" s="480" t="str">
        <f>IF('Tables 1-15'!F579="nap","nav",'Tables 1-15'!F579)</f>
        <v>nav</v>
      </c>
      <c r="G843" s="477">
        <f>IF('Tables 1-15'!G579="nap","nav",'Tables 1-15'!G579)</f>
        <v>1417.973</v>
      </c>
      <c r="H843" s="477">
        <f>IF('Tables 1-15'!H579="nap","nav",'Tables 1-15'!H579)</f>
        <v>1480.7750000000001</v>
      </c>
      <c r="I843" s="477">
        <f>IF('Tables 1-15'!I579="nap","nav",'Tables 1-15'!I579)</f>
        <v>1572.9570000000001</v>
      </c>
      <c r="J843" s="477">
        <f>IF('Tables 1-15'!J579="nap","nav",'Tables 1-15'!J579)</f>
        <v>1662.4839999999999</v>
      </c>
      <c r="K843" s="477">
        <f>IF('Tables 1-15'!K579="nap","nav",'Tables 1-15'!K579)</f>
        <v>1775.5930000000001</v>
      </c>
      <c r="L843" s="373">
        <f>IF('Tables 1-15'!L579="nap","nav",'Tables 1-15'!L579)</f>
        <v>0</v>
      </c>
      <c r="M843" s="373">
        <f>IF('Tables 1-15'!M579="nap","nav",'Tables 1-15'!M579)</f>
        <v>0</v>
      </c>
    </row>
    <row r="844" spans="1:15">
      <c r="A844" s="461" t="s">
        <v>528</v>
      </c>
      <c r="B844" s="475">
        <f>IF('Tables 1-15'!B580="nap","nav",'Tables 1-15'!B580)</f>
        <v>105.92</v>
      </c>
      <c r="C844" s="475">
        <f>IF('Tables 1-15'!C580="nap","nav",'Tables 1-15'!C580)</f>
        <v>112.2</v>
      </c>
      <c r="D844" s="475">
        <f>IF('Tables 1-15'!D580="nap","nav",'Tables 1-15'!D580)</f>
        <v>120.99</v>
      </c>
      <c r="E844" s="475">
        <f>IF('Tables 1-15'!E580="nap","nav",'Tables 1-15'!E580)</f>
        <v>133.744</v>
      </c>
      <c r="F844" s="483">
        <f>IF('Tables 1-15'!F580="nap","nav",'Tables 1-15'!F580)</f>
        <v>139.28100000000001</v>
      </c>
      <c r="G844" s="477" t="str">
        <f>IF('Tables 1-15'!G580="nap","nav",'Tables 1-15'!G580)</f>
        <v>nav</v>
      </c>
      <c r="H844" s="477" t="str">
        <f>IF('Tables 1-15'!H580="nap","nav",'Tables 1-15'!H580)</f>
        <v>nav</v>
      </c>
      <c r="I844" s="477" t="str">
        <f>IF('Tables 1-15'!I580="nap","nav",'Tables 1-15'!I580)</f>
        <v>nav</v>
      </c>
      <c r="J844" s="477" t="str">
        <f>IF('Tables 1-15'!J580="nap","nav",'Tables 1-15'!J580)</f>
        <v>nav</v>
      </c>
      <c r="K844" s="477" t="str">
        <f>IF('Tables 1-15'!K580="nap","nav",'Tables 1-15'!K580)</f>
        <v>nav</v>
      </c>
      <c r="L844" s="373">
        <f>IF('Tables 1-15'!L580="nap","nav",'Tables 1-15'!L580)</f>
        <v>0</v>
      </c>
      <c r="M844" s="373">
        <f>IF('Tables 1-15'!M580="nap","nav",'Tables 1-15'!M580)</f>
        <v>0</v>
      </c>
      <c r="O844" s="62"/>
    </row>
    <row r="845" spans="1:15">
      <c r="A845" s="66" t="s">
        <v>530</v>
      </c>
      <c r="B845" s="475" t="str">
        <f>IF('Tables 1-15'!B581="nap","nav",'Tables 1-15'!B581)</f>
        <v>nav</v>
      </c>
      <c r="C845" s="475" t="str">
        <f>IF('Tables 1-15'!C581="nap","nav",'Tables 1-15'!C581)</f>
        <v>nav</v>
      </c>
      <c r="D845" s="475" t="str">
        <f>IF('Tables 1-15'!D581="nap","nav",'Tables 1-15'!D581)</f>
        <v>nav</v>
      </c>
      <c r="E845" s="475" t="str">
        <f>IF('Tables 1-15'!E581="nap","nav",'Tables 1-15'!E581)</f>
        <v>nav</v>
      </c>
      <c r="F845" s="483" t="str">
        <f>IF('Tables 1-15'!F581="nap","nav",'Tables 1-15'!F581)</f>
        <v>nav</v>
      </c>
      <c r="G845" s="477">
        <f>IF('Tables 1-15'!G581="nap","nav",'Tables 1-15'!G581)</f>
        <v>2560.826</v>
      </c>
      <c r="H845" s="477">
        <f>IF('Tables 1-15'!H581="nap","nav",'Tables 1-15'!H581)</f>
        <v>2816.82</v>
      </c>
      <c r="I845" s="477">
        <f>IF('Tables 1-15'!I581="nap","nav",'Tables 1-15'!I581)</f>
        <v>3393.529</v>
      </c>
      <c r="J845" s="477">
        <f>IF('Tables 1-15'!J581="nap","nav",'Tables 1-15'!J581)</f>
        <v>3946.4520000000002</v>
      </c>
      <c r="K845" s="477">
        <f>IF('Tables 1-15'!K581="nap","nav",'Tables 1-15'!K581)</f>
        <v>4658.4279999999999</v>
      </c>
      <c r="L845" s="373">
        <f>IF('Tables 1-15'!L581="nap","nav",'Tables 1-15'!L581)</f>
        <v>0</v>
      </c>
      <c r="M845" s="373">
        <f>IF('Tables 1-15'!M581="nap","nav",'Tables 1-15'!M581)</f>
        <v>0</v>
      </c>
      <c r="O845" s="636"/>
    </row>
    <row r="846" spans="1:15">
      <c r="A846" s="462" t="s">
        <v>529</v>
      </c>
      <c r="B846" s="476" t="str">
        <f>IF('Tables 1-15'!B582="nap","nav",'Tables 1-15'!B582)</f>
        <v>nav</v>
      </c>
      <c r="C846" s="476" t="str">
        <f>IF('Tables 1-15'!C582="nap","nav",'Tables 1-15'!C582)</f>
        <v>nav</v>
      </c>
      <c r="D846" s="476" t="str">
        <f>IF('Tables 1-15'!D582="nap","nav",'Tables 1-15'!D582)</f>
        <v>nav</v>
      </c>
      <c r="E846" s="476" t="str">
        <f>IF('Tables 1-15'!E582="nap","nav",'Tables 1-15'!E582)</f>
        <v>nav</v>
      </c>
      <c r="F846" s="482" t="str">
        <f>IF('Tables 1-15'!F582="nap","nav",'Tables 1-15'!F582)</f>
        <v>nav</v>
      </c>
      <c r="G846" s="475">
        <f>IF('Tables 1-15'!G582="nap","nav",'Tables 1-15'!G582)</f>
        <v>2576.6</v>
      </c>
      <c r="H846" s="475">
        <f>IF('Tables 1-15'!H582="nap","nav",'Tables 1-15'!H582)</f>
        <v>2671.395</v>
      </c>
      <c r="I846" s="475">
        <f>IF('Tables 1-15'!I582="nap","nav",'Tables 1-15'!I582)</f>
        <v>2875.0929999999998</v>
      </c>
      <c r="J846" s="475">
        <f>IF('Tables 1-15'!J582="nap","nav",'Tables 1-15'!J582)</f>
        <v>3084.239</v>
      </c>
      <c r="K846" s="475">
        <f>IF('Tables 1-15'!K582="nap","nav",'Tables 1-15'!K582)</f>
        <v>3127.498</v>
      </c>
      <c r="L846" s="373">
        <f>IF('Tables 1-15'!L582="nap","nav",'Tables 1-15'!L582)</f>
        <v>0</v>
      </c>
      <c r="M846" s="373">
        <f>IF('Tables 1-15'!M582="nap","nav",'Tables 1-15'!M582)</f>
        <v>0</v>
      </c>
      <c r="O846" s="62"/>
    </row>
    <row r="847" spans="1:15">
      <c r="A847" s="66" t="s">
        <v>531</v>
      </c>
      <c r="B847" s="476" t="str">
        <f>IF('Tables 1-15'!B583="nap","nav",'Tables 1-15'!B583)</f>
        <v>nav</v>
      </c>
      <c r="C847" s="476" t="str">
        <f>IF('Tables 1-15'!C583="nap","nav",'Tables 1-15'!C583)</f>
        <v>nav</v>
      </c>
      <c r="D847" s="476" t="str">
        <f>IF('Tables 1-15'!D583="nap","nav",'Tables 1-15'!D583)</f>
        <v>nav</v>
      </c>
      <c r="E847" s="476" t="str">
        <f>IF('Tables 1-15'!E583="nap","nav",'Tables 1-15'!E583)</f>
        <v>nav</v>
      </c>
      <c r="F847" s="482" t="str">
        <f>IF('Tables 1-15'!F583="nap","nav",'Tables 1-15'!F583)</f>
        <v>nav</v>
      </c>
      <c r="G847" s="475" t="str">
        <f>IF('Tables 1-15'!G583="nap","nav",'Tables 1-15'!G583)</f>
        <v>nav</v>
      </c>
      <c r="H847" s="475" t="str">
        <f>IF('Tables 1-15'!H583="nap","nav",'Tables 1-15'!H583)</f>
        <v>nav</v>
      </c>
      <c r="I847" s="475" t="str">
        <f>IF('Tables 1-15'!I583="nap","nav",'Tables 1-15'!I583)</f>
        <v>nav</v>
      </c>
      <c r="J847" s="475" t="str">
        <f>IF('Tables 1-15'!J583="nap","nav",'Tables 1-15'!J583)</f>
        <v>nav</v>
      </c>
      <c r="K847" s="475" t="str">
        <f>IF('Tables 1-15'!K583="nap","nav",'Tables 1-15'!K583)</f>
        <v>nav</v>
      </c>
      <c r="L847" s="373">
        <f>IF('Tables 1-15'!L583="nap","nav",'Tables 1-15'!L583)</f>
        <v>0</v>
      </c>
      <c r="M847" s="373">
        <f>IF('Tables 1-15'!M583="nap","nav",'Tables 1-15'!M583)</f>
        <v>0</v>
      </c>
      <c r="O847" s="636"/>
    </row>
    <row r="848" spans="1:15">
      <c r="A848" s="462" t="s">
        <v>166</v>
      </c>
      <c r="B848" s="477" t="str">
        <f>IF('Tables 1-15'!B584="nap","nav",'Tables 1-15'!B584)</f>
        <v>nav</v>
      </c>
      <c r="C848" s="477" t="str">
        <f>IF('Tables 1-15'!C584="nap","nav",'Tables 1-15'!C584)</f>
        <v>nav</v>
      </c>
      <c r="D848" s="477" t="str">
        <f>IF('Tables 1-15'!D584="nap","nav",'Tables 1-15'!D584)</f>
        <v>nav</v>
      </c>
      <c r="E848" s="477" t="str">
        <f>IF('Tables 1-15'!E584="nap","nav",'Tables 1-15'!E584)</f>
        <v>nav</v>
      </c>
      <c r="F848" s="481" t="str">
        <f>IF('Tables 1-15'!F584="nap","nav",'Tables 1-15'!F584)</f>
        <v>nav</v>
      </c>
      <c r="G848" s="477" t="str">
        <f>IF('Tables 1-15'!G584="nap","nav",'Tables 1-15'!G584)</f>
        <v>nav</v>
      </c>
      <c r="H848" s="477" t="str">
        <f>IF('Tables 1-15'!H584="nap","nav",'Tables 1-15'!H584)</f>
        <v>nav</v>
      </c>
      <c r="I848" s="477" t="str">
        <f>IF('Tables 1-15'!I584="nap","nav",'Tables 1-15'!I584)</f>
        <v>nav</v>
      </c>
      <c r="J848" s="477" t="str">
        <f>IF('Tables 1-15'!J584="nap","nav",'Tables 1-15'!J584)</f>
        <v>nav</v>
      </c>
      <c r="K848" s="477" t="str">
        <f>IF('Tables 1-15'!K584="nap","nav",'Tables 1-15'!K584)</f>
        <v>nav</v>
      </c>
      <c r="L848" s="373">
        <f>IF('Tables 1-15'!L584="nap","nav",'Tables 1-15'!L584)</f>
        <v>0</v>
      </c>
      <c r="M848" s="373">
        <f>IF('Tables 1-15'!M584="nap","nav",'Tables 1-15'!M584)</f>
        <v>0</v>
      </c>
      <c r="O848" s="62"/>
    </row>
    <row r="849" spans="1:15">
      <c r="A849" s="462" t="s">
        <v>60</v>
      </c>
      <c r="B849" s="477">
        <f>IF('Tables 1-15'!B585="nap","nav",'Tables 1-15'!B585)</f>
        <v>394.98</v>
      </c>
      <c r="C849" s="477">
        <f>IF('Tables 1-15'!C585="nap","nav",'Tables 1-15'!C585)</f>
        <v>415.39</v>
      </c>
      <c r="D849" s="477">
        <f>IF('Tables 1-15'!D585="nap","nav",'Tables 1-15'!D585)</f>
        <v>447.89</v>
      </c>
      <c r="E849" s="477">
        <f>IF('Tables 1-15'!E585="nap","nav",'Tables 1-15'!E585)</f>
        <v>501.22</v>
      </c>
      <c r="F849" s="481">
        <f>IF('Tables 1-15'!F585="nap","nav",'Tables 1-15'!F585)</f>
        <v>559.69000000000005</v>
      </c>
      <c r="G849" s="477">
        <f>IF('Tables 1-15'!G585="nap","nav",'Tables 1-15'!G585)</f>
        <v>39.770000000000003</v>
      </c>
      <c r="H849" s="477">
        <f>IF('Tables 1-15'!H585="nap","nav",'Tables 1-15'!H585)</f>
        <v>40.479999999999997</v>
      </c>
      <c r="I849" s="477">
        <f>IF('Tables 1-15'!I585="nap","nav",'Tables 1-15'!I585)</f>
        <v>33.92</v>
      </c>
      <c r="J849" s="477">
        <f>IF('Tables 1-15'!J585="nap","nav",'Tables 1-15'!J585)</f>
        <v>40.53</v>
      </c>
      <c r="K849" s="477">
        <f>IF('Tables 1-15'!K585="nap","nav",'Tables 1-15'!K585)</f>
        <v>43.4</v>
      </c>
      <c r="L849" s="373">
        <f>IF('Tables 1-15'!L585="nap","nav",'Tables 1-15'!L585)</f>
        <v>0</v>
      </c>
      <c r="M849" s="373">
        <f>IF('Tables 1-15'!M585="nap","nav",'Tables 1-15'!M585)</f>
        <v>0</v>
      </c>
      <c r="O849" s="62"/>
    </row>
    <row r="850" spans="1:15">
      <c r="A850" s="462" t="s">
        <v>745</v>
      </c>
      <c r="B850" s="477" t="str">
        <f>IF('Tables 1-15'!B586="nap","nav",'Tables 1-15'!B586)</f>
        <v>nav</v>
      </c>
      <c r="C850" s="477" t="str">
        <f>IF('Tables 1-15'!C586="nap","nav",'Tables 1-15'!C586)</f>
        <v>nav</v>
      </c>
      <c r="D850" s="477" t="str">
        <f>IF('Tables 1-15'!D586="nap","nav",'Tables 1-15'!D586)</f>
        <v>nav</v>
      </c>
      <c r="E850" s="477" t="str">
        <f>IF('Tables 1-15'!E586="nap","nav",'Tables 1-15'!E586)</f>
        <v>nav</v>
      </c>
      <c r="F850" s="481" t="str">
        <f>IF('Tables 1-15'!F586="nap","nav",'Tables 1-15'!F586)</f>
        <v>nav</v>
      </c>
      <c r="G850" s="477">
        <f>IF('Tables 1-15'!G586="nap","nav",'Tables 1-15'!G586)</f>
        <v>321.26100000000002</v>
      </c>
      <c r="H850" s="477">
        <f>IF('Tables 1-15'!H586="nap","nav",'Tables 1-15'!H586)</f>
        <v>338.07299999999998</v>
      </c>
      <c r="I850" s="477">
        <f>IF('Tables 1-15'!I586="nap","nav",'Tables 1-15'!I586)</f>
        <v>363.935</v>
      </c>
      <c r="J850" s="477">
        <f>IF('Tables 1-15'!J586="nap","nav",'Tables 1-15'!J586)</f>
        <v>391.53829999999999</v>
      </c>
      <c r="K850" s="477">
        <f>IF('Tables 1-15'!K586="nap","nav",'Tables 1-15'!K586)</f>
        <v>431.61900000000003</v>
      </c>
      <c r="L850" s="373">
        <f>IF('Tables 1-15'!L586="nap","nav",'Tables 1-15'!L586)</f>
        <v>0</v>
      </c>
      <c r="M850" s="373">
        <f>IF('Tables 1-15'!M586="nap","nav",'Tables 1-15'!M586)</f>
        <v>0</v>
      </c>
      <c r="O850" s="62"/>
    </row>
    <row r="851" spans="1:15">
      <c r="A851" s="66" t="s">
        <v>994</v>
      </c>
      <c r="B851" s="477">
        <f>IF('Tables 1-15'!B587="nap","nav",'Tables 1-15'!B587)</f>
        <v>0.5</v>
      </c>
      <c r="C851" s="477">
        <f>IF('Tables 1-15'!C587="nap","nav",'Tables 1-15'!C587)</f>
        <v>6.5</v>
      </c>
      <c r="D851" s="477">
        <f>IF('Tables 1-15'!D587="nap","nav",'Tables 1-15'!D587)</f>
        <v>10.130000000000001</v>
      </c>
      <c r="E851" s="477">
        <f>IF('Tables 1-15'!E587="nap","nav",'Tables 1-15'!E587)</f>
        <v>13.76</v>
      </c>
      <c r="F851" s="481">
        <f>IF('Tables 1-15'!F587="nap","nav",'Tables 1-15'!F587)</f>
        <v>0</v>
      </c>
      <c r="G851" s="477">
        <f>IF('Tables 1-15'!G587="nap","nav",'Tables 1-15'!G587)</f>
        <v>264.10000000000002</v>
      </c>
      <c r="H851" s="477">
        <f>IF('Tables 1-15'!H587="nap","nav",'Tables 1-15'!H587)</f>
        <v>236.5</v>
      </c>
      <c r="I851" s="477">
        <f>IF('Tables 1-15'!I587="nap","nav",'Tables 1-15'!I587)</f>
        <v>267.05</v>
      </c>
      <c r="J851" s="477">
        <f>IF('Tables 1-15'!J587="nap","nav",'Tables 1-15'!J587)</f>
        <v>322.14999999999998</v>
      </c>
      <c r="K851" s="477">
        <f>IF('Tables 1-15'!K587="nap","nav",'Tables 1-15'!K587)</f>
        <v>399.13099999999997</v>
      </c>
      <c r="L851" s="373">
        <f>IF('Tables 1-15'!L587="nap","nav",'Tables 1-15'!L587)</f>
        <v>0</v>
      </c>
      <c r="M851" s="373">
        <f>IF('Tables 1-15'!M587="nap","nav",'Tables 1-15'!M587)</f>
        <v>0</v>
      </c>
      <c r="O851" s="636"/>
    </row>
    <row r="852" spans="1:15">
      <c r="A852" s="462" t="s">
        <v>127</v>
      </c>
      <c r="B852" s="476" t="str">
        <f>IF('Tables 1-15'!B588="nap","nav",'Tables 1-15'!B588)</f>
        <v>nav</v>
      </c>
      <c r="C852" s="476" t="str">
        <f>IF('Tables 1-15'!C588="nap","nav",'Tables 1-15'!C588)</f>
        <v>nav</v>
      </c>
      <c r="D852" s="476" t="str">
        <f>IF('Tables 1-15'!D588="nap","nav",'Tables 1-15'!D588)</f>
        <v>nav</v>
      </c>
      <c r="E852" s="476" t="str">
        <f>IF('Tables 1-15'!E588="nap","nav",'Tables 1-15'!E588)</f>
        <v>nav</v>
      </c>
      <c r="F852" s="482" t="str">
        <f>IF('Tables 1-15'!F588="nap","nav",'Tables 1-15'!F588)</f>
        <v>nav</v>
      </c>
      <c r="G852" s="477">
        <f>IF('Tables 1-15'!G588="nap","nav",'Tables 1-15'!G588)</f>
        <v>522.61</v>
      </c>
      <c r="H852" s="477">
        <f>IF('Tables 1-15'!H588="nap","nav",'Tables 1-15'!H588)</f>
        <v>559.21299999999997</v>
      </c>
      <c r="I852" s="477">
        <f>IF('Tables 1-15'!I588="nap","nav",'Tables 1-15'!I588)</f>
        <v>587.65599999999995</v>
      </c>
      <c r="J852" s="476">
        <f>IF('Tables 1-15'!J588="nap","nav",'Tables 1-15'!J588)</f>
        <v>585.75800000000004</v>
      </c>
      <c r="K852" s="476">
        <f>IF('Tables 1-15'!K588="nap","nav",'Tables 1-15'!K588)</f>
        <v>607.65</v>
      </c>
      <c r="L852" s="373">
        <f>IF('Tables 1-15'!L588="nap","nav",'Tables 1-15'!L588)</f>
        <v>0</v>
      </c>
      <c r="M852" s="373">
        <f>IF('Tables 1-15'!M588="nap","nav",'Tables 1-15'!M588)</f>
        <v>0</v>
      </c>
      <c r="O852" s="62"/>
    </row>
    <row r="853" spans="1:15">
      <c r="A853" s="462" t="s">
        <v>8</v>
      </c>
      <c r="B853" s="476" t="str">
        <f>IF('Tables 1-15'!B589="nap","nav",'Tables 1-15'!B589)</f>
        <v>nav</v>
      </c>
      <c r="C853" s="476" t="str">
        <f>IF('Tables 1-15'!C589="nap","nav",'Tables 1-15'!C589)</f>
        <v>nav</v>
      </c>
      <c r="D853" s="476" t="str">
        <f>IF('Tables 1-15'!D589="nap","nav",'Tables 1-15'!D589)</f>
        <v>nav</v>
      </c>
      <c r="E853" s="476" t="str">
        <f>IF('Tables 1-15'!E589="nap","nav",'Tables 1-15'!E589)</f>
        <v>nav</v>
      </c>
      <c r="F853" s="482" t="str">
        <f>IF('Tables 1-15'!F589="nap","nav",'Tables 1-15'!F589)</f>
        <v>nav</v>
      </c>
      <c r="G853" s="477">
        <f>IF('Tables 1-15'!G589="nap","nav",'Tables 1-15'!G589)</f>
        <v>5208</v>
      </c>
      <c r="H853" s="477">
        <f>IF('Tables 1-15'!H589="nap","nav",'Tables 1-15'!H589)</f>
        <v>8133.4</v>
      </c>
      <c r="I853" s="477" t="str">
        <f>IF('Tables 1-15'!I589="nap","nav",'Tables 1-15'!I589)</f>
        <v>nav</v>
      </c>
      <c r="J853" s="476" t="str">
        <f>IF('Tables 1-15'!J589="nap","nav",'Tables 1-15'!J589)</f>
        <v>nav</v>
      </c>
      <c r="K853" s="476" t="str">
        <f>IF('Tables 1-15'!K589="nap","nav",'Tables 1-15'!K589)</f>
        <v>nav</v>
      </c>
      <c r="L853" s="373">
        <f>IF('Tables 1-15'!L589="nap","nav",'Tables 1-15'!L589)</f>
        <v>0</v>
      </c>
      <c r="M853" s="373">
        <f>IF('Tables 1-15'!M589="nap","nav",'Tables 1-15'!M589)</f>
        <v>0</v>
      </c>
      <c r="O853" s="62"/>
    </row>
    <row r="854" spans="1:15">
      <c r="A854" s="66" t="s">
        <v>937</v>
      </c>
      <c r="B854" s="476" t="str">
        <f>IF('Tables 1-15'!B590="nap","nav",'Tables 1-15'!B590)</f>
        <v>nav</v>
      </c>
      <c r="C854" s="476" t="str">
        <f>IF('Tables 1-15'!C590="nap","nav",'Tables 1-15'!C590)</f>
        <v>nav</v>
      </c>
      <c r="D854" s="476" t="str">
        <f>IF('Tables 1-15'!D590="nap","nav",'Tables 1-15'!D590)</f>
        <v>nav</v>
      </c>
      <c r="E854" s="476" t="str">
        <f>IF('Tables 1-15'!E590="nap","nav",'Tables 1-15'!E590)</f>
        <v>nav</v>
      </c>
      <c r="F854" s="482" t="str">
        <f>IF('Tables 1-15'!F590="nap","nav",'Tables 1-15'!F590)</f>
        <v>nav</v>
      </c>
      <c r="G854" s="477">
        <f>IF('Tables 1-15'!G590="nap","nav",'Tables 1-15'!G590)</f>
        <v>3980.6</v>
      </c>
      <c r="H854" s="477">
        <f>IF('Tables 1-15'!H590="nap","nav",'Tables 1-15'!H590)</f>
        <v>4734.3999999999996</v>
      </c>
      <c r="I854" s="477">
        <f>IF('Tables 1-15'!I590="nap","nav",'Tables 1-15'!I590)</f>
        <v>5676.0129999999999</v>
      </c>
      <c r="J854" s="476">
        <f>IF('Tables 1-15'!J590="nap","nav",'Tables 1-15'!J590)</f>
        <v>6455.2749999999996</v>
      </c>
      <c r="K854" s="476">
        <f>IF('Tables 1-15'!K590="nap","nav",'Tables 1-15'!K590)</f>
        <v>7348.2709999999997</v>
      </c>
      <c r="L854" s="373">
        <f>IF('Tables 1-15'!L590="nap","nav",'Tables 1-15'!L590)</f>
        <v>0</v>
      </c>
      <c r="M854" s="373">
        <f>IF('Tables 1-15'!M590="nap","nav",'Tables 1-15'!M590)</f>
        <v>0</v>
      </c>
      <c r="O854" s="636"/>
    </row>
    <row r="855" spans="1:15">
      <c r="A855" s="66" t="s">
        <v>938</v>
      </c>
      <c r="B855" s="476" t="str">
        <f>IF('Tables 1-15'!B591="nap","nav",'Tables 1-15'!B591)</f>
        <v>nav</v>
      </c>
      <c r="C855" s="476" t="str">
        <f>IF('Tables 1-15'!C591="nap","nav",'Tables 1-15'!C591)</f>
        <v>nav</v>
      </c>
      <c r="D855" s="476" t="str">
        <f>IF('Tables 1-15'!D591="nap","nav",'Tables 1-15'!D591)</f>
        <v>nav</v>
      </c>
      <c r="E855" s="476" t="str">
        <f>IF('Tables 1-15'!E591="nap","nav",'Tables 1-15'!E591)</f>
        <v>nav</v>
      </c>
      <c r="F855" s="482" t="str">
        <f>IF('Tables 1-15'!F591="nap","nav",'Tables 1-15'!F591)</f>
        <v>nav</v>
      </c>
      <c r="G855" s="477">
        <f>IF('Tables 1-15'!G591="nap","nav",'Tables 1-15'!G591)</f>
        <v>396.5</v>
      </c>
      <c r="H855" s="477">
        <f>IF('Tables 1-15'!H591="nap","nav",'Tables 1-15'!H591)</f>
        <v>376.3</v>
      </c>
      <c r="I855" s="477">
        <f>IF('Tables 1-15'!I591="nap","nav",'Tables 1-15'!I591)</f>
        <v>410.54</v>
      </c>
      <c r="J855" s="476">
        <f>IF('Tables 1-15'!J591="nap","nav",'Tables 1-15'!J591)</f>
        <v>491.017</v>
      </c>
      <c r="K855" s="476">
        <f>IF('Tables 1-15'!K591="nap","nav",'Tables 1-15'!K591)</f>
        <v>586.16</v>
      </c>
      <c r="L855" s="373">
        <f>IF('Tables 1-15'!L591="nap","nav",'Tables 1-15'!L591)</f>
        <v>0</v>
      </c>
      <c r="M855" s="373">
        <f>IF('Tables 1-15'!M591="nap","nav",'Tables 1-15'!M591)</f>
        <v>0</v>
      </c>
      <c r="O855" s="636"/>
    </row>
    <row r="856" spans="1:15">
      <c r="A856" s="461" t="s">
        <v>9</v>
      </c>
      <c r="B856" s="475">
        <f>IF('Tables 1-15'!B592="nap","nav",'Tables 1-15'!B592)</f>
        <v>96.978999999999999</v>
      </c>
      <c r="C856" s="475">
        <f>IF('Tables 1-15'!C592="nap","nav",'Tables 1-15'!C592)</f>
        <v>92.44</v>
      </c>
      <c r="D856" s="475">
        <f>IF('Tables 1-15'!D592="nap","nav",'Tables 1-15'!D592)</f>
        <v>99.182000000000002</v>
      </c>
      <c r="E856" s="475">
        <f>IF('Tables 1-15'!E592="nap","nav",'Tables 1-15'!E592)</f>
        <v>110.526</v>
      </c>
      <c r="F856" s="483">
        <f>IF('Tables 1-15'!F592="nap","nav",'Tables 1-15'!F592)</f>
        <v>112.236</v>
      </c>
      <c r="G856" s="477" t="str">
        <f>IF('Tables 1-15'!G592="nap","nav",'Tables 1-15'!G592)</f>
        <v>nav</v>
      </c>
      <c r="H856" s="477" t="str">
        <f>IF('Tables 1-15'!H592="nap","nav",'Tables 1-15'!H592)</f>
        <v>nav</v>
      </c>
      <c r="I856" s="477" t="str">
        <f>IF('Tables 1-15'!I592="nap","nav",'Tables 1-15'!I592)</f>
        <v>nav</v>
      </c>
      <c r="J856" s="476" t="str">
        <f>IF('Tables 1-15'!J592="nap","nav",'Tables 1-15'!J592)</f>
        <v>nav</v>
      </c>
      <c r="K856" s="476" t="str">
        <f>IF('Tables 1-15'!K592="nap","nav",'Tables 1-15'!K592)</f>
        <v>nav</v>
      </c>
      <c r="L856" s="373">
        <f>IF('Tables 1-15'!L592="nap","nav",'Tables 1-15'!L592)</f>
        <v>0</v>
      </c>
      <c r="M856" s="373">
        <f>IF('Tables 1-15'!M592="nap","nav",'Tables 1-15'!M592)</f>
        <v>0</v>
      </c>
      <c r="O856" s="62"/>
    </row>
    <row r="857" spans="1:15">
      <c r="A857" s="66" t="s">
        <v>939</v>
      </c>
      <c r="B857" s="475" t="str">
        <f>IF('Tables 1-15'!B593="nap","nav",'Tables 1-15'!B593)</f>
        <v>nav</v>
      </c>
      <c r="C857" s="475" t="str">
        <f>IF('Tables 1-15'!C593="nap","nav",'Tables 1-15'!C593)</f>
        <v>nav</v>
      </c>
      <c r="D857" s="475" t="str">
        <f>IF('Tables 1-15'!D593="nap","nav",'Tables 1-15'!D593)</f>
        <v>nav</v>
      </c>
      <c r="E857" s="475" t="str">
        <f>IF('Tables 1-15'!E593="nap","nav",'Tables 1-15'!E593)</f>
        <v>nav</v>
      </c>
      <c r="F857" s="483" t="str">
        <f>IF('Tables 1-15'!F593="nap","nav",'Tables 1-15'!F593)</f>
        <v>nav</v>
      </c>
      <c r="G857" s="477">
        <f>IF('Tables 1-15'!G593="nap","nav",'Tables 1-15'!G593)</f>
        <v>28.103000000000002</v>
      </c>
      <c r="H857" s="477">
        <f>IF('Tables 1-15'!H593="nap","nav",'Tables 1-15'!H593)</f>
        <v>35.953000000000003</v>
      </c>
      <c r="I857" s="477">
        <f>IF('Tables 1-15'!I593="nap","nav",'Tables 1-15'!I593)</f>
        <v>54.688000000000002</v>
      </c>
      <c r="J857" s="476">
        <f>IF('Tables 1-15'!J593="nap","nav",'Tables 1-15'!J593)</f>
        <v>105.235</v>
      </c>
      <c r="K857" s="476">
        <f>IF('Tables 1-15'!K593="nap","nav",'Tables 1-15'!K593)</f>
        <v>222.72300000000001</v>
      </c>
      <c r="L857" s="373">
        <f>IF('Tables 1-15'!L593="nap","nav",'Tables 1-15'!L593)</f>
        <v>0</v>
      </c>
      <c r="M857" s="373">
        <f>IF('Tables 1-15'!M593="nap","nav",'Tables 1-15'!M593)</f>
        <v>0</v>
      </c>
      <c r="O857" s="636"/>
    </row>
    <row r="858" spans="1:15">
      <c r="A858" s="66" t="s">
        <v>940</v>
      </c>
      <c r="B858" s="475" t="str">
        <f>IF('Tables 1-15'!B594="nap","nav",'Tables 1-15'!B594)</f>
        <v>nav</v>
      </c>
      <c r="C858" s="475" t="str">
        <f>IF('Tables 1-15'!C594="nap","nav",'Tables 1-15'!C594)</f>
        <v>nav</v>
      </c>
      <c r="D858" s="475" t="str">
        <f>IF('Tables 1-15'!D594="nap","nav",'Tables 1-15'!D594)</f>
        <v>nav</v>
      </c>
      <c r="E858" s="475" t="str">
        <f>IF('Tables 1-15'!E594="nap","nav",'Tables 1-15'!E594)</f>
        <v>nav</v>
      </c>
      <c r="F858" s="483" t="str">
        <f>IF('Tables 1-15'!F594="nap","nav",'Tables 1-15'!F594)</f>
        <v>nav</v>
      </c>
      <c r="G858" s="477">
        <f>IF('Tables 1-15'!G594="nap","nav",'Tables 1-15'!G594)</f>
        <v>29.382000000000001</v>
      </c>
      <c r="H858" s="477">
        <f>IF('Tables 1-15'!H594="nap","nav",'Tables 1-15'!H594)</f>
        <v>31.076000000000001</v>
      </c>
      <c r="I858" s="477">
        <f>IF('Tables 1-15'!I594="nap","nav",'Tables 1-15'!I594)</f>
        <v>34.72</v>
      </c>
      <c r="J858" s="476">
        <f>IF('Tables 1-15'!J594="nap","nav",'Tables 1-15'!J594)</f>
        <v>40.47</v>
      </c>
      <c r="K858" s="476">
        <f>IF('Tables 1-15'!K594="nap","nav",'Tables 1-15'!K594)</f>
        <v>53.35</v>
      </c>
      <c r="L858" s="373">
        <f>IF('Tables 1-15'!L594="nap","nav",'Tables 1-15'!L594)</f>
        <v>0</v>
      </c>
      <c r="M858" s="373">
        <f>IF('Tables 1-15'!M594="nap","nav",'Tables 1-15'!M594)</f>
        <v>0</v>
      </c>
      <c r="O858" s="636"/>
    </row>
    <row r="859" spans="1:15">
      <c r="A859" s="462" t="s">
        <v>10</v>
      </c>
      <c r="B859" s="475" t="str">
        <f>IF('Tables 1-15'!B595="nap","nav",'Tables 1-15'!B595)</f>
        <v>nav</v>
      </c>
      <c r="C859" s="475" t="str">
        <f>IF('Tables 1-15'!C595="nap","nav",'Tables 1-15'!C595)</f>
        <v>nav</v>
      </c>
      <c r="D859" s="475" t="str">
        <f>IF('Tables 1-15'!D595="nap","nav",'Tables 1-15'!D595)</f>
        <v>nav</v>
      </c>
      <c r="E859" s="475" t="str">
        <f>IF('Tables 1-15'!E595="nap","nav",'Tables 1-15'!E595)</f>
        <v>nav</v>
      </c>
      <c r="F859" s="483" t="str">
        <f>IF('Tables 1-15'!F595="nap","nav",'Tables 1-15'!F595)</f>
        <v>nav</v>
      </c>
      <c r="G859" s="475" t="str">
        <f>IF('Tables 1-15'!G595="nap","nav",'Tables 1-15'!G595)</f>
        <v>nav</v>
      </c>
      <c r="H859" s="475" t="str">
        <f>IF('Tables 1-15'!H595="nap","nav",'Tables 1-15'!H595)</f>
        <v>nav</v>
      </c>
      <c r="I859" s="475" t="str">
        <f>IF('Tables 1-15'!I595="nap","nav",'Tables 1-15'!I595)</f>
        <v>nav</v>
      </c>
      <c r="J859" s="478" t="str">
        <f>IF('Tables 1-15'!J595="nap","nav",'Tables 1-15'!J595)</f>
        <v>nav</v>
      </c>
      <c r="K859" s="478" t="str">
        <f>IF('Tables 1-15'!K595="nap","nav",'Tables 1-15'!K595)</f>
        <v>nav</v>
      </c>
      <c r="L859" s="373">
        <f>IF('Tables 1-15'!L595="nap","nav",'Tables 1-15'!L595)</f>
        <v>0</v>
      </c>
      <c r="M859" s="373">
        <f>IF('Tables 1-15'!M595="nap","nav",'Tables 1-15'!M595)</f>
        <v>0</v>
      </c>
      <c r="O859" s="62"/>
    </row>
    <row r="860" spans="1:15">
      <c r="A860" s="66" t="s">
        <v>941</v>
      </c>
      <c r="B860" s="475" t="str">
        <f>IF('Tables 1-15'!B596="nap","nav",'Tables 1-15'!B596)</f>
        <v>nav</v>
      </c>
      <c r="C860" s="475" t="str">
        <f>IF('Tables 1-15'!C596="nap","nav",'Tables 1-15'!C596)</f>
        <v>nav</v>
      </c>
      <c r="D860" s="475" t="str">
        <f>IF('Tables 1-15'!D596="nap","nav",'Tables 1-15'!D596)</f>
        <v>nav</v>
      </c>
      <c r="E860" s="475" t="str">
        <f>IF('Tables 1-15'!E596="nap","nav",'Tables 1-15'!E596)</f>
        <v>nav</v>
      </c>
      <c r="F860" s="483" t="str">
        <f>IF('Tables 1-15'!F596="nap","nav",'Tables 1-15'!F596)</f>
        <v>nav</v>
      </c>
      <c r="G860" s="475" t="str">
        <f>IF('Tables 1-15'!G596="nap","nav",'Tables 1-15'!G596)</f>
        <v>nav</v>
      </c>
      <c r="H860" s="475" t="str">
        <f>IF('Tables 1-15'!H596="nap","nav",'Tables 1-15'!H596)</f>
        <v>nav</v>
      </c>
      <c r="I860" s="475" t="str">
        <f>IF('Tables 1-15'!I596="nap","nav",'Tables 1-15'!I596)</f>
        <v>nav</v>
      </c>
      <c r="J860" s="478" t="str">
        <f>IF('Tables 1-15'!J596="nap","nav",'Tables 1-15'!J596)</f>
        <v>nav</v>
      </c>
      <c r="K860" s="478" t="str">
        <f>IF('Tables 1-15'!K596="nap","nav",'Tables 1-15'!K596)</f>
        <v>nav</v>
      </c>
      <c r="L860" s="373">
        <f>IF('Tables 1-15'!L596="nap","nav",'Tables 1-15'!L596)</f>
        <v>0</v>
      </c>
      <c r="M860" s="373">
        <f>IF('Tables 1-15'!M596="nap","nav",'Tables 1-15'!M596)</f>
        <v>0</v>
      </c>
      <c r="O860" s="636"/>
    </row>
    <row r="861" spans="1:15">
      <c r="A861" s="462" t="s">
        <v>11</v>
      </c>
      <c r="B861" s="475">
        <f>IF('Tables 1-15'!B597="nap","nav",'Tables 1-15'!B597)</f>
        <v>43</v>
      </c>
      <c r="C861" s="475">
        <f>IF('Tables 1-15'!C597="nap","nav",'Tables 1-15'!C597)</f>
        <v>40</v>
      </c>
      <c r="D861" s="475">
        <f>IF('Tables 1-15'!D597="nap","nav",'Tables 1-15'!D597)</f>
        <v>46</v>
      </c>
      <c r="E861" s="475">
        <f>IF('Tables 1-15'!E597="nap","nav",'Tables 1-15'!E597)</f>
        <v>42</v>
      </c>
      <c r="F861" s="483">
        <f>IF('Tables 1-15'!F597="nap","nav",'Tables 1-15'!F597)</f>
        <v>43</v>
      </c>
      <c r="G861" s="475">
        <f>IF('Tables 1-15'!G597="nap","nav",'Tables 1-15'!G597)</f>
        <v>285</v>
      </c>
      <c r="H861" s="475">
        <f>IF('Tables 1-15'!H597="nap","nav",'Tables 1-15'!H597)</f>
        <v>295</v>
      </c>
      <c r="I861" s="475">
        <f>IF('Tables 1-15'!I597="nap","nav",'Tables 1-15'!I597)</f>
        <v>336</v>
      </c>
      <c r="J861" s="478">
        <f>IF('Tables 1-15'!J597="nap","nav",'Tables 1-15'!J597)</f>
        <v>311</v>
      </c>
      <c r="K861" s="478">
        <f>IF('Tables 1-15'!K597="nap","nav",'Tables 1-15'!K597)</f>
        <v>337</v>
      </c>
      <c r="L861" s="373">
        <f>IF('Tables 1-15'!L597="nap","nav",'Tables 1-15'!L597)</f>
        <v>0</v>
      </c>
      <c r="M861" s="373">
        <f>IF('Tables 1-15'!M597="nap","nav",'Tables 1-15'!M597)</f>
        <v>0</v>
      </c>
      <c r="O861" s="62"/>
    </row>
    <row r="862" spans="1:15">
      <c r="A862" s="462" t="s">
        <v>12</v>
      </c>
      <c r="B862" s="476" t="str">
        <f>IF('Tables 1-15'!B598="nap","nav",'Tables 1-15'!B598)</f>
        <v>nav</v>
      </c>
      <c r="C862" s="476" t="str">
        <f>IF('Tables 1-15'!C598="nap","nav",'Tables 1-15'!C598)</f>
        <v>nav</v>
      </c>
      <c r="D862" s="476" t="str">
        <f>IF('Tables 1-15'!D598="nap","nav",'Tables 1-15'!D598)</f>
        <v>nav</v>
      </c>
      <c r="E862" s="476" t="str">
        <f>IF('Tables 1-15'!E598="nap","nav",'Tables 1-15'!E598)</f>
        <v>nav</v>
      </c>
      <c r="F862" s="482" t="str">
        <f>IF('Tables 1-15'!F598="nap","nav",'Tables 1-15'!F598)</f>
        <v>nav</v>
      </c>
      <c r="G862" s="475">
        <f>IF('Tables 1-15'!G598="nap","nav",'Tables 1-15'!G598)</f>
        <v>141.53</v>
      </c>
      <c r="H862" s="475">
        <f>IF('Tables 1-15'!H598="nap","nav",'Tables 1-15'!H598)</f>
        <v>151.80000000000001</v>
      </c>
      <c r="I862" s="475">
        <f>IF('Tables 1-15'!I598="nap","nav",'Tables 1-15'!I598)</f>
        <v>168.02</v>
      </c>
      <c r="J862" s="478">
        <f>IF('Tables 1-15'!J598="nap","nav",'Tables 1-15'!J598)</f>
        <v>190.31</v>
      </c>
      <c r="K862" s="478">
        <f>IF('Tables 1-15'!K598="nap","nav",'Tables 1-15'!K598)</f>
        <v>215.74</v>
      </c>
      <c r="L862" s="373">
        <f>IF('Tables 1-15'!L598="nap","nav",'Tables 1-15'!L598)</f>
        <v>0</v>
      </c>
      <c r="M862" s="373">
        <f>IF('Tables 1-15'!M598="nap","nav",'Tables 1-15'!M598)</f>
        <v>0</v>
      </c>
      <c r="O862" s="62"/>
    </row>
    <row r="863" spans="1:15">
      <c r="A863" s="66" t="s">
        <v>942</v>
      </c>
      <c r="B863" s="476" t="str">
        <f>IF('Tables 1-15'!B599="nap","nav",'Tables 1-15'!B599)</f>
        <v>nav</v>
      </c>
      <c r="C863" s="476" t="str">
        <f>IF('Tables 1-15'!C599="nap","nav",'Tables 1-15'!C599)</f>
        <v>nav</v>
      </c>
      <c r="D863" s="476" t="str">
        <f>IF('Tables 1-15'!D599="nap","nav",'Tables 1-15'!D599)</f>
        <v>nav</v>
      </c>
      <c r="E863" s="476" t="str">
        <f>IF('Tables 1-15'!E599="nap","nav",'Tables 1-15'!E599)</f>
        <v>nav</v>
      </c>
      <c r="F863" s="482" t="str">
        <f>IF('Tables 1-15'!F599="nap","nav",'Tables 1-15'!F599)</f>
        <v>nav</v>
      </c>
      <c r="G863" s="475">
        <f>IF('Tables 1-15'!G599="nap","nav",'Tables 1-15'!G599)</f>
        <v>1605.6469999999999</v>
      </c>
      <c r="H863" s="475">
        <f>IF('Tables 1-15'!H599="nap","nav",'Tables 1-15'!H599)</f>
        <v>1755.88</v>
      </c>
      <c r="I863" s="475">
        <f>IF('Tables 1-15'!I599="nap","nav",'Tables 1-15'!I599)</f>
        <v>1957.816</v>
      </c>
      <c r="J863" s="478">
        <f>IF('Tables 1-15'!J599="nap","nav",'Tables 1-15'!J599)</f>
        <v>2181.596</v>
      </c>
      <c r="K863" s="478">
        <f>IF('Tables 1-15'!K599="nap","nav",'Tables 1-15'!K599)</f>
        <v>2427.25</v>
      </c>
      <c r="L863" s="373">
        <f>IF('Tables 1-15'!L599="nap","nav",'Tables 1-15'!L599)</f>
        <v>0</v>
      </c>
      <c r="M863" s="373">
        <f>IF('Tables 1-15'!M599="nap","nav",'Tables 1-15'!M599)</f>
        <v>0</v>
      </c>
      <c r="O863" s="636"/>
    </row>
    <row r="864" spans="1:15">
      <c r="A864" s="462" t="s">
        <v>13</v>
      </c>
      <c r="B864" s="475">
        <f>IF('Tables 1-15'!B600="nap","nav",'Tables 1-15'!B600)</f>
        <v>179</v>
      </c>
      <c r="C864" s="475">
        <f>IF('Tables 1-15'!C600="nap","nav",'Tables 1-15'!C600)</f>
        <v>166</v>
      </c>
      <c r="D864" s="475">
        <f>IF('Tables 1-15'!D600="nap","nav",'Tables 1-15'!D600)</f>
        <v>170</v>
      </c>
      <c r="E864" s="475">
        <f>IF('Tables 1-15'!E600="nap","nav",'Tables 1-15'!E600)</f>
        <v>166</v>
      </c>
      <c r="F864" s="483">
        <f>IF('Tables 1-15'!F600="nap","nav",'Tables 1-15'!F600)</f>
        <v>167</v>
      </c>
      <c r="G864" s="475">
        <f>IF('Tables 1-15'!G600="nap","nav",'Tables 1-15'!G600)</f>
        <v>1791</v>
      </c>
      <c r="H864" s="475">
        <f>IF('Tables 1-15'!H600="nap","nav",'Tables 1-15'!H600)</f>
        <v>1819</v>
      </c>
      <c r="I864" s="475">
        <f>IF('Tables 1-15'!I600="nap","nav",'Tables 1-15'!I600)</f>
        <v>1857</v>
      </c>
      <c r="J864" s="478">
        <f>IF('Tables 1-15'!J600="nap","nav",'Tables 1-15'!J600)</f>
        <v>1926</v>
      </c>
      <c r="K864" s="478">
        <f>IF('Tables 1-15'!K600="nap","nav",'Tables 1-15'!K600)</f>
        <v>2023</v>
      </c>
      <c r="L864" s="373">
        <f>IF('Tables 1-15'!L600="nap","nav",'Tables 1-15'!L600)</f>
        <v>0</v>
      </c>
      <c r="M864" s="373">
        <f>IF('Tables 1-15'!M600="nap","nav",'Tables 1-15'!M600)</f>
        <v>0</v>
      </c>
      <c r="O864" s="62"/>
    </row>
    <row r="865" spans="1:15">
      <c r="A865" s="462" t="s">
        <v>186</v>
      </c>
      <c r="B865" s="476" t="str">
        <f>IF('Tables 1-15'!B601="nap","nav",'Tables 1-15'!B601)</f>
        <v>nav</v>
      </c>
      <c r="C865" s="476" t="str">
        <f>IF('Tables 1-15'!C601="nap","nav",'Tables 1-15'!C601)</f>
        <v>nav</v>
      </c>
      <c r="D865" s="476" t="str">
        <f>IF('Tables 1-15'!D601="nap","nav",'Tables 1-15'!D601)</f>
        <v>nav</v>
      </c>
      <c r="E865" s="476" t="str">
        <f>IF('Tables 1-15'!E601="nap","nav",'Tables 1-15'!E601)</f>
        <v>nav</v>
      </c>
      <c r="F865" s="482" t="str">
        <f>IF('Tables 1-15'!F601="nap","nav",'Tables 1-15'!F601)</f>
        <v>nav</v>
      </c>
      <c r="G865" s="475">
        <f>IF('Tables 1-15'!G601="nap","nav",'Tables 1-15'!G601)</f>
        <v>23900.6</v>
      </c>
      <c r="H865" s="475">
        <f>IF('Tables 1-15'!H601="nap","nav",'Tables 1-15'!H601)</f>
        <v>22352.6</v>
      </c>
      <c r="I865" s="475">
        <f>IF('Tables 1-15'!I601="nap","nav",'Tables 1-15'!I601)</f>
        <v>21447.599999999999</v>
      </c>
      <c r="J865" s="478">
        <f>IF('Tables 1-15'!J601="nap","nav",'Tables 1-15'!J601)</f>
        <v>24279.8</v>
      </c>
      <c r="K865" s="478">
        <f>IF('Tables 1-15'!K601="nap","nav",'Tables 1-15'!K601)</f>
        <v>26221.4</v>
      </c>
      <c r="L865" s="373">
        <f>IF('Tables 1-15'!L601="nap","nav",'Tables 1-15'!L601)</f>
        <v>0</v>
      </c>
      <c r="M865" s="373">
        <f>IF('Tables 1-15'!M601="nap","nav",'Tables 1-15'!M601)</f>
        <v>0</v>
      </c>
      <c r="O865" s="62"/>
    </row>
    <row r="866" spans="1:15">
      <c r="A866" s="388" t="s">
        <v>283</v>
      </c>
      <c r="B866" s="471">
        <f>SUMIF(B843:B865,"&lt;&gt;nav",L843:L865)</f>
        <v>0</v>
      </c>
      <c r="C866" s="471">
        <f>SUMIF(C843:C865,"&lt;&gt;nav",B843:B865)</f>
        <v>820.37900000000002</v>
      </c>
      <c r="D866" s="471">
        <f>SUMIF(D843:D865,"&lt;&gt;nav",C843:C865)</f>
        <v>832.53</v>
      </c>
      <c r="E866" s="471">
        <f>SUMIF(E843:E865,"&lt;&gt;nav",D843:D865)</f>
        <v>894.19200000000001</v>
      </c>
      <c r="F866" s="471">
        <f>SUMIF(F843:F865,"&lt;&gt;nav",E843:E865)</f>
        <v>967.25</v>
      </c>
      <c r="G866" s="471">
        <f>SUMIF(G843:G865,"&lt;&gt;nav",M843:M865)</f>
        <v>0</v>
      </c>
      <c r="H866" s="471">
        <f>SUMIF(H843:H865,"&lt;&gt;nav",G843:G865)</f>
        <v>45069.501999999993</v>
      </c>
      <c r="I866" s="471">
        <f>SUMIF(I843:I865,"&lt;&gt;nav",H843:H865)</f>
        <v>39695.264999999999</v>
      </c>
      <c r="J866" s="471">
        <f>SUMIF(J843:J865,"&lt;&gt;nav",I843:I865)</f>
        <v>41036.536999999997</v>
      </c>
      <c r="K866" s="471">
        <f>SUMIF(K843:K865,"&lt;&gt;nav",J843:J865)</f>
        <v>46013.854300000006</v>
      </c>
      <c r="L866" s="373"/>
      <c r="M866" s="373"/>
    </row>
    <row r="867" spans="1:15">
      <c r="A867" s="607" t="s">
        <v>284</v>
      </c>
      <c r="B867" s="373">
        <f>SUMIF(L843:L865,"&lt;&gt;nav",B843:B865)</f>
        <v>820.37900000000002</v>
      </c>
      <c r="C867" s="373">
        <f>SUMIF(B843:B865,"&lt;&gt;nav",C843:C865)</f>
        <v>832.53</v>
      </c>
      <c r="D867" s="373">
        <f>SUMIF(C843:C865,"&lt;&gt;nav",D843:D865)</f>
        <v>894.19200000000001</v>
      </c>
      <c r="E867" s="373">
        <f>SUMIF(D843:D865,"&lt;&gt;nav",E843:E865)</f>
        <v>967.25</v>
      </c>
      <c r="F867" s="373">
        <f>SUMIF(E843:E865,"&lt;&gt;nav",F843:F865)</f>
        <v>1021.207</v>
      </c>
      <c r="G867" s="373">
        <f>SUMIF(M843:M865,"&lt;&gt;nav",G843:G865)</f>
        <v>45069.501999999993</v>
      </c>
      <c r="H867" s="373">
        <f>SUMIF(G843:G865,"&lt;&gt;nav",H843:H865)</f>
        <v>47828.664999999994</v>
      </c>
      <c r="I867" s="373">
        <f>SUMIF(H843:H865,"&lt;&gt;nav",I843:I865)</f>
        <v>41036.536999999997</v>
      </c>
      <c r="J867" s="373">
        <f>SUMIF(I843:I865,"&lt;&gt;nav",J843:J865)</f>
        <v>46013.854300000006</v>
      </c>
      <c r="K867" s="373">
        <f>SUMIF(J843:J865,"&lt;&gt;nav",K843:K865)</f>
        <v>50478.213000000003</v>
      </c>
    </row>
    <row r="868" spans="1:15" ht="14.25">
      <c r="A868" s="565"/>
      <c r="B868" s="566"/>
      <c r="C868" s="566"/>
      <c r="D868" s="566"/>
      <c r="E868" s="566"/>
      <c r="F868" s="566"/>
      <c r="G868" s="566"/>
      <c r="H868" s="566"/>
      <c r="I868" s="566"/>
      <c r="J868" s="566"/>
      <c r="K868" s="566"/>
    </row>
    <row r="869" spans="1:15">
      <c r="A869" s="407"/>
    </row>
    <row r="870" spans="1:15">
      <c r="A870" s="407"/>
    </row>
    <row r="871" spans="1:15">
      <c r="A871" s="407"/>
    </row>
    <row r="872" spans="1:15">
      <c r="A872" s="407"/>
    </row>
    <row r="873" spans="1:15">
      <c r="A873" s="549"/>
      <c r="B873" s="549"/>
      <c r="C873" s="549"/>
      <c r="D873" s="549"/>
      <c r="E873" s="549"/>
      <c r="F873" s="549"/>
      <c r="G873" s="549"/>
      <c r="H873" s="549"/>
      <c r="I873" s="549"/>
      <c r="J873" s="549"/>
      <c r="K873" s="549"/>
    </row>
    <row r="874" spans="1:15" ht="15">
      <c r="A874" s="550"/>
      <c r="B874" s="550"/>
      <c r="C874" s="550"/>
      <c r="D874" s="550"/>
      <c r="E874" s="550"/>
      <c r="F874" s="550"/>
      <c r="G874" s="550"/>
      <c r="H874" s="550"/>
      <c r="I874" s="550"/>
      <c r="J874" s="550"/>
      <c r="K874" s="550"/>
    </row>
    <row r="875" spans="1:15">
      <c r="A875" s="458" t="s">
        <v>254</v>
      </c>
    </row>
    <row r="876" spans="1:15">
      <c r="A876" s="460"/>
      <c r="B876" s="376"/>
      <c r="C876" s="376"/>
      <c r="D876" s="376"/>
      <c r="E876" s="376"/>
      <c r="F876" s="376"/>
      <c r="G876" s="376"/>
      <c r="H876" s="376"/>
      <c r="I876" s="376"/>
      <c r="J876" s="376"/>
      <c r="K876" s="376"/>
    </row>
    <row r="877" spans="1:15">
      <c r="A877" s="427"/>
      <c r="B877" s="576" t="s">
        <v>285</v>
      </c>
      <c r="C877" s="562"/>
      <c r="D877" s="562"/>
      <c r="E877" s="562"/>
      <c r="F877" s="437"/>
      <c r="G877" s="576" t="s">
        <v>285</v>
      </c>
      <c r="H877" s="562"/>
      <c r="I877" s="562"/>
      <c r="J877" s="562"/>
      <c r="K877" s="562"/>
    </row>
    <row r="878" spans="1:15">
      <c r="A878" s="430"/>
      <c r="B878" s="379"/>
      <c r="C878" s="379"/>
      <c r="D878" s="379"/>
      <c r="E878" s="379"/>
      <c r="F878" s="380"/>
      <c r="G878" s="379"/>
      <c r="H878" s="379"/>
      <c r="I878" s="379"/>
      <c r="J878" s="379"/>
      <c r="K878" s="379"/>
    </row>
    <row r="879" spans="1:15">
      <c r="A879" s="63" t="s">
        <v>37</v>
      </c>
      <c r="B879" s="601">
        <f>IF(ISNUMBER('Tables 1-15'!B483),'Tables 1-15'!G10,'Tables 1-15'!B483)</f>
        <v>21.309950250000004</v>
      </c>
      <c r="C879" s="456">
        <f>IF(ISNUMBER('Tables 1-15'!C483),'Tables 1-15'!H10,'Tables 1-15'!C483)</f>
        <v>21.736760000000004</v>
      </c>
      <c r="D879" s="456">
        <f>IF(ISNUMBER('Tables 1-15'!D483),'Tables 1-15'!I10,'Tables 1-15'!D483)</f>
        <v>22.068179499999999</v>
      </c>
      <c r="E879" s="456">
        <f>IF(ISNUMBER('Tables 1-15'!E483),'Tables 1-15'!J10,'Tables 1-15'!E483)</f>
        <v>22.390279750000001</v>
      </c>
      <c r="F879" s="466">
        <f>IF(ISNUMBER('Tables 1-15'!F483),'Tables 1-15'!K10,'Tables 1-15'!F483)</f>
        <v>22.776880500000001</v>
      </c>
      <c r="G879" s="456">
        <f>IF(ISNUMBER('Tables 1-15'!G483),'Tables 1-15'!G10,'Tables 1-15'!G483)</f>
        <v>21.309950250000004</v>
      </c>
      <c r="H879" s="456">
        <f>IF(ISNUMBER('Tables 1-15'!H483),'Tables 1-15'!H10,'Tables 1-15'!H483)</f>
        <v>21.736760000000004</v>
      </c>
      <c r="I879" s="456">
        <f>IF(ISNUMBER('Tables 1-15'!I483),'Tables 1-15'!I10,'Tables 1-15'!I483)</f>
        <v>22.068179499999999</v>
      </c>
      <c r="J879" s="456">
        <f>IF(ISNUMBER('Tables 1-15'!J483),'Tables 1-15'!J10,'Tables 1-15'!J483)</f>
        <v>22.390279750000001</v>
      </c>
      <c r="K879" s="456">
        <f>IF(ISNUMBER('Tables 1-15'!K483),'Tables 1-15'!K10,'Tables 1-15'!K483)</f>
        <v>22.776880500000001</v>
      </c>
    </row>
    <row r="880" spans="1:15">
      <c r="A880" s="461" t="s">
        <v>528</v>
      </c>
      <c r="B880" s="448">
        <f>IF(ISNUMBER('Tables 1-15'!B484),'Tables 1-15'!G11,'Tables 1-15'!B484)</f>
        <v>10.708</v>
      </c>
      <c r="C880" s="448">
        <f>IF(ISNUMBER('Tables 1-15'!C484),'Tables 1-15'!H11,'Tables 1-15'!C484)</f>
        <v>10.790000000000001</v>
      </c>
      <c r="D880" s="448">
        <f>IF(ISNUMBER('Tables 1-15'!D484),'Tables 1-15'!I11,'Tables 1-15'!D484)</f>
        <v>10.883000000000001</v>
      </c>
      <c r="E880" s="448">
        <f>IF(ISNUMBER('Tables 1-15'!E484),'Tables 1-15'!J11,'Tables 1-15'!E484)</f>
        <v>10.978</v>
      </c>
      <c r="F880" s="467">
        <f>IF(ISNUMBER('Tables 1-15'!F484),'Tables 1-15'!K11,'Tables 1-15'!F484)</f>
        <v>11.1</v>
      </c>
      <c r="G880" s="448">
        <f>IF(ISNUMBER('Tables 1-15'!G484),'Tables 1-15'!G11,'Tables 1-15'!G484)</f>
        <v>10.708</v>
      </c>
      <c r="H880" s="448">
        <f>IF(ISNUMBER('Tables 1-15'!H484),'Tables 1-15'!H11,'Tables 1-15'!H484)</f>
        <v>10.790000000000001</v>
      </c>
      <c r="I880" s="448">
        <f>IF(ISNUMBER('Tables 1-15'!I484),'Tables 1-15'!I11,'Tables 1-15'!I484)</f>
        <v>10.883000000000001</v>
      </c>
      <c r="J880" s="448">
        <f>IF(ISNUMBER('Tables 1-15'!J484),'Tables 1-15'!J11,'Tables 1-15'!J484)</f>
        <v>10.978</v>
      </c>
      <c r="K880" s="448">
        <f>IF(ISNUMBER('Tables 1-15'!K484),'Tables 1-15'!K11,'Tables 1-15'!K484)</f>
        <v>11.1</v>
      </c>
      <c r="O880" s="62"/>
    </row>
    <row r="881" spans="1:15">
      <c r="A881" s="66" t="s">
        <v>530</v>
      </c>
      <c r="B881" s="448">
        <f>IF(ISNUMBER('Tables 1-15'!B485),'Tables 1-15'!G12,'Tables 1-15'!B485)</f>
        <v>189.613</v>
      </c>
      <c r="C881" s="448">
        <f>IF(ISNUMBER('Tables 1-15'!C485),'Tables 1-15'!H12,'Tables 1-15'!C485)</f>
        <v>191.48099999999999</v>
      </c>
      <c r="D881" s="448">
        <f>IF(ISNUMBER('Tables 1-15'!D485),'Tables 1-15'!I12,'Tables 1-15'!D485)</f>
        <v>193.25300000000001</v>
      </c>
      <c r="E881" s="448">
        <f>IF(ISNUMBER('Tables 1-15'!E485),'Tables 1-15'!J12,'Tables 1-15'!E485)</f>
        <v>194.93299999999999</v>
      </c>
      <c r="F881" s="467">
        <f>IF(ISNUMBER('Tables 1-15'!F485),'Tables 1-15'!K12,'Tables 1-15'!F485)</f>
        <v>196.52600000000001</v>
      </c>
      <c r="G881" s="448" t="str">
        <f>IF(ISNUMBER('Tables 1-15'!G485),'Tables 1-15'!G12,'Tables 1-15'!G485)</f>
        <v>nav</v>
      </c>
      <c r="H881" s="448">
        <f>IF(ISNUMBER('Tables 1-15'!H485),'Tables 1-15'!H12,'Tables 1-15'!H485)</f>
        <v>191.48099999999999</v>
      </c>
      <c r="I881" s="448">
        <f>IF(ISNUMBER('Tables 1-15'!I485),'Tables 1-15'!I12,'Tables 1-15'!I485)</f>
        <v>193.25300000000001</v>
      </c>
      <c r="J881" s="448">
        <f>IF(ISNUMBER('Tables 1-15'!J485),'Tables 1-15'!J12,'Tables 1-15'!J485)</f>
        <v>194.93299999999999</v>
      </c>
      <c r="K881" s="448">
        <f>IF(ISNUMBER('Tables 1-15'!K485),'Tables 1-15'!K12,'Tables 1-15'!K485)</f>
        <v>196.52600000000001</v>
      </c>
      <c r="O881" s="636"/>
    </row>
    <row r="882" spans="1:15">
      <c r="A882" s="462" t="s">
        <v>529</v>
      </c>
      <c r="B882" s="448">
        <f>IF(ISNUMBER('Tables 1-15'!B486),'Tables 1-15'!G13,'Tables 1-15'!B486)</f>
        <v>33.198549749999998</v>
      </c>
      <c r="C882" s="448">
        <f>IF(ISNUMBER('Tables 1-15'!C486),'Tables 1-15'!H13,'Tables 1-15'!C486)</f>
        <v>33.58108</v>
      </c>
      <c r="D882" s="448">
        <f>IF(ISNUMBER('Tables 1-15'!D486),'Tables 1-15'!I13,'Tables 1-15'!D486)</f>
        <v>33.9585875</v>
      </c>
      <c r="E882" s="448">
        <f>IF(ISNUMBER('Tables 1-15'!E486),'Tables 1-15'!J13,'Tables 1-15'!E486)</f>
        <v>34.303206500000002</v>
      </c>
      <c r="F882" s="467">
        <f>IF(ISNUMBER('Tables 1-15'!F486),'Tables 1-15'!K13,'Tables 1-15'!F486)</f>
        <v>34.701651749999996</v>
      </c>
      <c r="G882" s="448">
        <f>IF(ISNUMBER('Tables 1-15'!G486),'Tables 1-15'!G13,'Tables 1-15'!G486)</f>
        <v>33.198549749999998</v>
      </c>
      <c r="H882" s="448">
        <f>IF(ISNUMBER('Tables 1-15'!H486),'Tables 1-15'!H13,'Tables 1-15'!H486)</f>
        <v>33.58108</v>
      </c>
      <c r="I882" s="448">
        <f>IF(ISNUMBER('Tables 1-15'!I486),'Tables 1-15'!I13,'Tables 1-15'!I486)</f>
        <v>33.9585875</v>
      </c>
      <c r="J882" s="448">
        <f>IF(ISNUMBER('Tables 1-15'!J486),'Tables 1-15'!J13,'Tables 1-15'!J486)</f>
        <v>34.303206500000002</v>
      </c>
      <c r="K882" s="448">
        <f>IF(ISNUMBER('Tables 1-15'!K486),'Tables 1-15'!K13,'Tables 1-15'!K486)</f>
        <v>34.701651749999996</v>
      </c>
      <c r="O882" s="62"/>
    </row>
    <row r="883" spans="1:15">
      <c r="A883" s="66" t="s">
        <v>531</v>
      </c>
      <c r="B883" s="448">
        <f>IF(ISNUMBER('Tables 1-15'!B487),'Tables 1-15'!G14,'Tables 1-15'!B487)</f>
        <v>1324.655</v>
      </c>
      <c r="C883" s="448">
        <f>IF(ISNUMBER('Tables 1-15'!C487),'Tables 1-15'!H14,'Tables 1-15'!C487)</f>
        <v>1331.38</v>
      </c>
      <c r="D883" s="448">
        <f>IF(ISNUMBER('Tables 1-15'!D487),'Tables 1-15'!I14,'Tables 1-15'!D487)</f>
        <v>1337.23</v>
      </c>
      <c r="E883" s="448">
        <f>IF(ISNUMBER('Tables 1-15'!E487),'Tables 1-15'!J14,'Tables 1-15'!E487)</f>
        <v>1343.5350000000001</v>
      </c>
      <c r="F883" s="467">
        <f>IF(ISNUMBER('Tables 1-15'!F487),'Tables 1-15'!K14,'Tables 1-15'!F487)</f>
        <v>1350.6949999999999</v>
      </c>
      <c r="G883" s="448" t="str">
        <f>IF(ISNUMBER('Tables 1-15'!G487),'Tables 1-15'!G14,'Tables 1-15'!G487)</f>
        <v>nav</v>
      </c>
      <c r="H883" s="448" t="str">
        <f>IF(ISNUMBER('Tables 1-15'!H487),'Tables 1-15'!H14,'Tables 1-15'!H487)</f>
        <v>nav</v>
      </c>
      <c r="I883" s="448" t="str">
        <f>IF(ISNUMBER('Tables 1-15'!I487),'Tables 1-15'!I14,'Tables 1-15'!I487)</f>
        <v>nav</v>
      </c>
      <c r="J883" s="448" t="str">
        <f>IF(ISNUMBER('Tables 1-15'!J487),'Tables 1-15'!J14,'Tables 1-15'!J487)</f>
        <v>nav</v>
      </c>
      <c r="K883" s="448" t="str">
        <f>IF(ISNUMBER('Tables 1-15'!K487),'Tables 1-15'!K14,'Tables 1-15'!K487)</f>
        <v>nav</v>
      </c>
      <c r="O883" s="636"/>
    </row>
    <row r="884" spans="1:15">
      <c r="A884" s="462" t="s">
        <v>166</v>
      </c>
      <c r="B884" s="384">
        <f>IF(ISNUMBER('Tables 1-15'!B488),'Tables 1-15'!G15,'Tables 1-15'!B488)</f>
        <v>63.962000000000003</v>
      </c>
      <c r="C884" s="384">
        <f>IF(ISNUMBER('Tables 1-15'!C488),'Tables 1-15'!H15,'Tables 1-15'!C488)</f>
        <v>64.305000000000007</v>
      </c>
      <c r="D884" s="384">
        <f>IF(ISNUMBER('Tables 1-15'!D488),'Tables 1-15'!I15,'Tables 1-15'!D488)</f>
        <v>64.613</v>
      </c>
      <c r="E884" s="384">
        <f>IF(ISNUMBER('Tables 1-15'!E488),'Tables 1-15'!J15,'Tables 1-15'!E488)</f>
        <v>64.948999999999998</v>
      </c>
      <c r="F884" s="473">
        <f>IF(ISNUMBER('Tables 1-15'!F488),'Tables 1-15'!K15,'Tables 1-15'!F488)</f>
        <v>65.281000000000006</v>
      </c>
      <c r="G884" s="384">
        <f>IF(ISNUMBER('Tables 1-15'!G488),'Tables 1-15'!G15,'Tables 1-15'!G488)</f>
        <v>63.962000000000003</v>
      </c>
      <c r="H884" s="384">
        <f>IF(ISNUMBER('Tables 1-15'!H488),'Tables 1-15'!H15,'Tables 1-15'!H488)</f>
        <v>64.305000000000007</v>
      </c>
      <c r="I884" s="384">
        <f>IF(ISNUMBER('Tables 1-15'!I488),'Tables 1-15'!I15,'Tables 1-15'!I488)</f>
        <v>64.613</v>
      </c>
      <c r="J884" s="384">
        <f>IF(ISNUMBER('Tables 1-15'!J488),'Tables 1-15'!J15,'Tables 1-15'!J488)</f>
        <v>64.948999999999998</v>
      </c>
      <c r="K884" s="384">
        <f>IF(ISNUMBER('Tables 1-15'!K488),'Tables 1-15'!K15,'Tables 1-15'!K488)</f>
        <v>65.281000000000006</v>
      </c>
      <c r="O884" s="62"/>
    </row>
    <row r="885" spans="1:15">
      <c r="A885" s="462" t="s">
        <v>60</v>
      </c>
      <c r="B885" s="384">
        <f>IF(ISNUMBER('Tables 1-15'!B489),'Tables 1-15'!G16,'Tables 1-15'!B489)</f>
        <v>82.12</v>
      </c>
      <c r="C885" s="384">
        <f>IF(ISNUMBER('Tables 1-15'!C489),'Tables 1-15'!H16,'Tables 1-15'!C489)</f>
        <v>81.875</v>
      </c>
      <c r="D885" s="384">
        <f>IF(ISNUMBER('Tables 1-15'!D489),'Tables 1-15'!I16,'Tables 1-15'!D489)</f>
        <v>81.757000000000005</v>
      </c>
      <c r="E885" s="468">
        <f>IF(ISNUMBER('Tables 1-15'!E489),'Tables 1-15'!J16,'Tables 1-15'!E489)</f>
        <v>81.778999999999996</v>
      </c>
      <c r="F885" s="469">
        <f>IF(ISNUMBER('Tables 1-15'!F489),'Tables 1-15'!K16,'Tables 1-15'!F489)</f>
        <v>81.918000000000006</v>
      </c>
      <c r="G885" s="384">
        <f>IF(ISNUMBER('Tables 1-15'!G489),'Tables 1-15'!G16,'Tables 1-15'!G489)</f>
        <v>82.12</v>
      </c>
      <c r="H885" s="384">
        <f>IF(ISNUMBER('Tables 1-15'!H489),'Tables 1-15'!H16,'Tables 1-15'!H489)</f>
        <v>81.875</v>
      </c>
      <c r="I885" s="384">
        <f>IF(ISNUMBER('Tables 1-15'!I489),'Tables 1-15'!I16,'Tables 1-15'!I489)</f>
        <v>81.757000000000005</v>
      </c>
      <c r="J885" s="384">
        <f>IF(ISNUMBER('Tables 1-15'!J489),'Tables 1-15'!J16,'Tables 1-15'!J489)</f>
        <v>81.778999999999996</v>
      </c>
      <c r="K885" s="384">
        <f>IF(ISNUMBER('Tables 1-15'!K489),'Tables 1-15'!K16,'Tables 1-15'!K489)</f>
        <v>81.918000000000006</v>
      </c>
      <c r="O885" s="62"/>
    </row>
    <row r="886" spans="1:15">
      <c r="A886" s="462" t="s">
        <v>745</v>
      </c>
      <c r="B886" s="384" t="str">
        <f>IF(ISNUMBER('Tables 1-15'!B490),'Tables 1-15'!G17,'Tables 1-15'!B490)</f>
        <v>nav</v>
      </c>
      <c r="C886" s="384" t="str">
        <f>IF(ISNUMBER('Tables 1-15'!C490),'Tables 1-15'!H17,'Tables 1-15'!C490)</f>
        <v>nav</v>
      </c>
      <c r="D886" s="384" t="str">
        <f>IF(ISNUMBER('Tables 1-15'!D490),'Tables 1-15'!I17,'Tables 1-15'!D490)</f>
        <v>nav</v>
      </c>
      <c r="E886" s="468" t="str">
        <f>IF(ISNUMBER('Tables 1-15'!E490),'Tables 1-15'!J17,'Tables 1-15'!E490)</f>
        <v>nav</v>
      </c>
      <c r="F886" s="469" t="str">
        <f>IF(ISNUMBER('Tables 1-15'!F490),'Tables 1-15'!K17,'Tables 1-15'!F490)</f>
        <v>nav</v>
      </c>
      <c r="G886" s="384" t="str">
        <f>IF(ISNUMBER('Tables 1-15'!G490),'Tables 1-15'!G17,'Tables 1-15'!G490)</f>
        <v>nav</v>
      </c>
      <c r="H886" s="384" t="str">
        <f>IF(ISNUMBER('Tables 1-15'!H490),'Tables 1-15'!H17,'Tables 1-15'!H490)</f>
        <v>nav</v>
      </c>
      <c r="I886" s="384" t="str">
        <f>IF(ISNUMBER('Tables 1-15'!I490),'Tables 1-15'!I17,'Tables 1-15'!I490)</f>
        <v>nav</v>
      </c>
      <c r="J886" s="384" t="str">
        <f>IF(ISNUMBER('Tables 1-15'!J490),'Tables 1-15'!J17,'Tables 1-15'!J490)</f>
        <v>nav</v>
      </c>
      <c r="K886" s="384" t="str">
        <f>IF(ISNUMBER('Tables 1-15'!K490),'Tables 1-15'!K17,'Tables 1-15'!K490)</f>
        <v>nav</v>
      </c>
      <c r="O886" s="62"/>
    </row>
    <row r="887" spans="1:15">
      <c r="A887" s="66" t="s">
        <v>994</v>
      </c>
      <c r="B887" s="384">
        <f>IF(ISNUMBER('Tables 1-15'!B491),'Tables 1-15'!G18,'Tables 1-15'!B491)</f>
        <v>1154</v>
      </c>
      <c r="C887" s="384">
        <f>IF(ISNUMBER('Tables 1-15'!C491),'Tables 1-15'!H18,'Tables 1-15'!C491)</f>
        <v>1170</v>
      </c>
      <c r="D887" s="384">
        <f>IF(ISNUMBER('Tables 1-15'!D491),'Tables 1-15'!I18,'Tables 1-15'!D491)</f>
        <v>1186</v>
      </c>
      <c r="E887" s="468">
        <f>IF(ISNUMBER('Tables 1-15'!E491),'Tables 1-15'!J18,'Tables 1-15'!E491)</f>
        <v>1202</v>
      </c>
      <c r="F887" s="469">
        <f>IF(ISNUMBER('Tables 1-15'!F491),'Tables 1-15'!K18,'Tables 1-15'!F491)</f>
        <v>1217</v>
      </c>
      <c r="G887" s="384">
        <f>IF(ISNUMBER('Tables 1-15'!G491),'Tables 1-15'!G18,'Tables 1-15'!G491)</f>
        <v>1154</v>
      </c>
      <c r="H887" s="384">
        <f>IF(ISNUMBER('Tables 1-15'!H491),'Tables 1-15'!H18,'Tables 1-15'!H491)</f>
        <v>1170</v>
      </c>
      <c r="I887" s="384">
        <f>IF(ISNUMBER('Tables 1-15'!I491),'Tables 1-15'!I18,'Tables 1-15'!I491)</f>
        <v>1186</v>
      </c>
      <c r="J887" s="384">
        <f>IF(ISNUMBER('Tables 1-15'!J491),'Tables 1-15'!J18,'Tables 1-15'!J491)</f>
        <v>1202</v>
      </c>
      <c r="K887" s="384">
        <f>IF(ISNUMBER('Tables 1-15'!K491),'Tables 1-15'!K18,'Tables 1-15'!K491)</f>
        <v>1217</v>
      </c>
      <c r="O887" s="636"/>
    </row>
    <row r="888" spans="1:15">
      <c r="A888" s="462" t="s">
        <v>127</v>
      </c>
      <c r="B888" s="384">
        <f>IF(ISNUMBER('Tables 1-15'!B492),'Tables 1-15'!G19,'Tables 1-15'!B492)</f>
        <v>59.336500000000001</v>
      </c>
      <c r="C888" s="384">
        <f>IF(ISNUMBER('Tables 1-15'!C492),'Tables 1-15'!H19,'Tables 1-15'!C492)</f>
        <v>59.752499999999998</v>
      </c>
      <c r="D888" s="384">
        <f>IF(ISNUMBER('Tables 1-15'!D492),'Tables 1-15'!I19,'Tables 1-15'!D492)</f>
        <v>60.051500000000004</v>
      </c>
      <c r="E888" s="468">
        <f>IF(ISNUMBER('Tables 1-15'!E492),'Tables 1-15'!J19,'Tables 1-15'!E492)</f>
        <v>60.328000000000003</v>
      </c>
      <c r="F888" s="469">
        <f>IF(ISNUMBER('Tables 1-15'!F492),'Tables 1-15'!K19,'Tables 1-15'!F492)</f>
        <v>60.514749999999999</v>
      </c>
      <c r="G888" s="384">
        <f>IF(ISNUMBER('Tables 1-15'!G492),'Tables 1-15'!G19,'Tables 1-15'!G492)</f>
        <v>59.336500000000001</v>
      </c>
      <c r="H888" s="384">
        <f>IF(ISNUMBER('Tables 1-15'!H492),'Tables 1-15'!H19,'Tables 1-15'!H492)</f>
        <v>59.752499999999998</v>
      </c>
      <c r="I888" s="384">
        <f>IF(ISNUMBER('Tables 1-15'!I492),'Tables 1-15'!I19,'Tables 1-15'!I492)</f>
        <v>60.051500000000004</v>
      </c>
      <c r="J888" s="384">
        <f>IF(ISNUMBER('Tables 1-15'!J492),'Tables 1-15'!J19,'Tables 1-15'!J492)</f>
        <v>60.328000000000003</v>
      </c>
      <c r="K888" s="384">
        <f>IF(ISNUMBER('Tables 1-15'!K492),'Tables 1-15'!K19,'Tables 1-15'!K492)</f>
        <v>60.514749999999999</v>
      </c>
      <c r="O888" s="62"/>
    </row>
    <row r="889" spans="1:15">
      <c r="A889" s="462" t="s">
        <v>626</v>
      </c>
      <c r="B889" s="384">
        <f>IF(ISNUMBER('Tables 1-15'!B493),'Tables 1-15'!G20,'Tables 1-15'!B493)</f>
        <v>127.6923</v>
      </c>
      <c r="C889" s="384">
        <f>IF(ISNUMBER('Tables 1-15'!C493),'Tables 1-15'!H20,'Tables 1-15'!C493)</f>
        <v>127.50960000000001</v>
      </c>
      <c r="D889" s="384">
        <f>IF(ISNUMBER('Tables 1-15'!D493),'Tables 1-15'!I20,'Tables 1-15'!D493)</f>
        <v>128.0574</v>
      </c>
      <c r="E889" s="468">
        <f>IF(ISNUMBER('Tables 1-15'!E493),'Tables 1-15'!J20,'Tables 1-15'!E493)</f>
        <v>127.7987</v>
      </c>
      <c r="F889" s="469" t="str">
        <f>IF(ISNUMBER('Tables 1-15'!F493),'Tables 1-15'!K20,'Tables 1-15'!F493)</f>
        <v>nav</v>
      </c>
      <c r="G889" s="384" t="str">
        <f>IF(ISNUMBER('Tables 1-15'!G493),'Tables 1-15'!G20,'Tables 1-15'!G493)</f>
        <v>nav</v>
      </c>
      <c r="H889" s="384" t="str">
        <f>IF(ISNUMBER('Tables 1-15'!H493),'Tables 1-15'!H20,'Tables 1-15'!H493)</f>
        <v>nav</v>
      </c>
      <c r="I889" s="384" t="str">
        <f>IF(ISNUMBER('Tables 1-15'!I493),'Tables 1-15'!I20,'Tables 1-15'!I493)</f>
        <v>nav</v>
      </c>
      <c r="J889" s="384" t="str">
        <f>IF(ISNUMBER('Tables 1-15'!J493),'Tables 1-15'!J20,'Tables 1-15'!J493)</f>
        <v>nav</v>
      </c>
      <c r="K889" s="384" t="str">
        <f>IF(ISNUMBER('Tables 1-15'!K493),'Tables 1-15'!K20,'Tables 1-15'!K493)</f>
        <v>nav</v>
      </c>
      <c r="O889" s="62"/>
    </row>
    <row r="890" spans="1:15">
      <c r="A890" s="66" t="s">
        <v>937</v>
      </c>
      <c r="B890" s="384">
        <f>IF(ISNUMBER('Tables 1-15'!B494),'Tables 1-15'!G21,'Tables 1-15'!B494)</f>
        <v>48.948699999999995</v>
      </c>
      <c r="C890" s="384">
        <f>IF(ISNUMBER('Tables 1-15'!C494),'Tables 1-15'!H21,'Tables 1-15'!C494)</f>
        <v>49.182040000000001</v>
      </c>
      <c r="D890" s="384">
        <f>IF(ISNUMBER('Tables 1-15'!D494),'Tables 1-15'!I21,'Tables 1-15'!D494)</f>
        <v>49.41037</v>
      </c>
      <c r="E890" s="468">
        <f>IF(ISNUMBER('Tables 1-15'!E494),'Tables 1-15'!J21,'Tables 1-15'!E494)</f>
        <v>49.779440000000001</v>
      </c>
      <c r="F890" s="469">
        <f>IF(ISNUMBER('Tables 1-15'!F494),'Tables 1-15'!K21,'Tables 1-15'!F494)</f>
        <v>50.004441</v>
      </c>
      <c r="G890" s="384">
        <f>IF(ISNUMBER('Tables 1-15'!G494),'Tables 1-15'!G21,'Tables 1-15'!G494)</f>
        <v>48.948699999999995</v>
      </c>
      <c r="H890" s="384">
        <f>IF(ISNUMBER('Tables 1-15'!H494),'Tables 1-15'!H21,'Tables 1-15'!H494)</f>
        <v>49.182040000000001</v>
      </c>
      <c r="I890" s="384">
        <f>IF(ISNUMBER('Tables 1-15'!I494),'Tables 1-15'!I21,'Tables 1-15'!I494)</f>
        <v>49.41037</v>
      </c>
      <c r="J890" s="384">
        <f>IF(ISNUMBER('Tables 1-15'!J494),'Tables 1-15'!J21,'Tables 1-15'!J494)</f>
        <v>49.779440000000001</v>
      </c>
      <c r="K890" s="384">
        <f>IF(ISNUMBER('Tables 1-15'!K494),'Tables 1-15'!K21,'Tables 1-15'!K494)</f>
        <v>50.004441</v>
      </c>
      <c r="O890" s="636"/>
    </row>
    <row r="891" spans="1:15">
      <c r="A891" s="66" t="s">
        <v>938</v>
      </c>
      <c r="B891" s="384">
        <f>IF(ISNUMBER('Tables 1-15'!B495),'Tables 1-15'!G22,'Tables 1-15'!B495)</f>
        <v>106.24300000000001</v>
      </c>
      <c r="C891" s="384">
        <f>IF(ISNUMBER('Tables 1-15'!C495),'Tables 1-15'!H22,'Tables 1-15'!C495)</f>
        <v>107.122</v>
      </c>
      <c r="D891" s="384">
        <f>IF(ISNUMBER('Tables 1-15'!D495),'Tables 1-15'!I22,'Tables 1-15'!D495)</f>
        <v>107.979</v>
      </c>
      <c r="E891" s="468">
        <f>IF(ISNUMBER('Tables 1-15'!E495),'Tables 1-15'!J22,'Tables 1-15'!E495)</f>
        <v>108.8134</v>
      </c>
      <c r="F891" s="469">
        <f>IF(ISNUMBER('Tables 1-15'!F495),'Tables 1-15'!K22,'Tables 1-15'!F495)</f>
        <v>116.28439999999999</v>
      </c>
      <c r="G891" s="384">
        <f>IF(ISNUMBER('Tables 1-15'!G495),'Tables 1-15'!G22,'Tables 1-15'!G495)</f>
        <v>106.24300000000001</v>
      </c>
      <c r="H891" s="384">
        <f>IF(ISNUMBER('Tables 1-15'!H495),'Tables 1-15'!H22,'Tables 1-15'!H495)</f>
        <v>107.122</v>
      </c>
      <c r="I891" s="384">
        <f>IF(ISNUMBER('Tables 1-15'!I495),'Tables 1-15'!I22,'Tables 1-15'!I495)</f>
        <v>107.979</v>
      </c>
      <c r="J891" s="384">
        <f>IF(ISNUMBER('Tables 1-15'!J495),'Tables 1-15'!J22,'Tables 1-15'!J495)</f>
        <v>108.8134</v>
      </c>
      <c r="K891" s="384">
        <f>IF(ISNUMBER('Tables 1-15'!K495),'Tables 1-15'!K22,'Tables 1-15'!K495)</f>
        <v>116.28439999999999</v>
      </c>
      <c r="O891" s="636"/>
    </row>
    <row r="892" spans="1:15">
      <c r="A892" s="461" t="s">
        <v>9</v>
      </c>
      <c r="B892" s="448">
        <f>IF(ISNUMBER('Tables 1-15'!B496),'Tables 1-15'!G23,'Tables 1-15'!B496)</f>
        <v>16.486000000000001</v>
      </c>
      <c r="C892" s="448">
        <f>IF(ISNUMBER('Tables 1-15'!C496),'Tables 1-15'!H23,'Tables 1-15'!C496)</f>
        <v>16.574999999999999</v>
      </c>
      <c r="D892" s="448">
        <f>IF(ISNUMBER('Tables 1-15'!D496),'Tables 1-15'!I23,'Tables 1-15'!D496)</f>
        <v>16.655999999999999</v>
      </c>
      <c r="E892" s="419">
        <f>IF(ISNUMBER('Tables 1-15'!E496),'Tables 1-15'!J23,'Tables 1-15'!E496)</f>
        <v>16.73</v>
      </c>
      <c r="F892" s="470">
        <f>IF(ISNUMBER('Tables 1-15'!F496),'Tables 1-15'!K23,'Tables 1-15'!F496)</f>
        <v>16.78</v>
      </c>
      <c r="G892" s="448">
        <f>IF(ISNUMBER('Tables 1-15'!G496),'Tables 1-15'!G23,'Tables 1-15'!G496)</f>
        <v>16.486000000000001</v>
      </c>
      <c r="H892" s="448">
        <f>IF(ISNUMBER('Tables 1-15'!H496),'Tables 1-15'!H23,'Tables 1-15'!H496)</f>
        <v>16.574999999999999</v>
      </c>
      <c r="I892" s="448">
        <f>IF(ISNUMBER('Tables 1-15'!I496),'Tables 1-15'!I23,'Tables 1-15'!I496)</f>
        <v>16.655999999999999</v>
      </c>
      <c r="J892" s="448">
        <f>IF(ISNUMBER('Tables 1-15'!J496),'Tables 1-15'!J23,'Tables 1-15'!J496)</f>
        <v>16.73</v>
      </c>
      <c r="K892" s="448">
        <f>IF(ISNUMBER('Tables 1-15'!K496),'Tables 1-15'!K23,'Tables 1-15'!K496)</f>
        <v>16.78</v>
      </c>
      <c r="O892" s="62"/>
    </row>
    <row r="893" spans="1:15">
      <c r="A893" s="66" t="s">
        <v>939</v>
      </c>
      <c r="B893" s="448">
        <f>IF(ISNUMBER('Tables 1-15'!B497),'Tables 1-15'!G24,'Tables 1-15'!B497)</f>
        <v>142.74236999999999</v>
      </c>
      <c r="C893" s="448">
        <f>IF(ISNUMBER('Tables 1-15'!C497),'Tables 1-15'!H24,'Tables 1-15'!C497)</f>
        <v>142.78535000000002</v>
      </c>
      <c r="D893" s="448">
        <f>IF(ISNUMBER('Tables 1-15'!D497),'Tables 1-15'!I24,'Tables 1-15'!D497)</f>
        <v>142.84947</v>
      </c>
      <c r="E893" s="419">
        <f>IF(ISNUMBER('Tables 1-15'!E497),'Tables 1-15'!J24,'Tables 1-15'!E497)</f>
        <v>142.96091000000001</v>
      </c>
      <c r="F893" s="470">
        <f>IF(ISNUMBER('Tables 1-15'!F497),'Tables 1-15'!K24,'Tables 1-15'!F497)</f>
        <v>143.2131</v>
      </c>
      <c r="G893" s="448">
        <f>IF(ISNUMBER('Tables 1-15'!G497),'Tables 1-15'!G24,'Tables 1-15'!G497)</f>
        <v>142.74236999999999</v>
      </c>
      <c r="H893" s="448">
        <f>IF(ISNUMBER('Tables 1-15'!H497),'Tables 1-15'!H24,'Tables 1-15'!H497)</f>
        <v>142.78535000000002</v>
      </c>
      <c r="I893" s="448">
        <f>IF(ISNUMBER('Tables 1-15'!I497),'Tables 1-15'!I24,'Tables 1-15'!I497)</f>
        <v>142.84947</v>
      </c>
      <c r="J893" s="448">
        <f>IF(ISNUMBER('Tables 1-15'!J497),'Tables 1-15'!J24,'Tables 1-15'!J497)</f>
        <v>142.96091000000001</v>
      </c>
      <c r="K893" s="448">
        <f>IF(ISNUMBER('Tables 1-15'!K497),'Tables 1-15'!K24,'Tables 1-15'!K497)</f>
        <v>143.2131</v>
      </c>
      <c r="O893" s="636"/>
    </row>
    <row r="894" spans="1:15">
      <c r="A894" s="66" t="s">
        <v>940</v>
      </c>
      <c r="B894" s="448">
        <f>IF(ISNUMBER('Tables 1-15'!B498),'Tables 1-15'!G25,'Tables 1-15'!B498)</f>
        <v>25.787025000000003</v>
      </c>
      <c r="C894" s="448">
        <f>IF(ISNUMBER('Tables 1-15'!C498),'Tables 1-15'!H25,'Tables 1-15'!C498)</f>
        <v>26.660857</v>
      </c>
      <c r="D894" s="448">
        <f>IF(ISNUMBER('Tables 1-15'!D498),'Tables 1-15'!I25,'Tables 1-15'!D498)</f>
        <v>27.563432000000002</v>
      </c>
      <c r="E894" s="419">
        <f>IF(ISNUMBER('Tables 1-15'!E498),'Tables 1-15'!J25,'Tables 1-15'!E498)</f>
        <v>28.376355</v>
      </c>
      <c r="F894" s="470">
        <f>IF(ISNUMBER('Tables 1-15'!F498),'Tables 1-15'!K25,'Tables 1-15'!F498)</f>
        <v>29.195895</v>
      </c>
      <c r="G894" s="448">
        <f>IF(ISNUMBER('Tables 1-15'!G498),'Tables 1-15'!G25,'Tables 1-15'!G498)</f>
        <v>25.787025000000003</v>
      </c>
      <c r="H894" s="448">
        <f>IF(ISNUMBER('Tables 1-15'!H498),'Tables 1-15'!H25,'Tables 1-15'!H498)</f>
        <v>26.660857</v>
      </c>
      <c r="I894" s="448">
        <f>IF(ISNUMBER('Tables 1-15'!I498),'Tables 1-15'!I25,'Tables 1-15'!I498)</f>
        <v>27.563432000000002</v>
      </c>
      <c r="J894" s="448">
        <f>IF(ISNUMBER('Tables 1-15'!J498),'Tables 1-15'!J25,'Tables 1-15'!J498)</f>
        <v>28.376355</v>
      </c>
      <c r="K894" s="448">
        <f>IF(ISNUMBER('Tables 1-15'!K498),'Tables 1-15'!K25,'Tables 1-15'!K498)</f>
        <v>29.195895</v>
      </c>
      <c r="O894" s="636"/>
    </row>
    <row r="895" spans="1:15">
      <c r="A895" s="462" t="s">
        <v>10</v>
      </c>
      <c r="B895" s="448">
        <f>IF(ISNUMBER('Tables 1-15'!B499),'Tables 1-15'!G26,'Tables 1-15'!B499)</f>
        <v>4.8390000000000004</v>
      </c>
      <c r="C895" s="448">
        <f>IF(ISNUMBER('Tables 1-15'!C499),'Tables 1-15'!H26,'Tables 1-15'!C499)</f>
        <v>4.9880000000000004</v>
      </c>
      <c r="D895" s="448">
        <f>IF(ISNUMBER('Tables 1-15'!D499),'Tables 1-15'!I26,'Tables 1-15'!D499)</f>
        <v>5.077</v>
      </c>
      <c r="E895" s="419">
        <f>IF(ISNUMBER('Tables 1-15'!E499),'Tables 1-15'!J26,'Tables 1-15'!E499)</f>
        <v>5.1840000000000002</v>
      </c>
      <c r="F895" s="470">
        <f>IF(ISNUMBER('Tables 1-15'!F499),'Tables 1-15'!K26,'Tables 1-15'!F499)</f>
        <v>5.3120000000000003</v>
      </c>
      <c r="G895" s="448">
        <f>IF(ISNUMBER('Tables 1-15'!G499),'Tables 1-15'!G26,'Tables 1-15'!G499)</f>
        <v>4.8390000000000004</v>
      </c>
      <c r="H895" s="448">
        <f>IF(ISNUMBER('Tables 1-15'!H499),'Tables 1-15'!H26,'Tables 1-15'!H499)</f>
        <v>4.9880000000000004</v>
      </c>
      <c r="I895" s="448">
        <f>IF(ISNUMBER('Tables 1-15'!I499),'Tables 1-15'!I26,'Tables 1-15'!I499)</f>
        <v>5.077</v>
      </c>
      <c r="J895" s="448">
        <f>IF(ISNUMBER('Tables 1-15'!J499),'Tables 1-15'!J26,'Tables 1-15'!J499)</f>
        <v>5.1840000000000002</v>
      </c>
      <c r="K895" s="448">
        <f>IF(ISNUMBER('Tables 1-15'!K499),'Tables 1-15'!K26,'Tables 1-15'!K499)</f>
        <v>5.3120000000000003</v>
      </c>
      <c r="O895" s="62"/>
    </row>
    <row r="896" spans="1:15">
      <c r="A896" s="66" t="s">
        <v>941</v>
      </c>
      <c r="B896" s="448" t="str">
        <f>IF(ISNUMBER('Tables 1-15'!B500),'Tables 1-15'!G27,'Tables 1-15'!B500)</f>
        <v>nav</v>
      </c>
      <c r="C896" s="448">
        <f>IF(ISNUMBER('Tables 1-15'!C500),'Tables 1-15'!H27,'Tables 1-15'!C500)</f>
        <v>50.474000000000004</v>
      </c>
      <c r="D896" s="448">
        <f>IF(ISNUMBER('Tables 1-15'!D500),'Tables 1-15'!I27,'Tables 1-15'!D500)</f>
        <v>51.057000000000002</v>
      </c>
      <c r="E896" s="419">
        <f>IF(ISNUMBER('Tables 1-15'!E500),'Tables 1-15'!J27,'Tables 1-15'!E500)</f>
        <v>51.634999999999998</v>
      </c>
      <c r="F896" s="470">
        <f>IF(ISNUMBER('Tables 1-15'!F500),'Tables 1-15'!K27,'Tables 1-15'!F500)</f>
        <v>52.148000000000003</v>
      </c>
      <c r="G896" s="448" t="str">
        <f>IF(ISNUMBER('Tables 1-15'!G500),'Tables 1-15'!G27,'Tables 1-15'!G500)</f>
        <v>nav</v>
      </c>
      <c r="H896" s="448">
        <f>IF(ISNUMBER('Tables 1-15'!H500),'Tables 1-15'!H27,'Tables 1-15'!H500)</f>
        <v>50.474000000000004</v>
      </c>
      <c r="I896" s="448">
        <f>IF(ISNUMBER('Tables 1-15'!I500),'Tables 1-15'!I27,'Tables 1-15'!I500)</f>
        <v>51.057000000000002</v>
      </c>
      <c r="J896" s="448">
        <f>IF(ISNUMBER('Tables 1-15'!J500),'Tables 1-15'!J27,'Tables 1-15'!J500)</f>
        <v>51.634999999999998</v>
      </c>
      <c r="K896" s="448">
        <f>IF(ISNUMBER('Tables 1-15'!K500),'Tables 1-15'!K27,'Tables 1-15'!K500)</f>
        <v>52.148000000000003</v>
      </c>
      <c r="O896" s="636"/>
    </row>
    <row r="897" spans="1:15">
      <c r="A897" s="462" t="s">
        <v>11</v>
      </c>
      <c r="B897" s="448">
        <f>IF(ISNUMBER('Tables 1-15'!B501),'Tables 1-15'!G28,'Tables 1-15'!B501)</f>
        <v>9.2560000000000002</v>
      </c>
      <c r="C897" s="448">
        <f>IF(ISNUMBER('Tables 1-15'!C501),'Tables 1-15'!H28,'Tables 1-15'!C501)</f>
        <v>9.3410000000000011</v>
      </c>
      <c r="D897" s="448">
        <f>IF(ISNUMBER('Tables 1-15'!D501),'Tables 1-15'!I28,'Tables 1-15'!D501)</f>
        <v>9.4160000000000004</v>
      </c>
      <c r="E897" s="419">
        <f>IF(ISNUMBER('Tables 1-15'!E501),'Tables 1-15'!J28,'Tables 1-15'!E501)</f>
        <v>9.4570000000000007</v>
      </c>
      <c r="F897" s="470">
        <f>IF(ISNUMBER('Tables 1-15'!F501),'Tables 1-15'!K28,'Tables 1-15'!F501)</f>
        <v>9.5208700000000004</v>
      </c>
      <c r="G897" s="448">
        <f>IF(ISNUMBER('Tables 1-15'!G501),'Tables 1-15'!G28,'Tables 1-15'!G501)</f>
        <v>9.2560000000000002</v>
      </c>
      <c r="H897" s="448">
        <f>IF(ISNUMBER('Tables 1-15'!H501),'Tables 1-15'!H28,'Tables 1-15'!H501)</f>
        <v>9.3410000000000011</v>
      </c>
      <c r="I897" s="448">
        <f>IF(ISNUMBER('Tables 1-15'!I501),'Tables 1-15'!I28,'Tables 1-15'!I501)</f>
        <v>9.4160000000000004</v>
      </c>
      <c r="J897" s="448">
        <f>IF(ISNUMBER('Tables 1-15'!J501),'Tables 1-15'!J28,'Tables 1-15'!J501)</f>
        <v>9.4570000000000007</v>
      </c>
      <c r="K897" s="448">
        <f>IF(ISNUMBER('Tables 1-15'!K501),'Tables 1-15'!K28,'Tables 1-15'!K501)</f>
        <v>9.5208700000000004</v>
      </c>
      <c r="O897" s="62"/>
    </row>
    <row r="898" spans="1:15">
      <c r="A898" s="462" t="s">
        <v>12</v>
      </c>
      <c r="B898" s="448">
        <f>IF(ISNUMBER('Tables 1-15'!B502),'Tables 1-15'!G29,'Tables 1-15'!B502)</f>
        <v>7.7110600000000007</v>
      </c>
      <c r="C898" s="448">
        <f>IF(ISNUMBER('Tables 1-15'!C502),'Tables 1-15'!H29,'Tables 1-15'!C502)</f>
        <v>7.8012800000000002</v>
      </c>
      <c r="D898" s="448">
        <f>IF(ISNUMBER('Tables 1-15'!D502),'Tables 1-15'!I29,'Tables 1-15'!D502)</f>
        <v>7.8775699999999995</v>
      </c>
      <c r="E898" s="419">
        <f>IF(ISNUMBER('Tables 1-15'!E502),'Tables 1-15'!J29,'Tables 1-15'!E502)</f>
        <v>7.9123980000000005</v>
      </c>
      <c r="F898" s="470">
        <f>IF(ISNUMBER('Tables 1-15'!F502),'Tables 1-15'!K29,'Tables 1-15'!F502)</f>
        <v>7.996861</v>
      </c>
      <c r="G898" s="448">
        <f>IF(ISNUMBER('Tables 1-15'!G502),'Tables 1-15'!G29,'Tables 1-15'!G502)</f>
        <v>7.7110600000000007</v>
      </c>
      <c r="H898" s="448">
        <f>IF(ISNUMBER('Tables 1-15'!H502),'Tables 1-15'!H29,'Tables 1-15'!H502)</f>
        <v>7.8012800000000002</v>
      </c>
      <c r="I898" s="448">
        <f>IF(ISNUMBER('Tables 1-15'!I502),'Tables 1-15'!I29,'Tables 1-15'!I502)</f>
        <v>7.8775699999999995</v>
      </c>
      <c r="J898" s="448">
        <f>IF(ISNUMBER('Tables 1-15'!J502),'Tables 1-15'!J29,'Tables 1-15'!J502)</f>
        <v>7.9123980000000005</v>
      </c>
      <c r="K898" s="448">
        <f>IF(ISNUMBER('Tables 1-15'!K502),'Tables 1-15'!K29,'Tables 1-15'!K502)</f>
        <v>7.996861</v>
      </c>
      <c r="O898" s="62"/>
    </row>
    <row r="899" spans="1:15">
      <c r="A899" s="66" t="s">
        <v>942</v>
      </c>
      <c r="B899" s="448" t="str">
        <f>IF(ISNUMBER('Tables 1-15'!B503),'Tables 1-15'!G30,'Tables 1-15'!B503)</f>
        <v>nav</v>
      </c>
      <c r="C899" s="448" t="str">
        <f>IF(ISNUMBER('Tables 1-15'!C503),'Tables 1-15'!H30,'Tables 1-15'!C503)</f>
        <v>nav</v>
      </c>
      <c r="D899" s="448" t="str">
        <f>IF(ISNUMBER('Tables 1-15'!D503),'Tables 1-15'!I30,'Tables 1-15'!D503)</f>
        <v>nav</v>
      </c>
      <c r="E899" s="419" t="str">
        <f>IF(ISNUMBER('Tables 1-15'!E503),'Tables 1-15'!J30,'Tables 1-15'!E503)</f>
        <v>nav</v>
      </c>
      <c r="F899" s="470" t="str">
        <f>IF(ISNUMBER('Tables 1-15'!F503),'Tables 1-15'!K30,'Tables 1-15'!F503)</f>
        <v>nav</v>
      </c>
      <c r="G899" s="448" t="str">
        <f>IF(ISNUMBER('Tables 1-15'!G503),'Tables 1-15'!G30,'Tables 1-15'!G503)</f>
        <v>nap</v>
      </c>
      <c r="H899" s="448" t="str">
        <f>IF(ISNUMBER('Tables 1-15'!H503),'Tables 1-15'!H30,'Tables 1-15'!H503)</f>
        <v>nap</v>
      </c>
      <c r="I899" s="448" t="str">
        <f>IF(ISNUMBER('Tables 1-15'!I503),'Tables 1-15'!I30,'Tables 1-15'!I503)</f>
        <v>nap</v>
      </c>
      <c r="J899" s="448" t="str">
        <f>IF(ISNUMBER('Tables 1-15'!J503),'Tables 1-15'!J30,'Tables 1-15'!J503)</f>
        <v>nap</v>
      </c>
      <c r="K899" s="448" t="str">
        <f>IF(ISNUMBER('Tables 1-15'!K503),'Tables 1-15'!K30,'Tables 1-15'!K503)</f>
        <v>nap</v>
      </c>
      <c r="O899" s="636"/>
    </row>
    <row r="900" spans="1:15">
      <c r="A900" s="462" t="s">
        <v>13</v>
      </c>
      <c r="B900" s="448">
        <f>IF(ISNUMBER('Tables 1-15'!B504),'Tables 1-15'!G31,'Tables 1-15'!B504)</f>
        <v>61.398000000000003</v>
      </c>
      <c r="C900" s="448">
        <f>IF(ISNUMBER('Tables 1-15'!C504),'Tables 1-15'!H31,'Tables 1-15'!C504)</f>
        <v>61.792000000000002</v>
      </c>
      <c r="D900" s="448">
        <f>IF(ISNUMBER('Tables 1-15'!D504),'Tables 1-15'!I31,'Tables 1-15'!D504)</f>
        <v>62.262</v>
      </c>
      <c r="E900" s="419">
        <f>IF(ISNUMBER('Tables 1-15'!E504),'Tables 1-15'!J31,'Tables 1-15'!E504)</f>
        <v>62.734999999999999</v>
      </c>
      <c r="F900" s="470">
        <f>IF(ISNUMBER('Tables 1-15'!F504),'Tables 1-15'!K31,'Tables 1-15'!F504)</f>
        <v>63.244</v>
      </c>
      <c r="G900" s="448">
        <f>IF(ISNUMBER('Tables 1-15'!G504),'Tables 1-15'!G31,'Tables 1-15'!G504)</f>
        <v>61.398000000000003</v>
      </c>
      <c r="H900" s="448">
        <f>IF(ISNUMBER('Tables 1-15'!H504),'Tables 1-15'!H31,'Tables 1-15'!H504)</f>
        <v>61.792000000000002</v>
      </c>
      <c r="I900" s="448">
        <f>IF(ISNUMBER('Tables 1-15'!I504),'Tables 1-15'!I31,'Tables 1-15'!I504)</f>
        <v>62.262</v>
      </c>
      <c r="J900" s="448">
        <f>IF(ISNUMBER('Tables 1-15'!J504),'Tables 1-15'!J31,'Tables 1-15'!J504)</f>
        <v>62.734999999999999</v>
      </c>
      <c r="K900" s="448">
        <f>IF(ISNUMBER('Tables 1-15'!K504),'Tables 1-15'!K31,'Tables 1-15'!K504)</f>
        <v>63.244</v>
      </c>
      <c r="O900" s="62"/>
    </row>
    <row r="901" spans="1:15">
      <c r="A901" s="462" t="s">
        <v>186</v>
      </c>
      <c r="B901" s="448">
        <f>IF(ISNUMBER('Tables 1-15'!B505),'Tables 1-15'!G32,'Tables 1-15'!B505)</f>
        <v>304.09399999999999</v>
      </c>
      <c r="C901" s="448">
        <f>IF(ISNUMBER('Tables 1-15'!C505),'Tables 1-15'!H32,'Tables 1-15'!C505)</f>
        <v>306.77199999999999</v>
      </c>
      <c r="D901" s="448">
        <f>IF(ISNUMBER('Tables 1-15'!D505),'Tables 1-15'!I32,'Tables 1-15'!D505)</f>
        <v>309.32600000000002</v>
      </c>
      <c r="E901" s="419">
        <f>IF(ISNUMBER('Tables 1-15'!E505),'Tables 1-15'!J32,'Tables 1-15'!E505)</f>
        <v>311.58800000000002</v>
      </c>
      <c r="F901" s="470">
        <f>IF(ISNUMBER('Tables 1-15'!F505),'Tables 1-15'!K32,'Tables 1-15'!F505)</f>
        <v>313.91399999999999</v>
      </c>
      <c r="G901" s="448">
        <f>IF(ISNUMBER('Tables 1-15'!G505),'Tables 1-15'!G32,'Tables 1-15'!G505)</f>
        <v>304.09399999999999</v>
      </c>
      <c r="H901" s="448">
        <f>IF(ISNUMBER('Tables 1-15'!H505),'Tables 1-15'!H32,'Tables 1-15'!H505)</f>
        <v>306.77199999999999</v>
      </c>
      <c r="I901" s="448">
        <f>IF(ISNUMBER('Tables 1-15'!I505),'Tables 1-15'!I32,'Tables 1-15'!I505)</f>
        <v>309.32600000000002</v>
      </c>
      <c r="J901" s="448">
        <f>IF(ISNUMBER('Tables 1-15'!J505),'Tables 1-15'!J32,'Tables 1-15'!J505)</f>
        <v>311.58800000000002</v>
      </c>
      <c r="K901" s="448">
        <f>IF(ISNUMBER('Tables 1-15'!K505),'Tables 1-15'!K32,'Tables 1-15'!K505)</f>
        <v>313.91399999999999</v>
      </c>
      <c r="O901" s="62"/>
    </row>
    <row r="902" spans="1:15">
      <c r="A902" s="388" t="s">
        <v>627</v>
      </c>
      <c r="B902" s="471">
        <f t="shared" ref="B902:K902" si="4">SUM(B879:B901)</f>
        <v>3794.1004549999998</v>
      </c>
      <c r="C902" s="471">
        <f t="shared" si="4"/>
        <v>3875.9044669999994</v>
      </c>
      <c r="D902" s="471">
        <f t="shared" si="4"/>
        <v>3907.3455090000007</v>
      </c>
      <c r="E902" s="485">
        <f t="shared" si="4"/>
        <v>3938.16568925</v>
      </c>
      <c r="F902" s="486">
        <f t="shared" si="4"/>
        <v>3848.1268492500003</v>
      </c>
      <c r="G902" s="471">
        <f t="shared" si="4"/>
        <v>2152.1401549999996</v>
      </c>
      <c r="H902" s="471">
        <f t="shared" si="4"/>
        <v>2417.0148669999999</v>
      </c>
      <c r="I902" s="471">
        <f t="shared" si="4"/>
        <v>2442.0581090000005</v>
      </c>
      <c r="J902" s="471">
        <f t="shared" si="4"/>
        <v>2466.8319892500003</v>
      </c>
      <c r="K902" s="471">
        <f t="shared" si="4"/>
        <v>2497.4318492500006</v>
      </c>
    </row>
    <row r="903" spans="1:15">
      <c r="A903" s="407"/>
    </row>
    <row r="904" spans="1:15">
      <c r="A904" s="407"/>
    </row>
    <row r="905" spans="1:15">
      <c r="A905" s="407"/>
    </row>
    <row r="906" spans="1:15">
      <c r="A906" s="549"/>
      <c r="B906" s="549"/>
      <c r="C906" s="549"/>
      <c r="D906" s="549"/>
      <c r="E906" s="549"/>
      <c r="F906" s="549"/>
      <c r="G906" s="549"/>
      <c r="H906" s="549"/>
      <c r="I906" s="549"/>
      <c r="J906" s="549"/>
      <c r="K906" s="549"/>
    </row>
    <row r="907" spans="1:15">
      <c r="A907" s="407"/>
    </row>
    <row r="908" spans="1:15">
      <c r="A908" s="427"/>
      <c r="B908" s="576" t="s">
        <v>285</v>
      </c>
      <c r="C908" s="562"/>
      <c r="D908" s="562"/>
      <c r="E908" s="562"/>
      <c r="F908" s="437"/>
      <c r="G908" s="576" t="s">
        <v>285</v>
      </c>
      <c r="H908" s="562"/>
      <c r="I908" s="562"/>
      <c r="J908" s="562"/>
      <c r="K908" s="562"/>
    </row>
    <row r="909" spans="1:15">
      <c r="A909" s="430"/>
      <c r="B909" s="379"/>
      <c r="C909" s="379"/>
      <c r="D909" s="379"/>
      <c r="E909" s="379"/>
      <c r="F909" s="380"/>
      <c r="G909" s="379"/>
      <c r="H909" s="379"/>
      <c r="I909" s="379"/>
      <c r="J909" s="379"/>
      <c r="K909" s="379"/>
    </row>
    <row r="910" spans="1:15">
      <c r="A910" s="63" t="s">
        <v>37</v>
      </c>
      <c r="B910" s="601">
        <f>IF(ISNUMBER('Tables 1-15'!B514),'Tables 1-15'!G10,'Tables 1-15'!B514)</f>
        <v>21.309950250000004</v>
      </c>
      <c r="C910" s="456">
        <f>IF(ISNUMBER('Tables 1-15'!C514),'Tables 1-15'!H10,'Tables 1-15'!C514)</f>
        <v>21.736760000000004</v>
      </c>
      <c r="D910" s="456">
        <f>IF(ISNUMBER('Tables 1-15'!D514),'Tables 1-15'!I10,'Tables 1-15'!D514)</f>
        <v>22.068179499999999</v>
      </c>
      <c r="E910" s="456">
        <f>IF(ISNUMBER('Tables 1-15'!E514),'Tables 1-15'!J10,'Tables 1-15'!E514)</f>
        <v>22.390279750000001</v>
      </c>
      <c r="F910" s="466">
        <f>IF(ISNUMBER('Tables 1-15'!F514),'Tables 1-15'!K10,'Tables 1-15'!F514)</f>
        <v>22.776880500000001</v>
      </c>
      <c r="G910" s="456" t="str">
        <f>IF(ISNUMBER('Tables 1-15'!G514),'Tables 1-15'!G10,'Tables 1-15'!G514)</f>
        <v>nap</v>
      </c>
      <c r="H910" s="456" t="str">
        <f>IF(ISNUMBER('Tables 1-15'!H514),'Tables 1-15'!H10,'Tables 1-15'!H514)</f>
        <v>nap</v>
      </c>
      <c r="I910" s="456" t="str">
        <f>IF(ISNUMBER('Tables 1-15'!I514),'Tables 1-15'!I10,'Tables 1-15'!I514)</f>
        <v>nap</v>
      </c>
      <c r="J910" s="456" t="str">
        <f>IF(ISNUMBER('Tables 1-15'!J514),'Tables 1-15'!J10,'Tables 1-15'!J514)</f>
        <v>nap</v>
      </c>
      <c r="K910" s="456" t="str">
        <f>IF(ISNUMBER('Tables 1-15'!K514),'Tables 1-15'!K10,'Tables 1-15'!K514)</f>
        <v>nap</v>
      </c>
    </row>
    <row r="911" spans="1:15">
      <c r="A911" s="461" t="s">
        <v>528</v>
      </c>
      <c r="B911" s="448">
        <f>IF(ISNUMBER('Tables 1-15'!B515),'Tables 1-15'!G11,'Tables 1-15'!B515)</f>
        <v>10.708</v>
      </c>
      <c r="C911" s="448">
        <f>IF(ISNUMBER('Tables 1-15'!C515),'Tables 1-15'!H11,'Tables 1-15'!C515)</f>
        <v>10.790000000000001</v>
      </c>
      <c r="D911" s="448">
        <f>IF(ISNUMBER('Tables 1-15'!D515),'Tables 1-15'!I11,'Tables 1-15'!D515)</f>
        <v>10.883000000000001</v>
      </c>
      <c r="E911" s="448">
        <f>IF(ISNUMBER('Tables 1-15'!E515),'Tables 1-15'!J11,'Tables 1-15'!E515)</f>
        <v>10.978</v>
      </c>
      <c r="F911" s="467">
        <f>IF(ISNUMBER('Tables 1-15'!F515),'Tables 1-15'!K11,'Tables 1-15'!F515)</f>
        <v>11.1</v>
      </c>
      <c r="G911" s="448">
        <f>IF(ISNUMBER('Tables 1-15'!G515),'Tables 1-15'!G11,'Tables 1-15'!G515)</f>
        <v>10.708</v>
      </c>
      <c r="H911" s="448">
        <f>IF(ISNUMBER('Tables 1-15'!H515),'Tables 1-15'!H11,'Tables 1-15'!H515)</f>
        <v>10.790000000000001</v>
      </c>
      <c r="I911" s="448">
        <f>IF(ISNUMBER('Tables 1-15'!I515),'Tables 1-15'!I11,'Tables 1-15'!I515)</f>
        <v>10.883000000000001</v>
      </c>
      <c r="J911" s="448">
        <f>IF(ISNUMBER('Tables 1-15'!J515),'Tables 1-15'!J11,'Tables 1-15'!J515)</f>
        <v>10.978</v>
      </c>
      <c r="K911" s="448">
        <f>IF(ISNUMBER('Tables 1-15'!K515),'Tables 1-15'!K11,'Tables 1-15'!K515)</f>
        <v>11.1</v>
      </c>
      <c r="O911" s="62"/>
    </row>
    <row r="912" spans="1:15">
      <c r="A912" s="66" t="s">
        <v>530</v>
      </c>
      <c r="B912" s="448">
        <f>IF(ISNUMBER('Tables 1-15'!B516),'Tables 1-15'!G12,'Tables 1-15'!B516)</f>
        <v>189.613</v>
      </c>
      <c r="C912" s="448">
        <f>IF(ISNUMBER('Tables 1-15'!C516),'Tables 1-15'!H12,'Tables 1-15'!C516)</f>
        <v>191.48099999999999</v>
      </c>
      <c r="D912" s="448">
        <f>IF(ISNUMBER('Tables 1-15'!D516),'Tables 1-15'!I12,'Tables 1-15'!D516)</f>
        <v>193.25300000000001</v>
      </c>
      <c r="E912" s="448">
        <f>IF(ISNUMBER('Tables 1-15'!E516),'Tables 1-15'!J12,'Tables 1-15'!E516)</f>
        <v>194.93299999999999</v>
      </c>
      <c r="F912" s="467">
        <f>IF(ISNUMBER('Tables 1-15'!F516),'Tables 1-15'!K12,'Tables 1-15'!F516)</f>
        <v>196.52600000000001</v>
      </c>
      <c r="G912" s="448">
        <f>IF(ISNUMBER('Tables 1-15'!G516),'Tables 1-15'!G12,'Tables 1-15'!G516)</f>
        <v>189.613</v>
      </c>
      <c r="H912" s="448">
        <f>IF(ISNUMBER('Tables 1-15'!H516),'Tables 1-15'!H12,'Tables 1-15'!H516)</f>
        <v>191.48099999999999</v>
      </c>
      <c r="I912" s="448">
        <f>IF(ISNUMBER('Tables 1-15'!I516),'Tables 1-15'!I12,'Tables 1-15'!I516)</f>
        <v>193.25300000000001</v>
      </c>
      <c r="J912" s="448">
        <f>IF(ISNUMBER('Tables 1-15'!J516),'Tables 1-15'!J12,'Tables 1-15'!J516)</f>
        <v>194.93299999999999</v>
      </c>
      <c r="K912" s="448">
        <f>IF(ISNUMBER('Tables 1-15'!K516),'Tables 1-15'!K12,'Tables 1-15'!K516)</f>
        <v>196.52600000000001</v>
      </c>
      <c r="O912" s="636"/>
    </row>
    <row r="913" spans="1:15">
      <c r="A913" s="462" t="s">
        <v>529</v>
      </c>
      <c r="B913" s="448">
        <f>IF(ISNUMBER('Tables 1-15'!B517),'Tables 1-15'!G13,'Tables 1-15'!B517)</f>
        <v>33.198549749999998</v>
      </c>
      <c r="C913" s="448">
        <f>IF(ISNUMBER('Tables 1-15'!C517),'Tables 1-15'!H13,'Tables 1-15'!C517)</f>
        <v>33.58108</v>
      </c>
      <c r="D913" s="448">
        <f>IF(ISNUMBER('Tables 1-15'!D517),'Tables 1-15'!I13,'Tables 1-15'!D517)</f>
        <v>33.9585875</v>
      </c>
      <c r="E913" s="448">
        <f>IF(ISNUMBER('Tables 1-15'!E517),'Tables 1-15'!J13,'Tables 1-15'!E517)</f>
        <v>34.303206500000002</v>
      </c>
      <c r="F913" s="467">
        <f>IF(ISNUMBER('Tables 1-15'!F517),'Tables 1-15'!K13,'Tables 1-15'!F517)</f>
        <v>34.701651749999996</v>
      </c>
      <c r="G913" s="448" t="str">
        <f>IF(ISNUMBER('Tables 1-15'!G517),'Tables 1-15'!G13,'Tables 1-15'!G517)</f>
        <v>nav</v>
      </c>
      <c r="H913" s="448" t="str">
        <f>IF(ISNUMBER('Tables 1-15'!H517),'Tables 1-15'!H13,'Tables 1-15'!H517)</f>
        <v>nav</v>
      </c>
      <c r="I913" s="448" t="str">
        <f>IF(ISNUMBER('Tables 1-15'!I517),'Tables 1-15'!I13,'Tables 1-15'!I517)</f>
        <v>nav</v>
      </c>
      <c r="J913" s="448" t="str">
        <f>IF(ISNUMBER('Tables 1-15'!J517),'Tables 1-15'!J13,'Tables 1-15'!J517)</f>
        <v>nav</v>
      </c>
      <c r="K913" s="448" t="str">
        <f>IF(ISNUMBER('Tables 1-15'!K517),'Tables 1-15'!K13,'Tables 1-15'!K517)</f>
        <v>nav</v>
      </c>
      <c r="O913" s="62"/>
    </row>
    <row r="914" spans="1:15">
      <c r="A914" s="66" t="s">
        <v>531</v>
      </c>
      <c r="B914" s="448">
        <f>IF(ISNUMBER('Tables 1-15'!B518),'Tables 1-15'!G14,'Tables 1-15'!B518)</f>
        <v>1324.655</v>
      </c>
      <c r="C914" s="448">
        <f>IF(ISNUMBER('Tables 1-15'!C518),'Tables 1-15'!H14,'Tables 1-15'!C518)</f>
        <v>1331.38</v>
      </c>
      <c r="D914" s="448">
        <f>IF(ISNUMBER('Tables 1-15'!D518),'Tables 1-15'!I14,'Tables 1-15'!D518)</f>
        <v>1337.23</v>
      </c>
      <c r="E914" s="448">
        <f>IF(ISNUMBER('Tables 1-15'!E518),'Tables 1-15'!J14,'Tables 1-15'!E518)</f>
        <v>1343.5350000000001</v>
      </c>
      <c r="F914" s="467">
        <f>IF(ISNUMBER('Tables 1-15'!F518),'Tables 1-15'!K14,'Tables 1-15'!F518)</f>
        <v>1350.6949999999999</v>
      </c>
      <c r="G914" s="448" t="str">
        <f>IF(ISNUMBER('Tables 1-15'!G518),'Tables 1-15'!G14,'Tables 1-15'!G518)</f>
        <v>nap</v>
      </c>
      <c r="H914" s="448" t="str">
        <f>IF(ISNUMBER('Tables 1-15'!H518),'Tables 1-15'!H14,'Tables 1-15'!H518)</f>
        <v>nap</v>
      </c>
      <c r="I914" s="448" t="str">
        <f>IF(ISNUMBER('Tables 1-15'!I518),'Tables 1-15'!I14,'Tables 1-15'!I518)</f>
        <v>nap</v>
      </c>
      <c r="J914" s="448" t="str">
        <f>IF(ISNUMBER('Tables 1-15'!J518),'Tables 1-15'!J14,'Tables 1-15'!J518)</f>
        <v>nap</v>
      </c>
      <c r="K914" s="448" t="str">
        <f>IF(ISNUMBER('Tables 1-15'!K518),'Tables 1-15'!K14,'Tables 1-15'!K518)</f>
        <v>nap</v>
      </c>
      <c r="O914" s="636"/>
    </row>
    <row r="915" spans="1:15">
      <c r="A915" s="462" t="s">
        <v>166</v>
      </c>
      <c r="B915" s="384">
        <f>IF(ISNUMBER('Tables 1-15'!B519),'Tables 1-15'!G15,'Tables 1-15'!B519)</f>
        <v>63.962000000000003</v>
      </c>
      <c r="C915" s="384">
        <f>IF(ISNUMBER('Tables 1-15'!C519),'Tables 1-15'!H15,'Tables 1-15'!C519)</f>
        <v>64.305000000000007</v>
      </c>
      <c r="D915" s="384">
        <f>IF(ISNUMBER('Tables 1-15'!D519),'Tables 1-15'!I15,'Tables 1-15'!D519)</f>
        <v>64.613</v>
      </c>
      <c r="E915" s="384">
        <f>IF(ISNUMBER('Tables 1-15'!E519),'Tables 1-15'!J15,'Tables 1-15'!E519)</f>
        <v>64.948999999999998</v>
      </c>
      <c r="F915" s="473">
        <f>IF(ISNUMBER('Tables 1-15'!F519),'Tables 1-15'!K15,'Tables 1-15'!F519)</f>
        <v>65.281000000000006</v>
      </c>
      <c r="G915" s="384">
        <f>IF(ISNUMBER('Tables 1-15'!G519),'Tables 1-15'!G15,'Tables 1-15'!G519)</f>
        <v>63.962000000000003</v>
      </c>
      <c r="H915" s="384">
        <f>IF(ISNUMBER('Tables 1-15'!H519),'Tables 1-15'!H15,'Tables 1-15'!H519)</f>
        <v>64.305000000000007</v>
      </c>
      <c r="I915" s="384">
        <f>IF(ISNUMBER('Tables 1-15'!I519),'Tables 1-15'!I15,'Tables 1-15'!I519)</f>
        <v>64.613</v>
      </c>
      <c r="J915" s="384">
        <f>IF(ISNUMBER('Tables 1-15'!J519),'Tables 1-15'!J15,'Tables 1-15'!J519)</f>
        <v>64.948999999999998</v>
      </c>
      <c r="K915" s="384">
        <f>IF(ISNUMBER('Tables 1-15'!K519),'Tables 1-15'!K15,'Tables 1-15'!K519)</f>
        <v>65.281000000000006</v>
      </c>
      <c r="O915" s="62"/>
    </row>
    <row r="916" spans="1:15">
      <c r="A916" s="462" t="s">
        <v>60</v>
      </c>
      <c r="B916" s="384">
        <f>IF(ISNUMBER('Tables 1-15'!B520),'Tables 1-15'!G16,'Tables 1-15'!B520)</f>
        <v>82.12</v>
      </c>
      <c r="C916" s="384">
        <f>IF(ISNUMBER('Tables 1-15'!C520),'Tables 1-15'!H16,'Tables 1-15'!C520)</f>
        <v>81.875</v>
      </c>
      <c r="D916" s="384">
        <f>IF(ISNUMBER('Tables 1-15'!D520),'Tables 1-15'!I16,'Tables 1-15'!D520)</f>
        <v>81.757000000000005</v>
      </c>
      <c r="E916" s="384">
        <f>IF(ISNUMBER('Tables 1-15'!E520),'Tables 1-15'!J16,'Tables 1-15'!E520)</f>
        <v>81.778999999999996</v>
      </c>
      <c r="F916" s="473">
        <f>IF(ISNUMBER('Tables 1-15'!F520),'Tables 1-15'!K16,'Tables 1-15'!F520)</f>
        <v>81.918000000000006</v>
      </c>
      <c r="G916" s="384">
        <f>IF(ISNUMBER('Tables 1-15'!G520),'Tables 1-15'!G16,'Tables 1-15'!G520)</f>
        <v>82.12</v>
      </c>
      <c r="H916" s="384">
        <f>IF(ISNUMBER('Tables 1-15'!H520),'Tables 1-15'!H16,'Tables 1-15'!H520)</f>
        <v>81.875</v>
      </c>
      <c r="I916" s="384">
        <f>IF(ISNUMBER('Tables 1-15'!I520),'Tables 1-15'!I16,'Tables 1-15'!I520)</f>
        <v>81.757000000000005</v>
      </c>
      <c r="J916" s="384">
        <f>IF(ISNUMBER('Tables 1-15'!J520),'Tables 1-15'!J16,'Tables 1-15'!J520)</f>
        <v>81.778999999999996</v>
      </c>
      <c r="K916" s="384">
        <f>IF(ISNUMBER('Tables 1-15'!K520),'Tables 1-15'!K16,'Tables 1-15'!K520)</f>
        <v>81.918000000000006</v>
      </c>
      <c r="O916" s="62"/>
    </row>
    <row r="917" spans="1:15">
      <c r="A917" s="462" t="s">
        <v>745</v>
      </c>
      <c r="B917" s="384" t="str">
        <f>IF(ISNUMBER('Tables 1-15'!B521),'Tables 1-15'!G17,'Tables 1-15'!B521)</f>
        <v>nav</v>
      </c>
      <c r="C917" s="384" t="str">
        <f>IF(ISNUMBER('Tables 1-15'!C521),'Tables 1-15'!H17,'Tables 1-15'!C521)</f>
        <v>nav</v>
      </c>
      <c r="D917" s="384" t="str">
        <f>IF(ISNUMBER('Tables 1-15'!D521),'Tables 1-15'!I17,'Tables 1-15'!D521)</f>
        <v>nav</v>
      </c>
      <c r="E917" s="384" t="str">
        <f>IF(ISNUMBER('Tables 1-15'!E521),'Tables 1-15'!J17,'Tables 1-15'!E521)</f>
        <v>nav</v>
      </c>
      <c r="F917" s="473" t="str">
        <f>IF(ISNUMBER('Tables 1-15'!F521),'Tables 1-15'!K17,'Tables 1-15'!F521)</f>
        <v>nav</v>
      </c>
      <c r="G917" s="384" t="str">
        <f>IF(ISNUMBER('Tables 1-15'!G521),'Tables 1-15'!G17,'Tables 1-15'!G521)</f>
        <v>nav</v>
      </c>
      <c r="H917" s="384" t="str">
        <f>IF(ISNUMBER('Tables 1-15'!H521),'Tables 1-15'!H17,'Tables 1-15'!H521)</f>
        <v>nav</v>
      </c>
      <c r="I917" s="384" t="str">
        <f>IF(ISNUMBER('Tables 1-15'!I521),'Tables 1-15'!I17,'Tables 1-15'!I521)</f>
        <v>nav</v>
      </c>
      <c r="J917" s="384" t="str">
        <f>IF(ISNUMBER('Tables 1-15'!J521),'Tables 1-15'!J17,'Tables 1-15'!J521)</f>
        <v>nav</v>
      </c>
      <c r="K917" s="384" t="str">
        <f>IF(ISNUMBER('Tables 1-15'!K521),'Tables 1-15'!K17,'Tables 1-15'!K521)</f>
        <v>nav</v>
      </c>
      <c r="O917" s="62"/>
    </row>
    <row r="918" spans="1:15">
      <c r="A918" s="66" t="s">
        <v>994</v>
      </c>
      <c r="B918" s="384">
        <f>IF(ISNUMBER('Tables 1-15'!B522),'Tables 1-15'!G18,'Tables 1-15'!B522)</f>
        <v>1154</v>
      </c>
      <c r="C918" s="384">
        <f>IF(ISNUMBER('Tables 1-15'!C522),'Tables 1-15'!H18,'Tables 1-15'!C522)</f>
        <v>1170</v>
      </c>
      <c r="D918" s="384">
        <f>IF(ISNUMBER('Tables 1-15'!D522),'Tables 1-15'!I18,'Tables 1-15'!D522)</f>
        <v>1186</v>
      </c>
      <c r="E918" s="384">
        <f>IF(ISNUMBER('Tables 1-15'!E522),'Tables 1-15'!J18,'Tables 1-15'!E522)</f>
        <v>1202</v>
      </c>
      <c r="F918" s="473">
        <f>IF(ISNUMBER('Tables 1-15'!F522),'Tables 1-15'!K18,'Tables 1-15'!F522)</f>
        <v>1217</v>
      </c>
      <c r="G918" s="384" t="str">
        <f>IF(ISNUMBER('Tables 1-15'!G522),'Tables 1-15'!G18,'Tables 1-15'!G522)</f>
        <v>nap</v>
      </c>
      <c r="H918" s="384" t="str">
        <f>IF(ISNUMBER('Tables 1-15'!H522),'Tables 1-15'!H18,'Tables 1-15'!H522)</f>
        <v>nap</v>
      </c>
      <c r="I918" s="384">
        <f>IF(ISNUMBER('Tables 1-15'!I522),'Tables 1-15'!I18,'Tables 1-15'!I522)</f>
        <v>1186</v>
      </c>
      <c r="J918" s="384">
        <f>IF(ISNUMBER('Tables 1-15'!J522),'Tables 1-15'!J18,'Tables 1-15'!J522)</f>
        <v>1202</v>
      </c>
      <c r="K918" s="384">
        <f>IF(ISNUMBER('Tables 1-15'!K522),'Tables 1-15'!K18,'Tables 1-15'!K522)</f>
        <v>1217</v>
      </c>
      <c r="O918" s="636"/>
    </row>
    <row r="919" spans="1:15">
      <c r="A919" s="462" t="s">
        <v>127</v>
      </c>
      <c r="B919" s="384">
        <f>IF(ISNUMBER('Tables 1-15'!B523),'Tables 1-15'!G19,'Tables 1-15'!B523)</f>
        <v>59.336500000000001</v>
      </c>
      <c r="C919" s="384">
        <f>IF(ISNUMBER('Tables 1-15'!C523),'Tables 1-15'!H19,'Tables 1-15'!C523)</f>
        <v>59.752499999999998</v>
      </c>
      <c r="D919" s="384">
        <f>IF(ISNUMBER('Tables 1-15'!D523),'Tables 1-15'!I19,'Tables 1-15'!D523)</f>
        <v>60.051500000000004</v>
      </c>
      <c r="E919" s="384">
        <f>IF(ISNUMBER('Tables 1-15'!E523),'Tables 1-15'!J19,'Tables 1-15'!E523)</f>
        <v>60.328000000000003</v>
      </c>
      <c r="F919" s="473">
        <f>IF(ISNUMBER('Tables 1-15'!F523),'Tables 1-15'!K19,'Tables 1-15'!F523)</f>
        <v>60.514749999999999</v>
      </c>
      <c r="G919" s="384">
        <f>IF(ISNUMBER('Tables 1-15'!G523),'Tables 1-15'!G19,'Tables 1-15'!G523)</f>
        <v>59.336500000000001</v>
      </c>
      <c r="H919" s="384">
        <f>IF(ISNUMBER('Tables 1-15'!H523),'Tables 1-15'!H19,'Tables 1-15'!H523)</f>
        <v>59.752499999999998</v>
      </c>
      <c r="I919" s="384">
        <f>IF(ISNUMBER('Tables 1-15'!I523),'Tables 1-15'!I19,'Tables 1-15'!I523)</f>
        <v>60.051500000000004</v>
      </c>
      <c r="J919" s="384">
        <f>IF(ISNUMBER('Tables 1-15'!J523),'Tables 1-15'!J19,'Tables 1-15'!J523)</f>
        <v>60.328000000000003</v>
      </c>
      <c r="K919" s="384">
        <f>IF(ISNUMBER('Tables 1-15'!K523),'Tables 1-15'!K19,'Tables 1-15'!K523)</f>
        <v>60.514749999999999</v>
      </c>
      <c r="O919" s="62"/>
    </row>
    <row r="920" spans="1:15">
      <c r="A920" s="462" t="s">
        <v>8</v>
      </c>
      <c r="B920" s="384">
        <f>IF(ISNUMBER('Tables 1-15'!B524),'Tables 1-15'!G20,'Tables 1-15'!B524)</f>
        <v>127.6923</v>
      </c>
      <c r="C920" s="384">
        <f>IF(ISNUMBER('Tables 1-15'!C524),'Tables 1-15'!H20,'Tables 1-15'!C524)</f>
        <v>127.50960000000001</v>
      </c>
      <c r="D920" s="384">
        <f>IF(ISNUMBER('Tables 1-15'!D524),'Tables 1-15'!I20,'Tables 1-15'!D524)</f>
        <v>128.0574</v>
      </c>
      <c r="E920" s="384">
        <f>IF(ISNUMBER('Tables 1-15'!E524),'Tables 1-15'!J20,'Tables 1-15'!E524)</f>
        <v>127.7987</v>
      </c>
      <c r="F920" s="473" t="str">
        <f>IF(ISNUMBER('Tables 1-15'!F524),'Tables 1-15'!K20,'Tables 1-15'!F524)</f>
        <v>nav</v>
      </c>
      <c r="G920" s="384">
        <f>IF(ISNUMBER('Tables 1-15'!G524),'Tables 1-15'!G20,'Tables 1-15'!G524)</f>
        <v>127.6923</v>
      </c>
      <c r="H920" s="384">
        <f>IF(ISNUMBER('Tables 1-15'!H524),'Tables 1-15'!H20,'Tables 1-15'!H524)</f>
        <v>127.50960000000001</v>
      </c>
      <c r="I920" s="384">
        <f>IF(ISNUMBER('Tables 1-15'!I524),'Tables 1-15'!I20,'Tables 1-15'!I524)</f>
        <v>128.0574</v>
      </c>
      <c r="J920" s="384">
        <f>IF(ISNUMBER('Tables 1-15'!J524),'Tables 1-15'!J20,'Tables 1-15'!J524)</f>
        <v>127.7987</v>
      </c>
      <c r="K920" s="384" t="str">
        <f>IF(ISNUMBER('Tables 1-15'!K524),'Tables 1-15'!K20,'Tables 1-15'!K524)</f>
        <v>nav</v>
      </c>
      <c r="O920" s="62"/>
    </row>
    <row r="921" spans="1:15">
      <c r="A921" s="66" t="s">
        <v>937</v>
      </c>
      <c r="B921" s="384">
        <f>IF(ISNUMBER('Tables 1-15'!B525),'Tables 1-15'!G21,'Tables 1-15'!B525)</f>
        <v>48.948699999999995</v>
      </c>
      <c r="C921" s="384">
        <f>IF(ISNUMBER('Tables 1-15'!C525),'Tables 1-15'!H21,'Tables 1-15'!C525)</f>
        <v>49.182040000000001</v>
      </c>
      <c r="D921" s="384">
        <f>IF(ISNUMBER('Tables 1-15'!D525),'Tables 1-15'!I21,'Tables 1-15'!D525)</f>
        <v>49.41037</v>
      </c>
      <c r="E921" s="384">
        <f>IF(ISNUMBER('Tables 1-15'!E525),'Tables 1-15'!J21,'Tables 1-15'!E525)</f>
        <v>49.779440000000001</v>
      </c>
      <c r="F921" s="473">
        <f>IF(ISNUMBER('Tables 1-15'!F525),'Tables 1-15'!K21,'Tables 1-15'!F525)</f>
        <v>50.004441</v>
      </c>
      <c r="G921" s="384">
        <f>IF(ISNUMBER('Tables 1-15'!G525),'Tables 1-15'!G21,'Tables 1-15'!G525)</f>
        <v>48.948699999999995</v>
      </c>
      <c r="H921" s="384">
        <f>IF(ISNUMBER('Tables 1-15'!H525),'Tables 1-15'!H21,'Tables 1-15'!H525)</f>
        <v>49.182040000000001</v>
      </c>
      <c r="I921" s="384">
        <f>IF(ISNUMBER('Tables 1-15'!I525),'Tables 1-15'!I21,'Tables 1-15'!I525)</f>
        <v>49.41037</v>
      </c>
      <c r="J921" s="384">
        <f>IF(ISNUMBER('Tables 1-15'!J525),'Tables 1-15'!J21,'Tables 1-15'!J525)</f>
        <v>49.779440000000001</v>
      </c>
      <c r="K921" s="384">
        <f>IF(ISNUMBER('Tables 1-15'!K525),'Tables 1-15'!K21,'Tables 1-15'!K525)</f>
        <v>50.004441</v>
      </c>
      <c r="O921" s="636"/>
    </row>
    <row r="922" spans="1:15">
      <c r="A922" s="66" t="s">
        <v>938</v>
      </c>
      <c r="B922" s="384">
        <f>IF(ISNUMBER('Tables 1-15'!B526),'Tables 1-15'!G22,'Tables 1-15'!B526)</f>
        <v>106.24300000000001</v>
      </c>
      <c r="C922" s="384">
        <f>IF(ISNUMBER('Tables 1-15'!C526),'Tables 1-15'!H22,'Tables 1-15'!C526)</f>
        <v>107.122</v>
      </c>
      <c r="D922" s="384">
        <f>IF(ISNUMBER('Tables 1-15'!D526),'Tables 1-15'!I22,'Tables 1-15'!D526)</f>
        <v>107.979</v>
      </c>
      <c r="E922" s="384">
        <f>IF(ISNUMBER('Tables 1-15'!E526),'Tables 1-15'!J22,'Tables 1-15'!E526)</f>
        <v>108.8134</v>
      </c>
      <c r="F922" s="473">
        <f>IF(ISNUMBER('Tables 1-15'!F526),'Tables 1-15'!K22,'Tables 1-15'!F526)</f>
        <v>116.28439999999999</v>
      </c>
      <c r="G922" s="384" t="str">
        <f>IF(ISNUMBER('Tables 1-15'!G526),'Tables 1-15'!G22,'Tables 1-15'!G526)</f>
        <v>nav</v>
      </c>
      <c r="H922" s="384" t="str">
        <f>IF(ISNUMBER('Tables 1-15'!H526),'Tables 1-15'!H22,'Tables 1-15'!H526)</f>
        <v>nav</v>
      </c>
      <c r="I922" s="384" t="str">
        <f>IF(ISNUMBER('Tables 1-15'!I526),'Tables 1-15'!I22,'Tables 1-15'!I526)</f>
        <v>nav</v>
      </c>
      <c r="J922" s="384" t="str">
        <f>IF(ISNUMBER('Tables 1-15'!J526),'Tables 1-15'!J22,'Tables 1-15'!J526)</f>
        <v>nav</v>
      </c>
      <c r="K922" s="384" t="str">
        <f>IF(ISNUMBER('Tables 1-15'!K526),'Tables 1-15'!K22,'Tables 1-15'!K526)</f>
        <v>nav</v>
      </c>
      <c r="O922" s="636"/>
    </row>
    <row r="923" spans="1:15">
      <c r="A923" s="461" t="s">
        <v>9</v>
      </c>
      <c r="B923" s="448" t="str">
        <f>IF(ISNUMBER('Tables 1-15'!B527),'Tables 1-15'!G23,'Tables 1-15'!B527)</f>
        <v>nap</v>
      </c>
      <c r="C923" s="448" t="str">
        <f>IF(ISNUMBER('Tables 1-15'!C527),'Tables 1-15'!H23,'Tables 1-15'!C527)</f>
        <v>nap</v>
      </c>
      <c r="D923" s="448" t="str">
        <f>IF(ISNUMBER('Tables 1-15'!D527),'Tables 1-15'!I23,'Tables 1-15'!D527)</f>
        <v>nap</v>
      </c>
      <c r="E923" s="448" t="str">
        <f>IF(ISNUMBER('Tables 1-15'!E527),'Tables 1-15'!J23,'Tables 1-15'!E527)</f>
        <v>nap</v>
      </c>
      <c r="F923" s="467" t="str">
        <f>IF(ISNUMBER('Tables 1-15'!F527),'Tables 1-15'!K23,'Tables 1-15'!F527)</f>
        <v>nap</v>
      </c>
      <c r="G923" s="448">
        <f>IF(ISNUMBER('Tables 1-15'!G527),'Tables 1-15'!G23,'Tables 1-15'!G527)</f>
        <v>16.486000000000001</v>
      </c>
      <c r="H923" s="448">
        <f>IF(ISNUMBER('Tables 1-15'!H527),'Tables 1-15'!H23,'Tables 1-15'!H527)</f>
        <v>16.574999999999999</v>
      </c>
      <c r="I923" s="448">
        <f>IF(ISNUMBER('Tables 1-15'!I527),'Tables 1-15'!I23,'Tables 1-15'!I527)</f>
        <v>16.655999999999999</v>
      </c>
      <c r="J923" s="448">
        <f>IF(ISNUMBER('Tables 1-15'!J527),'Tables 1-15'!J23,'Tables 1-15'!J527)</f>
        <v>16.73</v>
      </c>
      <c r="K923" s="448">
        <f>IF(ISNUMBER('Tables 1-15'!K527),'Tables 1-15'!K23,'Tables 1-15'!K527)</f>
        <v>16.78</v>
      </c>
      <c r="O923" s="62"/>
    </row>
    <row r="924" spans="1:15">
      <c r="A924" s="66" t="s">
        <v>939</v>
      </c>
      <c r="B924" s="448">
        <f>IF(ISNUMBER('Tables 1-15'!B528),'Tables 1-15'!G24,'Tables 1-15'!B528)</f>
        <v>142.74236999999999</v>
      </c>
      <c r="C924" s="448">
        <f>IF(ISNUMBER('Tables 1-15'!C528),'Tables 1-15'!H24,'Tables 1-15'!C528)</f>
        <v>142.78535000000002</v>
      </c>
      <c r="D924" s="448">
        <f>IF(ISNUMBER('Tables 1-15'!D528),'Tables 1-15'!I24,'Tables 1-15'!D528)</f>
        <v>142.84947</v>
      </c>
      <c r="E924" s="448">
        <f>IF(ISNUMBER('Tables 1-15'!E528),'Tables 1-15'!J24,'Tables 1-15'!E528)</f>
        <v>142.96091000000001</v>
      </c>
      <c r="F924" s="467">
        <f>IF(ISNUMBER('Tables 1-15'!F528),'Tables 1-15'!K24,'Tables 1-15'!F528)</f>
        <v>143.2131</v>
      </c>
      <c r="G924" s="448">
        <f>IF(ISNUMBER('Tables 1-15'!G528),'Tables 1-15'!G24,'Tables 1-15'!G528)</f>
        <v>142.74236999999999</v>
      </c>
      <c r="H924" s="448">
        <f>IF(ISNUMBER('Tables 1-15'!H528),'Tables 1-15'!H24,'Tables 1-15'!H528)</f>
        <v>142.78535000000002</v>
      </c>
      <c r="I924" s="448">
        <f>IF(ISNUMBER('Tables 1-15'!I528),'Tables 1-15'!I24,'Tables 1-15'!I528)</f>
        <v>142.84947</v>
      </c>
      <c r="J924" s="448">
        <f>IF(ISNUMBER('Tables 1-15'!J528),'Tables 1-15'!J24,'Tables 1-15'!J528)</f>
        <v>142.96091000000001</v>
      </c>
      <c r="K924" s="448">
        <f>IF(ISNUMBER('Tables 1-15'!K528),'Tables 1-15'!K24,'Tables 1-15'!K528)</f>
        <v>143.2131</v>
      </c>
      <c r="O924" s="636"/>
    </row>
    <row r="925" spans="1:15">
      <c r="A925" s="66" t="s">
        <v>940</v>
      </c>
      <c r="B925" s="448">
        <f>IF(ISNUMBER('Tables 1-15'!B529),'Tables 1-15'!G25,'Tables 1-15'!B529)</f>
        <v>25.787025000000003</v>
      </c>
      <c r="C925" s="448">
        <f>IF(ISNUMBER('Tables 1-15'!C529),'Tables 1-15'!H25,'Tables 1-15'!C529)</f>
        <v>26.660857</v>
      </c>
      <c r="D925" s="448">
        <f>IF(ISNUMBER('Tables 1-15'!D529),'Tables 1-15'!I25,'Tables 1-15'!D529)</f>
        <v>27.563432000000002</v>
      </c>
      <c r="E925" s="448">
        <f>IF(ISNUMBER('Tables 1-15'!E529),'Tables 1-15'!J25,'Tables 1-15'!E529)</f>
        <v>28.376355</v>
      </c>
      <c r="F925" s="467">
        <f>IF(ISNUMBER('Tables 1-15'!F529),'Tables 1-15'!K25,'Tables 1-15'!F529)</f>
        <v>29.195895</v>
      </c>
      <c r="G925" s="448" t="str">
        <f>IF(ISNUMBER('Tables 1-15'!G529),'Tables 1-15'!G25,'Tables 1-15'!G529)</f>
        <v>nap</v>
      </c>
      <c r="H925" s="448" t="str">
        <f>IF(ISNUMBER('Tables 1-15'!H529),'Tables 1-15'!H25,'Tables 1-15'!H529)</f>
        <v>nap</v>
      </c>
      <c r="I925" s="448" t="str">
        <f>IF(ISNUMBER('Tables 1-15'!I529),'Tables 1-15'!I25,'Tables 1-15'!I529)</f>
        <v>nap</v>
      </c>
      <c r="J925" s="448" t="str">
        <f>IF(ISNUMBER('Tables 1-15'!J529),'Tables 1-15'!J25,'Tables 1-15'!J529)</f>
        <v>nap</v>
      </c>
      <c r="K925" s="448" t="str">
        <f>IF(ISNUMBER('Tables 1-15'!K529),'Tables 1-15'!K25,'Tables 1-15'!K529)</f>
        <v>nap</v>
      </c>
      <c r="O925" s="636"/>
    </row>
    <row r="926" spans="1:15">
      <c r="A926" s="462" t="s">
        <v>10</v>
      </c>
      <c r="B926" s="448">
        <f>IF(ISNUMBER('Tables 1-15'!B530),'Tables 1-15'!G26,'Tables 1-15'!B530)</f>
        <v>4.8390000000000004</v>
      </c>
      <c r="C926" s="448">
        <f>IF(ISNUMBER('Tables 1-15'!C530),'Tables 1-15'!H26,'Tables 1-15'!C530)</f>
        <v>4.9880000000000004</v>
      </c>
      <c r="D926" s="448">
        <f>IF(ISNUMBER('Tables 1-15'!D530),'Tables 1-15'!I26,'Tables 1-15'!D530)</f>
        <v>5.077</v>
      </c>
      <c r="E926" s="448">
        <f>IF(ISNUMBER('Tables 1-15'!E530),'Tables 1-15'!J26,'Tables 1-15'!E530)</f>
        <v>5.1840000000000002</v>
      </c>
      <c r="F926" s="467">
        <f>IF(ISNUMBER('Tables 1-15'!F530),'Tables 1-15'!K26,'Tables 1-15'!F530)</f>
        <v>5.3120000000000003</v>
      </c>
      <c r="G926" s="448">
        <f>IF(ISNUMBER('Tables 1-15'!G530),'Tables 1-15'!G26,'Tables 1-15'!G530)</f>
        <v>4.8390000000000004</v>
      </c>
      <c r="H926" s="448">
        <f>IF(ISNUMBER('Tables 1-15'!H530),'Tables 1-15'!H26,'Tables 1-15'!H530)</f>
        <v>4.9880000000000004</v>
      </c>
      <c r="I926" s="448">
        <f>IF(ISNUMBER('Tables 1-15'!I530),'Tables 1-15'!I26,'Tables 1-15'!I530)</f>
        <v>5.077</v>
      </c>
      <c r="J926" s="448">
        <f>IF(ISNUMBER('Tables 1-15'!J530),'Tables 1-15'!J26,'Tables 1-15'!J530)</f>
        <v>5.1840000000000002</v>
      </c>
      <c r="K926" s="448">
        <f>IF(ISNUMBER('Tables 1-15'!K530),'Tables 1-15'!K26,'Tables 1-15'!K530)</f>
        <v>5.3120000000000003</v>
      </c>
      <c r="O926" s="62"/>
    </row>
    <row r="927" spans="1:15">
      <c r="A927" s="66" t="s">
        <v>941</v>
      </c>
      <c r="B927" s="448" t="str">
        <f>IF(ISNUMBER('Tables 1-15'!B531),'Tables 1-15'!G27,'Tables 1-15'!B531)</f>
        <v>nav</v>
      </c>
      <c r="C927" s="448">
        <f>IF(ISNUMBER('Tables 1-15'!C531),'Tables 1-15'!H27,'Tables 1-15'!C531)</f>
        <v>50.474000000000004</v>
      </c>
      <c r="D927" s="448">
        <f>IF(ISNUMBER('Tables 1-15'!D531),'Tables 1-15'!I27,'Tables 1-15'!D531)</f>
        <v>51.057000000000002</v>
      </c>
      <c r="E927" s="448">
        <f>IF(ISNUMBER('Tables 1-15'!E531),'Tables 1-15'!J27,'Tables 1-15'!E531)</f>
        <v>51.634999999999998</v>
      </c>
      <c r="F927" s="467">
        <f>IF(ISNUMBER('Tables 1-15'!F531),'Tables 1-15'!K27,'Tables 1-15'!F531)</f>
        <v>52.148000000000003</v>
      </c>
      <c r="G927" s="448" t="str">
        <f>IF(ISNUMBER('Tables 1-15'!G531),'Tables 1-15'!G27,'Tables 1-15'!G531)</f>
        <v>nap</v>
      </c>
      <c r="H927" s="448" t="str">
        <f>IF(ISNUMBER('Tables 1-15'!H531),'Tables 1-15'!H27,'Tables 1-15'!H531)</f>
        <v>nap</v>
      </c>
      <c r="I927" s="448" t="str">
        <f>IF(ISNUMBER('Tables 1-15'!I531),'Tables 1-15'!I27,'Tables 1-15'!I531)</f>
        <v>nap</v>
      </c>
      <c r="J927" s="448" t="str">
        <f>IF(ISNUMBER('Tables 1-15'!J531),'Tables 1-15'!J27,'Tables 1-15'!J531)</f>
        <v>nap</v>
      </c>
      <c r="K927" s="448" t="str">
        <f>IF(ISNUMBER('Tables 1-15'!K531),'Tables 1-15'!K27,'Tables 1-15'!K531)</f>
        <v>nap</v>
      </c>
      <c r="O927" s="636"/>
    </row>
    <row r="928" spans="1:15">
      <c r="A928" s="462" t="s">
        <v>11</v>
      </c>
      <c r="B928" s="448">
        <f>IF(ISNUMBER('Tables 1-15'!B532),'Tables 1-15'!G28,'Tables 1-15'!B532)</f>
        <v>9.2560000000000002</v>
      </c>
      <c r="C928" s="448">
        <f>IF(ISNUMBER('Tables 1-15'!C532),'Tables 1-15'!H28,'Tables 1-15'!C532)</f>
        <v>9.3410000000000011</v>
      </c>
      <c r="D928" s="448">
        <f>IF(ISNUMBER('Tables 1-15'!D532),'Tables 1-15'!I28,'Tables 1-15'!D532)</f>
        <v>9.4160000000000004</v>
      </c>
      <c r="E928" s="448">
        <f>IF(ISNUMBER('Tables 1-15'!E532),'Tables 1-15'!J28,'Tables 1-15'!E532)</f>
        <v>9.4570000000000007</v>
      </c>
      <c r="F928" s="467">
        <f>IF(ISNUMBER('Tables 1-15'!F532),'Tables 1-15'!K28,'Tables 1-15'!F532)</f>
        <v>9.5208700000000004</v>
      </c>
      <c r="G928" s="448" t="str">
        <f>IF(ISNUMBER('Tables 1-15'!G532),'Tables 1-15'!G28,'Tables 1-15'!G532)</f>
        <v>nap</v>
      </c>
      <c r="H928" s="448" t="str">
        <f>IF(ISNUMBER('Tables 1-15'!H532),'Tables 1-15'!H28,'Tables 1-15'!H532)</f>
        <v>nap</v>
      </c>
      <c r="I928" s="448" t="str">
        <f>IF(ISNUMBER('Tables 1-15'!I532),'Tables 1-15'!I28,'Tables 1-15'!I532)</f>
        <v>nap</v>
      </c>
      <c r="J928" s="448" t="str">
        <f>IF(ISNUMBER('Tables 1-15'!J532),'Tables 1-15'!J28,'Tables 1-15'!J532)</f>
        <v>nap</v>
      </c>
      <c r="K928" s="448" t="str">
        <f>IF(ISNUMBER('Tables 1-15'!K532),'Tables 1-15'!K28,'Tables 1-15'!K532)</f>
        <v>nap</v>
      </c>
      <c r="O928" s="62"/>
    </row>
    <row r="929" spans="1:15">
      <c r="A929" s="462" t="s">
        <v>12</v>
      </c>
      <c r="B929" s="448">
        <f>IF(ISNUMBER('Tables 1-15'!B533),'Tables 1-15'!G29,'Tables 1-15'!B533)</f>
        <v>7.7110600000000007</v>
      </c>
      <c r="C929" s="448">
        <f>IF(ISNUMBER('Tables 1-15'!C533),'Tables 1-15'!H29,'Tables 1-15'!C533)</f>
        <v>7.8012800000000002</v>
      </c>
      <c r="D929" s="448">
        <f>IF(ISNUMBER('Tables 1-15'!D533),'Tables 1-15'!I29,'Tables 1-15'!D533)</f>
        <v>7.8775699999999995</v>
      </c>
      <c r="E929" s="448">
        <f>IF(ISNUMBER('Tables 1-15'!E533),'Tables 1-15'!J29,'Tables 1-15'!E533)</f>
        <v>7.9123980000000005</v>
      </c>
      <c r="F929" s="467">
        <f>IF(ISNUMBER('Tables 1-15'!F533),'Tables 1-15'!K29,'Tables 1-15'!F533)</f>
        <v>7.996861</v>
      </c>
      <c r="G929" s="448">
        <f>IF(ISNUMBER('Tables 1-15'!G533),'Tables 1-15'!G29,'Tables 1-15'!G533)</f>
        <v>7.7110600000000007</v>
      </c>
      <c r="H929" s="448">
        <f>IF(ISNUMBER('Tables 1-15'!H533),'Tables 1-15'!H29,'Tables 1-15'!H533)</f>
        <v>7.8012800000000002</v>
      </c>
      <c r="I929" s="448">
        <f>IF(ISNUMBER('Tables 1-15'!I533),'Tables 1-15'!I29,'Tables 1-15'!I533)</f>
        <v>7.8775699999999995</v>
      </c>
      <c r="J929" s="448">
        <f>IF(ISNUMBER('Tables 1-15'!J533),'Tables 1-15'!J29,'Tables 1-15'!J533)</f>
        <v>7.9123980000000005</v>
      </c>
      <c r="K929" s="448">
        <f>IF(ISNUMBER('Tables 1-15'!K533),'Tables 1-15'!K29,'Tables 1-15'!K533)</f>
        <v>7.996861</v>
      </c>
      <c r="O929" s="62"/>
    </row>
    <row r="930" spans="1:15">
      <c r="A930" s="66" t="s">
        <v>942</v>
      </c>
      <c r="B930" s="448" t="str">
        <f>IF(ISNUMBER('Tables 1-15'!B534),'Tables 1-15'!G30,'Tables 1-15'!B534)</f>
        <v>nap</v>
      </c>
      <c r="C930" s="448" t="str">
        <f>IF(ISNUMBER('Tables 1-15'!C534),'Tables 1-15'!H30,'Tables 1-15'!C534)</f>
        <v>nap</v>
      </c>
      <c r="D930" s="448" t="str">
        <f>IF(ISNUMBER('Tables 1-15'!D534),'Tables 1-15'!I30,'Tables 1-15'!D534)</f>
        <v>nap</v>
      </c>
      <c r="E930" s="448" t="str">
        <f>IF(ISNUMBER('Tables 1-15'!E534),'Tables 1-15'!J30,'Tables 1-15'!E534)</f>
        <v>nap</v>
      </c>
      <c r="F930" s="467" t="str">
        <f>IF(ISNUMBER('Tables 1-15'!F534),'Tables 1-15'!K30,'Tables 1-15'!F534)</f>
        <v>nap</v>
      </c>
      <c r="G930" s="448" t="str">
        <f>IF(ISNUMBER('Tables 1-15'!G534),'Tables 1-15'!G30,'Tables 1-15'!G534)</f>
        <v>nav</v>
      </c>
      <c r="H930" s="448" t="str">
        <f>IF(ISNUMBER('Tables 1-15'!H534),'Tables 1-15'!H30,'Tables 1-15'!H534)</f>
        <v>nav</v>
      </c>
      <c r="I930" s="448" t="str">
        <f>IF(ISNUMBER('Tables 1-15'!I534),'Tables 1-15'!I30,'Tables 1-15'!I534)</f>
        <v>nav</v>
      </c>
      <c r="J930" s="448" t="str">
        <f>IF(ISNUMBER('Tables 1-15'!J534),'Tables 1-15'!J30,'Tables 1-15'!J534)</f>
        <v>nav</v>
      </c>
      <c r="K930" s="448" t="str">
        <f>IF(ISNUMBER('Tables 1-15'!K534),'Tables 1-15'!K30,'Tables 1-15'!K534)</f>
        <v>nav</v>
      </c>
      <c r="O930" s="636"/>
    </row>
    <row r="931" spans="1:15">
      <c r="A931" s="462" t="s">
        <v>13</v>
      </c>
      <c r="B931" s="448">
        <f>IF(ISNUMBER('Tables 1-15'!B535),'Tables 1-15'!G31,'Tables 1-15'!B535)</f>
        <v>61.398000000000003</v>
      </c>
      <c r="C931" s="448">
        <f>IF(ISNUMBER('Tables 1-15'!C535),'Tables 1-15'!H31,'Tables 1-15'!C535)</f>
        <v>61.792000000000002</v>
      </c>
      <c r="D931" s="448">
        <f>IF(ISNUMBER('Tables 1-15'!D535),'Tables 1-15'!I31,'Tables 1-15'!D535)</f>
        <v>62.262</v>
      </c>
      <c r="E931" s="448">
        <f>IF(ISNUMBER('Tables 1-15'!E535),'Tables 1-15'!J31,'Tables 1-15'!E535)</f>
        <v>62.734999999999999</v>
      </c>
      <c r="F931" s="467">
        <f>IF(ISNUMBER('Tables 1-15'!F535),'Tables 1-15'!K31,'Tables 1-15'!F535)</f>
        <v>63.244</v>
      </c>
      <c r="G931" s="448" t="str">
        <f>IF(ISNUMBER('Tables 1-15'!G535),'Tables 1-15'!G31,'Tables 1-15'!G535)</f>
        <v>nav</v>
      </c>
      <c r="H931" s="448" t="str">
        <f>IF(ISNUMBER('Tables 1-15'!H535),'Tables 1-15'!H31,'Tables 1-15'!H535)</f>
        <v>nav</v>
      </c>
      <c r="I931" s="448" t="str">
        <f>IF(ISNUMBER('Tables 1-15'!I535),'Tables 1-15'!I31,'Tables 1-15'!I535)</f>
        <v>nav</v>
      </c>
      <c r="J931" s="448" t="str">
        <f>IF(ISNUMBER('Tables 1-15'!J535),'Tables 1-15'!J31,'Tables 1-15'!J535)</f>
        <v>nav</v>
      </c>
      <c r="K931" s="448" t="str">
        <f>IF(ISNUMBER('Tables 1-15'!K535),'Tables 1-15'!K31,'Tables 1-15'!K535)</f>
        <v>nav</v>
      </c>
      <c r="O931" s="62"/>
    </row>
    <row r="932" spans="1:15">
      <c r="A932" s="462" t="s">
        <v>186</v>
      </c>
      <c r="B932" s="448">
        <f>IF(ISNUMBER('Tables 1-15'!B536),'Tables 1-15'!G32,'Tables 1-15'!B536)</f>
        <v>304.09399999999999</v>
      </c>
      <c r="C932" s="448">
        <f>IF(ISNUMBER('Tables 1-15'!C536),'Tables 1-15'!H32,'Tables 1-15'!C536)</f>
        <v>306.77199999999999</v>
      </c>
      <c r="D932" s="448">
        <f>IF(ISNUMBER('Tables 1-15'!D536),'Tables 1-15'!I32,'Tables 1-15'!D536)</f>
        <v>309.32600000000002</v>
      </c>
      <c r="E932" s="448">
        <f>IF(ISNUMBER('Tables 1-15'!E536),'Tables 1-15'!J32,'Tables 1-15'!E536)</f>
        <v>311.58800000000002</v>
      </c>
      <c r="F932" s="467">
        <f>IF(ISNUMBER('Tables 1-15'!F536),'Tables 1-15'!K32,'Tables 1-15'!F536)</f>
        <v>313.91399999999999</v>
      </c>
      <c r="G932" s="448" t="str">
        <f>IF(ISNUMBER('Tables 1-15'!G536),'Tables 1-15'!G32,'Tables 1-15'!G536)</f>
        <v>nav</v>
      </c>
      <c r="H932" s="448" t="str">
        <f>IF(ISNUMBER('Tables 1-15'!H536),'Tables 1-15'!H32,'Tables 1-15'!H536)</f>
        <v>nav</v>
      </c>
      <c r="I932" s="448" t="str">
        <f>IF(ISNUMBER('Tables 1-15'!I536),'Tables 1-15'!I32,'Tables 1-15'!I536)</f>
        <v>nav</v>
      </c>
      <c r="J932" s="448" t="str">
        <f>IF(ISNUMBER('Tables 1-15'!J536),'Tables 1-15'!J32,'Tables 1-15'!J536)</f>
        <v>nav</v>
      </c>
      <c r="K932" s="448" t="str">
        <f>IF(ISNUMBER('Tables 1-15'!K536),'Tables 1-15'!K32,'Tables 1-15'!K536)</f>
        <v>nav</v>
      </c>
      <c r="O932" s="62"/>
    </row>
    <row r="933" spans="1:15">
      <c r="A933" s="388" t="s">
        <v>627</v>
      </c>
      <c r="B933" s="471">
        <f t="shared" ref="B933:K933" si="5">SUM(B910:B932)</f>
        <v>3777.6144549999999</v>
      </c>
      <c r="C933" s="471">
        <f t="shared" si="5"/>
        <v>3859.3294669999996</v>
      </c>
      <c r="D933" s="471">
        <f t="shared" si="5"/>
        <v>3890.6895090000007</v>
      </c>
      <c r="E933" s="471">
        <f t="shared" si="5"/>
        <v>3921.4356892500005</v>
      </c>
      <c r="F933" s="472">
        <f t="shared" si="5"/>
        <v>3831.3468492499997</v>
      </c>
      <c r="G933" s="471">
        <f t="shared" si="5"/>
        <v>754.15893000000005</v>
      </c>
      <c r="H933" s="471">
        <f t="shared" si="5"/>
        <v>757.0447700000002</v>
      </c>
      <c r="I933" s="471">
        <f t="shared" si="5"/>
        <v>1946.4853100000003</v>
      </c>
      <c r="J933" s="471">
        <f t="shared" si="5"/>
        <v>1965.3324480000001</v>
      </c>
      <c r="K933" s="471">
        <f t="shared" si="5"/>
        <v>1855.646152</v>
      </c>
      <c r="O933" s="636"/>
    </row>
    <row r="934" spans="1:15" ht="14.25">
      <c r="A934" s="563"/>
      <c r="B934" s="564"/>
      <c r="C934" s="564"/>
      <c r="D934" s="564"/>
      <c r="E934" s="564"/>
      <c r="F934" s="564"/>
      <c r="G934" s="564"/>
      <c r="H934" s="564"/>
      <c r="I934" s="564"/>
      <c r="J934" s="564"/>
      <c r="K934" s="564"/>
    </row>
    <row r="935" spans="1:15" ht="14.25">
      <c r="A935" s="565"/>
      <c r="B935" s="566"/>
      <c r="C935" s="566"/>
      <c r="D935" s="566"/>
      <c r="E935" s="566"/>
      <c r="F935" s="566"/>
      <c r="G935" s="566"/>
      <c r="H935" s="566"/>
      <c r="I935" s="566"/>
      <c r="J935" s="566"/>
      <c r="K935" s="566"/>
    </row>
    <row r="936" spans="1:15">
      <c r="A936" s="407"/>
    </row>
    <row r="937" spans="1:15">
      <c r="A937" s="407"/>
    </row>
    <row r="938" spans="1:15">
      <c r="A938" s="407"/>
    </row>
    <row r="939" spans="1:15">
      <c r="A939" s="407"/>
    </row>
    <row r="940" spans="1:15">
      <c r="A940" s="549"/>
      <c r="B940" s="549"/>
      <c r="C940" s="549"/>
      <c r="D940" s="549"/>
      <c r="E940" s="549"/>
      <c r="F940" s="549"/>
      <c r="G940" s="549"/>
      <c r="H940" s="549"/>
      <c r="I940" s="549"/>
      <c r="J940" s="549"/>
      <c r="K940" s="549"/>
    </row>
    <row r="941" spans="1:15">
      <c r="A941" s="407"/>
    </row>
    <row r="942" spans="1:15">
      <c r="A942" s="427"/>
      <c r="B942" s="576" t="s">
        <v>285</v>
      </c>
      <c r="C942" s="562"/>
      <c r="D942" s="562"/>
      <c r="E942" s="562"/>
      <c r="F942" s="437"/>
      <c r="G942" s="576" t="s">
        <v>285</v>
      </c>
      <c r="H942" s="576"/>
      <c r="I942" s="576"/>
      <c r="J942" s="576"/>
      <c r="K942" s="576"/>
    </row>
    <row r="943" spans="1:15">
      <c r="A943" s="430"/>
      <c r="B943" s="379"/>
      <c r="C943" s="379"/>
      <c r="D943" s="379"/>
      <c r="E943" s="379"/>
      <c r="F943" s="380"/>
      <c r="G943" s="379"/>
      <c r="H943" s="379"/>
      <c r="I943" s="379"/>
      <c r="J943" s="379"/>
      <c r="K943" s="379"/>
    </row>
    <row r="944" spans="1:15">
      <c r="A944" s="63" t="s">
        <v>37</v>
      </c>
      <c r="B944" s="601">
        <f>IF(ISNUMBER('Tables 1-15'!B548),'Tables 1-15'!G10,'Tables 1-15'!B548)</f>
        <v>21.309950250000004</v>
      </c>
      <c r="C944" s="456">
        <f>IF(ISNUMBER('Tables 1-15'!C548),'Tables 1-15'!H10,'Tables 1-15'!C548)</f>
        <v>21.736760000000004</v>
      </c>
      <c r="D944" s="456">
        <f>IF(ISNUMBER('Tables 1-15'!D548),'Tables 1-15'!I10,'Tables 1-15'!D548)</f>
        <v>22.068179499999999</v>
      </c>
      <c r="E944" s="456">
        <f>IF(ISNUMBER('Tables 1-15'!E548),'Tables 1-15'!J10,'Tables 1-15'!E548)</f>
        <v>22.390279750000001</v>
      </c>
      <c r="F944" s="466">
        <f>IF(ISNUMBER('Tables 1-15'!F548),'Tables 1-15'!K10,'Tables 1-15'!F548)</f>
        <v>22.776880500000001</v>
      </c>
      <c r="G944" s="474">
        <f>IF(ISNUMBER('Tables 1-15'!G548),'Tables 1-15'!G10,'Tables 1-15'!G548)</f>
        <v>21.309950250000004</v>
      </c>
      <c r="H944" s="474">
        <f>IF(ISNUMBER('Tables 1-15'!H548),'Tables 1-15'!H10,'Tables 1-15'!H548)</f>
        <v>21.736760000000004</v>
      </c>
      <c r="I944" s="474">
        <f>IF(ISNUMBER('Tables 1-15'!I548),'Tables 1-15'!I10,'Tables 1-15'!I548)</f>
        <v>22.068179499999999</v>
      </c>
      <c r="J944" s="474">
        <f>IF(ISNUMBER('Tables 1-15'!J548),'Tables 1-15'!J10,'Tables 1-15'!J548)</f>
        <v>22.390279750000001</v>
      </c>
      <c r="K944" s="474">
        <f>IF(ISNUMBER('Tables 1-15'!K548),'Tables 1-15'!K10,'Tables 1-15'!K548)</f>
        <v>22.776880500000001</v>
      </c>
    </row>
    <row r="945" spans="1:15">
      <c r="A945" s="461" t="s">
        <v>528</v>
      </c>
      <c r="B945" s="448">
        <f>IF(ISNUMBER('Tables 1-15'!B549),'Tables 1-15'!G11,'Tables 1-15'!B549)</f>
        <v>10.708</v>
      </c>
      <c r="C945" s="448">
        <f>IF(ISNUMBER('Tables 1-15'!C549),'Tables 1-15'!H11,'Tables 1-15'!C549)</f>
        <v>10.790000000000001</v>
      </c>
      <c r="D945" s="448">
        <f>IF(ISNUMBER('Tables 1-15'!D549),'Tables 1-15'!I11,'Tables 1-15'!D549)</f>
        <v>10.883000000000001</v>
      </c>
      <c r="E945" s="448">
        <f>IF(ISNUMBER('Tables 1-15'!E549),'Tables 1-15'!J11,'Tables 1-15'!E549)</f>
        <v>10.978</v>
      </c>
      <c r="F945" s="467">
        <f>IF(ISNUMBER('Tables 1-15'!F549),'Tables 1-15'!K11,'Tables 1-15'!F549)</f>
        <v>11.1</v>
      </c>
      <c r="G945" s="475">
        <f>IF(ISNUMBER('Tables 1-15'!G549),'Tables 1-15'!G11,'Tables 1-15'!G549)</f>
        <v>10.708</v>
      </c>
      <c r="H945" s="475">
        <f>IF(ISNUMBER('Tables 1-15'!H549),'Tables 1-15'!H11,'Tables 1-15'!H549)</f>
        <v>10.790000000000001</v>
      </c>
      <c r="I945" s="475">
        <f>IF(ISNUMBER('Tables 1-15'!I549),'Tables 1-15'!I11,'Tables 1-15'!I549)</f>
        <v>10.883000000000001</v>
      </c>
      <c r="J945" s="475">
        <f>IF(ISNUMBER('Tables 1-15'!J549),'Tables 1-15'!J11,'Tables 1-15'!J549)</f>
        <v>10.978</v>
      </c>
      <c r="K945" s="475">
        <f>IF(ISNUMBER('Tables 1-15'!K549),'Tables 1-15'!K11,'Tables 1-15'!K549)</f>
        <v>11.1</v>
      </c>
      <c r="O945" s="62"/>
    </row>
    <row r="946" spans="1:15">
      <c r="A946" s="66" t="s">
        <v>530</v>
      </c>
      <c r="B946" s="448">
        <f>IF(ISNUMBER('Tables 1-15'!B550),'Tables 1-15'!G12,'Tables 1-15'!B550)</f>
        <v>189.613</v>
      </c>
      <c r="C946" s="448">
        <f>IF(ISNUMBER('Tables 1-15'!C550),'Tables 1-15'!H12,'Tables 1-15'!C550)</f>
        <v>191.48099999999999</v>
      </c>
      <c r="D946" s="448">
        <f>IF(ISNUMBER('Tables 1-15'!D550),'Tables 1-15'!I12,'Tables 1-15'!D550)</f>
        <v>193.25300000000001</v>
      </c>
      <c r="E946" s="448">
        <f>IF(ISNUMBER('Tables 1-15'!E550),'Tables 1-15'!J12,'Tables 1-15'!E550)</f>
        <v>194.93299999999999</v>
      </c>
      <c r="F946" s="467">
        <f>IF(ISNUMBER('Tables 1-15'!F550),'Tables 1-15'!K12,'Tables 1-15'!F550)</f>
        <v>196.52600000000001</v>
      </c>
      <c r="G946" s="475">
        <f>IF(ISNUMBER('Tables 1-15'!G550),'Tables 1-15'!G12,'Tables 1-15'!G550)</f>
        <v>189.613</v>
      </c>
      <c r="H946" s="475">
        <f>IF(ISNUMBER('Tables 1-15'!H550),'Tables 1-15'!H12,'Tables 1-15'!H550)</f>
        <v>191.48099999999999</v>
      </c>
      <c r="I946" s="475">
        <f>IF(ISNUMBER('Tables 1-15'!I550),'Tables 1-15'!I12,'Tables 1-15'!I550)</f>
        <v>193.25300000000001</v>
      </c>
      <c r="J946" s="475">
        <f>IF(ISNUMBER('Tables 1-15'!J550),'Tables 1-15'!J12,'Tables 1-15'!J550)</f>
        <v>194.93299999999999</v>
      </c>
      <c r="K946" s="475">
        <f>IF(ISNUMBER('Tables 1-15'!K550),'Tables 1-15'!K12,'Tables 1-15'!K550)</f>
        <v>196.52600000000001</v>
      </c>
      <c r="O946" s="636"/>
    </row>
    <row r="947" spans="1:15">
      <c r="A947" s="462" t="s">
        <v>529</v>
      </c>
      <c r="B947" s="448">
        <f>IF(ISNUMBER('Tables 1-15'!B551),'Tables 1-15'!G13,'Tables 1-15'!B551)</f>
        <v>33.198549749999998</v>
      </c>
      <c r="C947" s="448">
        <f>IF(ISNUMBER('Tables 1-15'!C551),'Tables 1-15'!H13,'Tables 1-15'!C551)</f>
        <v>33.58108</v>
      </c>
      <c r="D947" s="448">
        <f>IF(ISNUMBER('Tables 1-15'!D551),'Tables 1-15'!I13,'Tables 1-15'!D551)</f>
        <v>33.9585875</v>
      </c>
      <c r="E947" s="448">
        <f>IF(ISNUMBER('Tables 1-15'!E551),'Tables 1-15'!J13,'Tables 1-15'!E551)</f>
        <v>34.303206500000002</v>
      </c>
      <c r="F947" s="467">
        <f>IF(ISNUMBER('Tables 1-15'!F551),'Tables 1-15'!K13,'Tables 1-15'!F551)</f>
        <v>34.701651749999996</v>
      </c>
      <c r="G947" s="475">
        <f>IF(ISNUMBER('Tables 1-15'!G551),'Tables 1-15'!G13,'Tables 1-15'!G551)</f>
        <v>33.198549749999998</v>
      </c>
      <c r="H947" s="475">
        <f>IF(ISNUMBER('Tables 1-15'!H551),'Tables 1-15'!H13,'Tables 1-15'!H551)</f>
        <v>33.58108</v>
      </c>
      <c r="I947" s="475">
        <f>IF(ISNUMBER('Tables 1-15'!I551),'Tables 1-15'!I13,'Tables 1-15'!I551)</f>
        <v>33.9585875</v>
      </c>
      <c r="J947" s="475">
        <f>IF(ISNUMBER('Tables 1-15'!J551),'Tables 1-15'!J13,'Tables 1-15'!J551)</f>
        <v>34.303206500000002</v>
      </c>
      <c r="K947" s="475">
        <f>IF(ISNUMBER('Tables 1-15'!K551),'Tables 1-15'!K13,'Tables 1-15'!K551)</f>
        <v>34.701651749999996</v>
      </c>
      <c r="O947" s="62"/>
    </row>
    <row r="948" spans="1:15">
      <c r="A948" s="66" t="s">
        <v>531</v>
      </c>
      <c r="B948" s="448">
        <f>IF(ISNUMBER('Tables 1-15'!B552),'Tables 1-15'!G14,'Tables 1-15'!B552)</f>
        <v>1324.655</v>
      </c>
      <c r="C948" s="448">
        <f>IF(ISNUMBER('Tables 1-15'!C552),'Tables 1-15'!H14,'Tables 1-15'!C552)</f>
        <v>1331.38</v>
      </c>
      <c r="D948" s="448">
        <f>IF(ISNUMBER('Tables 1-15'!D552),'Tables 1-15'!I14,'Tables 1-15'!D552)</f>
        <v>1337.23</v>
      </c>
      <c r="E948" s="448">
        <f>IF(ISNUMBER('Tables 1-15'!E552),'Tables 1-15'!J14,'Tables 1-15'!E552)</f>
        <v>1343.5350000000001</v>
      </c>
      <c r="F948" s="467">
        <f>IF(ISNUMBER('Tables 1-15'!F552),'Tables 1-15'!K14,'Tables 1-15'!F552)</f>
        <v>1350.6949999999999</v>
      </c>
      <c r="G948" s="475" t="str">
        <f>IF(ISNUMBER('Tables 1-15'!G552),'Tables 1-15'!G14,'Tables 1-15'!G552)</f>
        <v>nav</v>
      </c>
      <c r="H948" s="475" t="str">
        <f>IF(ISNUMBER('Tables 1-15'!H552),'Tables 1-15'!H14,'Tables 1-15'!H552)</f>
        <v>nav</v>
      </c>
      <c r="I948" s="475" t="str">
        <f>IF(ISNUMBER('Tables 1-15'!I552),'Tables 1-15'!I14,'Tables 1-15'!I552)</f>
        <v>nav</v>
      </c>
      <c r="J948" s="475" t="str">
        <f>IF(ISNUMBER('Tables 1-15'!J552),'Tables 1-15'!J14,'Tables 1-15'!J552)</f>
        <v>nav</v>
      </c>
      <c r="K948" s="475" t="str">
        <f>IF(ISNUMBER('Tables 1-15'!K552),'Tables 1-15'!K14,'Tables 1-15'!K552)</f>
        <v>nav</v>
      </c>
      <c r="O948" s="636"/>
    </row>
    <row r="949" spans="1:15">
      <c r="A949" s="462" t="s">
        <v>166</v>
      </c>
      <c r="B949" s="384">
        <f>IF(ISNUMBER('Tables 1-15'!B553),'Tables 1-15'!G15,'Tables 1-15'!B553)</f>
        <v>63.962000000000003</v>
      </c>
      <c r="C949" s="384">
        <f>IF(ISNUMBER('Tables 1-15'!C553),'Tables 1-15'!H15,'Tables 1-15'!C553)</f>
        <v>64.305000000000007</v>
      </c>
      <c r="D949" s="384">
        <f>IF(ISNUMBER('Tables 1-15'!D553),'Tables 1-15'!I15,'Tables 1-15'!D553)</f>
        <v>64.613</v>
      </c>
      <c r="E949" s="384">
        <f>IF(ISNUMBER('Tables 1-15'!E553),'Tables 1-15'!J15,'Tables 1-15'!E553)</f>
        <v>64.948999999999998</v>
      </c>
      <c r="F949" s="473">
        <f>IF(ISNUMBER('Tables 1-15'!F553),'Tables 1-15'!K15,'Tables 1-15'!F553)</f>
        <v>65.281000000000006</v>
      </c>
      <c r="G949" s="477" t="str">
        <f>IF(ISNUMBER('Tables 1-15'!G553),'Tables 1-15'!G15,'Tables 1-15'!G553)</f>
        <v>nav</v>
      </c>
      <c r="H949" s="477" t="str">
        <f>IF(ISNUMBER('Tables 1-15'!H553),'Tables 1-15'!H15,'Tables 1-15'!H553)</f>
        <v>nav</v>
      </c>
      <c r="I949" s="477" t="str">
        <f>IF(ISNUMBER('Tables 1-15'!I553),'Tables 1-15'!I15,'Tables 1-15'!I553)</f>
        <v>nav</v>
      </c>
      <c r="J949" s="477" t="str">
        <f>IF(ISNUMBER('Tables 1-15'!J553),'Tables 1-15'!J15,'Tables 1-15'!J553)</f>
        <v>nav</v>
      </c>
      <c r="K949" s="477" t="str">
        <f>IF(ISNUMBER('Tables 1-15'!K553),'Tables 1-15'!K15,'Tables 1-15'!K553)</f>
        <v>nav</v>
      </c>
      <c r="O949" s="62"/>
    </row>
    <row r="950" spans="1:15">
      <c r="A950" s="462" t="s">
        <v>60</v>
      </c>
      <c r="B950" s="384">
        <f>IF(ISNUMBER('Tables 1-15'!B554),'Tables 1-15'!G16,'Tables 1-15'!B554)</f>
        <v>82.12</v>
      </c>
      <c r="C950" s="384">
        <f>IF(ISNUMBER('Tables 1-15'!C554),'Tables 1-15'!H16,'Tables 1-15'!C554)</f>
        <v>81.875</v>
      </c>
      <c r="D950" s="384">
        <f>IF(ISNUMBER('Tables 1-15'!D554),'Tables 1-15'!I16,'Tables 1-15'!D554)</f>
        <v>81.757000000000005</v>
      </c>
      <c r="E950" s="384">
        <f>IF(ISNUMBER('Tables 1-15'!E554),'Tables 1-15'!J16,'Tables 1-15'!E554)</f>
        <v>81.778999999999996</v>
      </c>
      <c r="F950" s="473">
        <f>IF(ISNUMBER('Tables 1-15'!F554),'Tables 1-15'!K16,'Tables 1-15'!F554)</f>
        <v>81.918000000000006</v>
      </c>
      <c r="G950" s="477">
        <f>IF(ISNUMBER('Tables 1-15'!G554),'Tables 1-15'!G16,'Tables 1-15'!G554)</f>
        <v>82.12</v>
      </c>
      <c r="H950" s="477">
        <f>IF(ISNUMBER('Tables 1-15'!H554),'Tables 1-15'!H16,'Tables 1-15'!H554)</f>
        <v>81.875</v>
      </c>
      <c r="I950" s="477">
        <f>IF(ISNUMBER('Tables 1-15'!I554),'Tables 1-15'!I16,'Tables 1-15'!I554)</f>
        <v>81.757000000000005</v>
      </c>
      <c r="J950" s="477">
        <f>IF(ISNUMBER('Tables 1-15'!J554),'Tables 1-15'!J16,'Tables 1-15'!J554)</f>
        <v>81.778999999999996</v>
      </c>
      <c r="K950" s="475">
        <f>IF(ISNUMBER('Tables 1-15'!K554),'Tables 1-15'!K16,'Tables 1-15'!K554)</f>
        <v>81.918000000000006</v>
      </c>
      <c r="O950" s="62"/>
    </row>
    <row r="951" spans="1:15">
      <c r="A951" s="462" t="s">
        <v>745</v>
      </c>
      <c r="B951" s="384" t="str">
        <f>IF(ISNUMBER('Tables 1-15'!B555),'Tables 1-15'!G17,'Tables 1-15'!B555)</f>
        <v>nav</v>
      </c>
      <c r="C951" s="384" t="str">
        <f>IF(ISNUMBER('Tables 1-15'!C555),'Tables 1-15'!H17,'Tables 1-15'!C555)</f>
        <v>nav</v>
      </c>
      <c r="D951" s="384" t="str">
        <f>IF(ISNUMBER('Tables 1-15'!D555),'Tables 1-15'!I17,'Tables 1-15'!D555)</f>
        <v>nav</v>
      </c>
      <c r="E951" s="384" t="str">
        <f>IF(ISNUMBER('Tables 1-15'!E555),'Tables 1-15'!J17,'Tables 1-15'!E555)</f>
        <v>nav</v>
      </c>
      <c r="F951" s="469" t="str">
        <f>IF(ISNUMBER('Tables 1-15'!F555),'Tables 1-15'!K17,'Tables 1-15'!F555)</f>
        <v>nav</v>
      </c>
      <c r="G951" s="477">
        <f>IF(ISNUMBER('Tables 1-15'!G555),'Tables 1-15'!G17,'Tables 1-15'!G555)</f>
        <v>6.9638999999999998</v>
      </c>
      <c r="H951" s="477">
        <f>IF(ISNUMBER('Tables 1-15'!H555),'Tables 1-15'!H17,'Tables 1-15'!H555)</f>
        <v>6.9963999999999995</v>
      </c>
      <c r="I951" s="477">
        <f>IF(ISNUMBER('Tables 1-15'!I555),'Tables 1-15'!I17,'Tables 1-15'!I555)</f>
        <v>7.0521000000000003</v>
      </c>
      <c r="J951" s="477">
        <f>IF(ISNUMBER('Tables 1-15'!J555),'Tables 1-15'!J17,'Tables 1-15'!J555)</f>
        <v>7.1124000000000001</v>
      </c>
      <c r="K951" s="477">
        <f>IF(ISNUMBER('Tables 1-15'!K555),'Tables 1-15'!K17,'Tables 1-15'!K555)</f>
        <v>7.1779000000000002</v>
      </c>
      <c r="O951" s="62"/>
    </row>
    <row r="952" spans="1:15">
      <c r="A952" s="66" t="s">
        <v>994</v>
      </c>
      <c r="B952" s="384">
        <f>IF(ISNUMBER('Tables 1-15'!B556),'Tables 1-15'!G18,'Tables 1-15'!B556)</f>
        <v>1154</v>
      </c>
      <c r="C952" s="384">
        <f>IF(ISNUMBER('Tables 1-15'!C556),'Tables 1-15'!H18,'Tables 1-15'!C556)</f>
        <v>1170</v>
      </c>
      <c r="D952" s="384">
        <f>IF(ISNUMBER('Tables 1-15'!D556),'Tables 1-15'!I18,'Tables 1-15'!D556)</f>
        <v>1186</v>
      </c>
      <c r="E952" s="384">
        <f>IF(ISNUMBER('Tables 1-15'!E556),'Tables 1-15'!J18,'Tables 1-15'!E556)</f>
        <v>1202</v>
      </c>
      <c r="F952" s="469">
        <f>IF(ISNUMBER('Tables 1-15'!F556),'Tables 1-15'!K18,'Tables 1-15'!F556)</f>
        <v>1217</v>
      </c>
      <c r="G952" s="477">
        <f>IF(ISNUMBER('Tables 1-15'!G556),'Tables 1-15'!G18,'Tables 1-15'!G556)</f>
        <v>1154</v>
      </c>
      <c r="H952" s="477">
        <f>IF(ISNUMBER('Tables 1-15'!H556),'Tables 1-15'!H18,'Tables 1-15'!H556)</f>
        <v>1170</v>
      </c>
      <c r="I952" s="477">
        <f>IF(ISNUMBER('Tables 1-15'!I556),'Tables 1-15'!I18,'Tables 1-15'!I556)</f>
        <v>1186</v>
      </c>
      <c r="J952" s="477">
        <f>IF(ISNUMBER('Tables 1-15'!J556),'Tables 1-15'!J18,'Tables 1-15'!J556)</f>
        <v>1202</v>
      </c>
      <c r="K952" s="477">
        <f>IF(ISNUMBER('Tables 1-15'!K556),'Tables 1-15'!K18,'Tables 1-15'!K556)</f>
        <v>1217</v>
      </c>
      <c r="O952" s="636"/>
    </row>
    <row r="953" spans="1:15">
      <c r="A953" s="462" t="s">
        <v>127</v>
      </c>
      <c r="B953" s="384">
        <f>IF(ISNUMBER('Tables 1-15'!B557),'Tables 1-15'!G19,'Tables 1-15'!B557)</f>
        <v>59.336500000000001</v>
      </c>
      <c r="C953" s="384">
        <f>IF(ISNUMBER('Tables 1-15'!C557),'Tables 1-15'!H19,'Tables 1-15'!C557)</f>
        <v>59.752499999999998</v>
      </c>
      <c r="D953" s="384">
        <f>IF(ISNUMBER('Tables 1-15'!D557),'Tables 1-15'!I19,'Tables 1-15'!D557)</f>
        <v>60.051500000000004</v>
      </c>
      <c r="E953" s="384">
        <f>IF(ISNUMBER('Tables 1-15'!E557),'Tables 1-15'!J19,'Tables 1-15'!E557)</f>
        <v>60.328000000000003</v>
      </c>
      <c r="F953" s="469">
        <f>IF(ISNUMBER('Tables 1-15'!F557),'Tables 1-15'!K19,'Tables 1-15'!F557)</f>
        <v>60.514749999999999</v>
      </c>
      <c r="G953" s="477">
        <f>IF(ISNUMBER('Tables 1-15'!G557),'Tables 1-15'!G19,'Tables 1-15'!G557)</f>
        <v>59.336500000000001</v>
      </c>
      <c r="H953" s="477">
        <f>IF(ISNUMBER('Tables 1-15'!H557),'Tables 1-15'!H19,'Tables 1-15'!H557)</f>
        <v>59.752499999999998</v>
      </c>
      <c r="I953" s="477">
        <f>IF(ISNUMBER('Tables 1-15'!I557),'Tables 1-15'!I19,'Tables 1-15'!I557)</f>
        <v>60.051500000000004</v>
      </c>
      <c r="J953" s="477">
        <f>IF(ISNUMBER('Tables 1-15'!J557),'Tables 1-15'!J19,'Tables 1-15'!J557)</f>
        <v>60.328000000000003</v>
      </c>
      <c r="K953" s="475">
        <f>IF(ISNUMBER('Tables 1-15'!K557),'Tables 1-15'!K19,'Tables 1-15'!K557)</f>
        <v>60.514749999999999</v>
      </c>
      <c r="O953" s="62"/>
    </row>
    <row r="954" spans="1:15">
      <c r="A954" s="462" t="s">
        <v>8</v>
      </c>
      <c r="B954" s="384">
        <f>IF(ISNUMBER('Tables 1-15'!B558),'Tables 1-15'!G20,'Tables 1-15'!B558)</f>
        <v>127.6923</v>
      </c>
      <c r="C954" s="384">
        <f>IF(ISNUMBER('Tables 1-15'!C558),'Tables 1-15'!H20,'Tables 1-15'!C558)</f>
        <v>127.50960000000001</v>
      </c>
      <c r="D954" s="384" t="str">
        <f>IF(ISNUMBER('Tables 1-15'!D558),'Tables 1-15'!I20,'Tables 1-15'!D558)</f>
        <v>nav</v>
      </c>
      <c r="E954" s="384" t="str">
        <f>IF(ISNUMBER('Tables 1-15'!E558),'Tables 1-15'!J20,'Tables 1-15'!E558)</f>
        <v>nav</v>
      </c>
      <c r="F954" s="473" t="str">
        <f>IF(ISNUMBER('Tables 1-15'!F558),'Tables 1-15'!K20,'Tables 1-15'!F558)</f>
        <v>nav</v>
      </c>
      <c r="G954" s="477">
        <f>IF(ISNUMBER('Tables 1-15'!G558),'Tables 1-15'!G20,'Tables 1-15'!G558)</f>
        <v>127.6923</v>
      </c>
      <c r="H954" s="477">
        <f>IF(ISNUMBER('Tables 1-15'!H558),'Tables 1-15'!H20,'Tables 1-15'!H558)</f>
        <v>127.50960000000001</v>
      </c>
      <c r="I954" s="477">
        <f>IF(ISNUMBER('Tables 1-15'!I558),'Tables 1-15'!I20,'Tables 1-15'!I558)</f>
        <v>128.0574</v>
      </c>
      <c r="J954" s="477">
        <f>IF(ISNUMBER('Tables 1-15'!J558),'Tables 1-15'!J20,'Tables 1-15'!J558)</f>
        <v>127.7987</v>
      </c>
      <c r="K954" s="475" t="str">
        <f>IF(ISNUMBER('Tables 1-15'!K558),'Tables 1-15'!K20,'Tables 1-15'!K558)</f>
        <v>nav</v>
      </c>
      <c r="O954" s="62"/>
    </row>
    <row r="955" spans="1:15">
      <c r="A955" s="66" t="s">
        <v>937</v>
      </c>
      <c r="B955" s="384">
        <f>IF(ISNUMBER('Tables 1-15'!B559),'Tables 1-15'!G21,'Tables 1-15'!B559)</f>
        <v>48.948699999999995</v>
      </c>
      <c r="C955" s="384">
        <f>IF(ISNUMBER('Tables 1-15'!C559),'Tables 1-15'!H21,'Tables 1-15'!C559)</f>
        <v>49.182040000000001</v>
      </c>
      <c r="D955" s="384">
        <f>IF(ISNUMBER('Tables 1-15'!D559),'Tables 1-15'!I21,'Tables 1-15'!D559)</f>
        <v>49.41037</v>
      </c>
      <c r="E955" s="384">
        <f>IF(ISNUMBER('Tables 1-15'!E559),'Tables 1-15'!J21,'Tables 1-15'!E559)</f>
        <v>49.779440000000001</v>
      </c>
      <c r="F955" s="473">
        <f>IF(ISNUMBER('Tables 1-15'!F559),'Tables 1-15'!K21,'Tables 1-15'!F559)</f>
        <v>50.004441</v>
      </c>
      <c r="G955" s="477">
        <f>IF(ISNUMBER('Tables 1-15'!G559),'Tables 1-15'!G21,'Tables 1-15'!G559)</f>
        <v>48.948699999999995</v>
      </c>
      <c r="H955" s="477">
        <f>IF(ISNUMBER('Tables 1-15'!H559),'Tables 1-15'!H21,'Tables 1-15'!H559)</f>
        <v>49.182040000000001</v>
      </c>
      <c r="I955" s="477">
        <f>IF(ISNUMBER('Tables 1-15'!I559),'Tables 1-15'!I21,'Tables 1-15'!I559)</f>
        <v>49.41037</v>
      </c>
      <c r="J955" s="477">
        <f>IF(ISNUMBER('Tables 1-15'!J559),'Tables 1-15'!J21,'Tables 1-15'!J559)</f>
        <v>49.779440000000001</v>
      </c>
      <c r="K955" s="475">
        <f>IF(ISNUMBER('Tables 1-15'!K559),'Tables 1-15'!K21,'Tables 1-15'!K559)</f>
        <v>50.004441</v>
      </c>
      <c r="O955" s="636"/>
    </row>
    <row r="956" spans="1:15">
      <c r="A956" s="66" t="s">
        <v>938</v>
      </c>
      <c r="B956" s="384">
        <f>IF(ISNUMBER('Tables 1-15'!B560),'Tables 1-15'!G22,'Tables 1-15'!B560)</f>
        <v>106.24300000000001</v>
      </c>
      <c r="C956" s="384">
        <f>IF(ISNUMBER('Tables 1-15'!C560),'Tables 1-15'!H22,'Tables 1-15'!C560)</f>
        <v>107.122</v>
      </c>
      <c r="D956" s="384">
        <f>IF(ISNUMBER('Tables 1-15'!D560),'Tables 1-15'!I22,'Tables 1-15'!D560)</f>
        <v>107.979</v>
      </c>
      <c r="E956" s="384">
        <f>IF(ISNUMBER('Tables 1-15'!E560),'Tables 1-15'!J22,'Tables 1-15'!E560)</f>
        <v>108.8134</v>
      </c>
      <c r="F956" s="473">
        <f>IF(ISNUMBER('Tables 1-15'!F560),'Tables 1-15'!K22,'Tables 1-15'!F560)</f>
        <v>116.28439999999999</v>
      </c>
      <c r="G956" s="477">
        <f>IF(ISNUMBER('Tables 1-15'!G560),'Tables 1-15'!G22,'Tables 1-15'!G560)</f>
        <v>106.24300000000001</v>
      </c>
      <c r="H956" s="477">
        <f>IF(ISNUMBER('Tables 1-15'!H560),'Tables 1-15'!H22,'Tables 1-15'!H560)</f>
        <v>107.122</v>
      </c>
      <c r="I956" s="477">
        <f>IF(ISNUMBER('Tables 1-15'!I560),'Tables 1-15'!I22,'Tables 1-15'!I560)</f>
        <v>107.979</v>
      </c>
      <c r="J956" s="477">
        <f>IF(ISNUMBER('Tables 1-15'!J560),'Tables 1-15'!J22,'Tables 1-15'!J560)</f>
        <v>108.8134</v>
      </c>
      <c r="K956" s="475">
        <f>IF(ISNUMBER('Tables 1-15'!K560),'Tables 1-15'!K22,'Tables 1-15'!K560)</f>
        <v>116.28439999999999</v>
      </c>
      <c r="O956" s="636"/>
    </row>
    <row r="957" spans="1:15">
      <c r="A957" s="461" t="s">
        <v>9</v>
      </c>
      <c r="B957" s="448">
        <f>IF(ISNUMBER('Tables 1-15'!B561),'Tables 1-15'!G23,'Tables 1-15'!B561)</f>
        <v>16.486000000000001</v>
      </c>
      <c r="C957" s="448">
        <f>IF(ISNUMBER('Tables 1-15'!C561),'Tables 1-15'!H23,'Tables 1-15'!C561)</f>
        <v>16.574999999999999</v>
      </c>
      <c r="D957" s="448">
        <f>IF(ISNUMBER('Tables 1-15'!D561),'Tables 1-15'!I23,'Tables 1-15'!D561)</f>
        <v>16.655999999999999</v>
      </c>
      <c r="E957" s="448">
        <f>IF(ISNUMBER('Tables 1-15'!E561),'Tables 1-15'!J23,'Tables 1-15'!E561)</f>
        <v>16.73</v>
      </c>
      <c r="F957" s="470">
        <f>IF(ISNUMBER('Tables 1-15'!F561),'Tables 1-15'!K23,'Tables 1-15'!F561)</f>
        <v>16.78</v>
      </c>
      <c r="G957" s="475">
        <f>IF(ISNUMBER('Tables 1-15'!G561),'Tables 1-15'!G23,'Tables 1-15'!G561)</f>
        <v>16.486000000000001</v>
      </c>
      <c r="H957" s="475">
        <f>IF(ISNUMBER('Tables 1-15'!H561),'Tables 1-15'!H23,'Tables 1-15'!H561)</f>
        <v>16.574999999999999</v>
      </c>
      <c r="I957" s="475">
        <f>IF(ISNUMBER('Tables 1-15'!I561),'Tables 1-15'!I23,'Tables 1-15'!I561)</f>
        <v>16.655999999999999</v>
      </c>
      <c r="J957" s="475">
        <f>IF(ISNUMBER('Tables 1-15'!J561),'Tables 1-15'!J23,'Tables 1-15'!J561)</f>
        <v>16.73</v>
      </c>
      <c r="K957" s="475">
        <f>IF(ISNUMBER('Tables 1-15'!K561),'Tables 1-15'!K23,'Tables 1-15'!K561)</f>
        <v>16.78</v>
      </c>
      <c r="O957" s="62"/>
    </row>
    <row r="958" spans="1:15">
      <c r="A958" s="66" t="s">
        <v>939</v>
      </c>
      <c r="B958" s="448">
        <f>IF(ISNUMBER('Tables 1-15'!B562),'Tables 1-15'!G24,'Tables 1-15'!B562)</f>
        <v>142.74236999999999</v>
      </c>
      <c r="C958" s="448">
        <f>IF(ISNUMBER('Tables 1-15'!C562),'Tables 1-15'!H24,'Tables 1-15'!C562)</f>
        <v>142.78535000000002</v>
      </c>
      <c r="D958" s="448">
        <f>IF(ISNUMBER('Tables 1-15'!D562),'Tables 1-15'!I24,'Tables 1-15'!D562)</f>
        <v>142.84947</v>
      </c>
      <c r="E958" s="448">
        <f>IF(ISNUMBER('Tables 1-15'!E562),'Tables 1-15'!J24,'Tables 1-15'!E562)</f>
        <v>142.96091000000001</v>
      </c>
      <c r="F958" s="470">
        <f>IF(ISNUMBER('Tables 1-15'!F562),'Tables 1-15'!K24,'Tables 1-15'!F562)</f>
        <v>143.2131</v>
      </c>
      <c r="G958" s="475">
        <f>IF(ISNUMBER('Tables 1-15'!G562),'Tables 1-15'!G24,'Tables 1-15'!G562)</f>
        <v>142.74236999999999</v>
      </c>
      <c r="H958" s="475">
        <f>IF(ISNUMBER('Tables 1-15'!H562),'Tables 1-15'!H24,'Tables 1-15'!H562)</f>
        <v>142.78535000000002</v>
      </c>
      <c r="I958" s="475">
        <f>IF(ISNUMBER('Tables 1-15'!I562),'Tables 1-15'!I24,'Tables 1-15'!I562)</f>
        <v>142.84947</v>
      </c>
      <c r="J958" s="475">
        <f>IF(ISNUMBER('Tables 1-15'!J562),'Tables 1-15'!J24,'Tables 1-15'!J562)</f>
        <v>142.96091000000001</v>
      </c>
      <c r="K958" s="475">
        <f>IF(ISNUMBER('Tables 1-15'!K562),'Tables 1-15'!K24,'Tables 1-15'!K562)</f>
        <v>143.2131</v>
      </c>
      <c r="O958" s="636"/>
    </row>
    <row r="959" spans="1:15">
      <c r="A959" s="66" t="s">
        <v>940</v>
      </c>
      <c r="B959" s="448">
        <f>IF(ISNUMBER('Tables 1-15'!B563),'Tables 1-15'!G25,'Tables 1-15'!B563)</f>
        <v>25.787025000000003</v>
      </c>
      <c r="C959" s="448">
        <f>IF(ISNUMBER('Tables 1-15'!C563),'Tables 1-15'!H25,'Tables 1-15'!C563)</f>
        <v>26.660857</v>
      </c>
      <c r="D959" s="448">
        <f>IF(ISNUMBER('Tables 1-15'!D563),'Tables 1-15'!I25,'Tables 1-15'!D563)</f>
        <v>27.563432000000002</v>
      </c>
      <c r="E959" s="448">
        <f>IF(ISNUMBER('Tables 1-15'!E563),'Tables 1-15'!J25,'Tables 1-15'!E563)</f>
        <v>28.376355</v>
      </c>
      <c r="F959" s="470">
        <f>IF(ISNUMBER('Tables 1-15'!F563),'Tables 1-15'!K25,'Tables 1-15'!F563)</f>
        <v>29.195895</v>
      </c>
      <c r="G959" s="475">
        <f>IF(ISNUMBER('Tables 1-15'!G563),'Tables 1-15'!G25,'Tables 1-15'!G563)</f>
        <v>25.787025000000003</v>
      </c>
      <c r="H959" s="475">
        <f>IF(ISNUMBER('Tables 1-15'!H563),'Tables 1-15'!H25,'Tables 1-15'!H563)</f>
        <v>26.660857</v>
      </c>
      <c r="I959" s="475">
        <f>IF(ISNUMBER('Tables 1-15'!I563),'Tables 1-15'!I25,'Tables 1-15'!I563)</f>
        <v>27.563432000000002</v>
      </c>
      <c r="J959" s="475">
        <f>IF(ISNUMBER('Tables 1-15'!J563),'Tables 1-15'!J25,'Tables 1-15'!J563)</f>
        <v>28.376355</v>
      </c>
      <c r="K959" s="475">
        <f>IF(ISNUMBER('Tables 1-15'!K563),'Tables 1-15'!K25,'Tables 1-15'!K563)</f>
        <v>29.195895</v>
      </c>
      <c r="O959" s="636"/>
    </row>
    <row r="960" spans="1:15">
      <c r="A960" s="462" t="s">
        <v>10</v>
      </c>
      <c r="B960" s="448">
        <f>IF(ISNUMBER('Tables 1-15'!B564),'Tables 1-15'!G26,'Tables 1-15'!B564)</f>
        <v>4.8390000000000004</v>
      </c>
      <c r="C960" s="448">
        <f>IF(ISNUMBER('Tables 1-15'!C564),'Tables 1-15'!H26,'Tables 1-15'!C564)</f>
        <v>4.9880000000000004</v>
      </c>
      <c r="D960" s="448">
        <f>IF(ISNUMBER('Tables 1-15'!D564),'Tables 1-15'!I26,'Tables 1-15'!D564)</f>
        <v>5.077</v>
      </c>
      <c r="E960" s="448">
        <f>IF(ISNUMBER('Tables 1-15'!E564),'Tables 1-15'!J26,'Tables 1-15'!E564)</f>
        <v>5.1840000000000002</v>
      </c>
      <c r="F960" s="473">
        <f>IF(ISNUMBER('Tables 1-15'!F564),'Tables 1-15'!K26,'Tables 1-15'!F564)</f>
        <v>5.3120000000000003</v>
      </c>
      <c r="G960" s="475">
        <f>IF(ISNUMBER('Tables 1-15'!G564),'Tables 1-15'!G26,'Tables 1-15'!G564)</f>
        <v>4.8390000000000004</v>
      </c>
      <c r="H960" s="475">
        <f>IF(ISNUMBER('Tables 1-15'!H564),'Tables 1-15'!H26,'Tables 1-15'!H564)</f>
        <v>4.9880000000000004</v>
      </c>
      <c r="I960" s="475">
        <f>IF(ISNUMBER('Tables 1-15'!I564),'Tables 1-15'!I26,'Tables 1-15'!I564)</f>
        <v>5.077</v>
      </c>
      <c r="J960" s="475">
        <f>IF(ISNUMBER('Tables 1-15'!J564),'Tables 1-15'!J26,'Tables 1-15'!J564)</f>
        <v>5.1840000000000002</v>
      </c>
      <c r="K960" s="475">
        <f>IF(ISNUMBER('Tables 1-15'!K564),'Tables 1-15'!K26,'Tables 1-15'!K564)</f>
        <v>5.3120000000000003</v>
      </c>
      <c r="O960" s="62"/>
    </row>
    <row r="961" spans="1:15">
      <c r="A961" s="66" t="s">
        <v>941</v>
      </c>
      <c r="B961" s="448" t="str">
        <f>IF(ISNUMBER('Tables 1-15'!B565),'Tables 1-15'!G27,'Tables 1-15'!B565)</f>
        <v>nav</v>
      </c>
      <c r="C961" s="448">
        <f>IF(ISNUMBER('Tables 1-15'!C565),'Tables 1-15'!H27,'Tables 1-15'!C565)</f>
        <v>50.474000000000004</v>
      </c>
      <c r="D961" s="448">
        <f>IF(ISNUMBER('Tables 1-15'!D565),'Tables 1-15'!I27,'Tables 1-15'!D565)</f>
        <v>51.057000000000002</v>
      </c>
      <c r="E961" s="448">
        <f>IF(ISNUMBER('Tables 1-15'!E565),'Tables 1-15'!J27,'Tables 1-15'!E565)</f>
        <v>51.634999999999998</v>
      </c>
      <c r="F961" s="473">
        <f>IF(ISNUMBER('Tables 1-15'!F565),'Tables 1-15'!K27,'Tables 1-15'!F565)</f>
        <v>52.148000000000003</v>
      </c>
      <c r="G961" s="475" t="str">
        <f>IF(ISNUMBER('Tables 1-15'!G565),'Tables 1-15'!G27,'Tables 1-15'!G565)</f>
        <v>nav</v>
      </c>
      <c r="H961" s="475" t="str">
        <f>IF(ISNUMBER('Tables 1-15'!H565),'Tables 1-15'!H27,'Tables 1-15'!H565)</f>
        <v>nav</v>
      </c>
      <c r="I961" s="475" t="str">
        <f>IF(ISNUMBER('Tables 1-15'!I565),'Tables 1-15'!I27,'Tables 1-15'!I565)</f>
        <v>nav</v>
      </c>
      <c r="J961" s="475" t="str">
        <f>IF(ISNUMBER('Tables 1-15'!J565),'Tables 1-15'!J27,'Tables 1-15'!J565)</f>
        <v>nav</v>
      </c>
      <c r="K961" s="475" t="str">
        <f>IF(ISNUMBER('Tables 1-15'!K565),'Tables 1-15'!K27,'Tables 1-15'!K565)</f>
        <v>nav</v>
      </c>
      <c r="O961" s="636"/>
    </row>
    <row r="962" spans="1:15">
      <c r="A962" s="462" t="s">
        <v>11</v>
      </c>
      <c r="B962" s="448">
        <f>IF(ISNUMBER('Tables 1-15'!B566),'Tables 1-15'!G28,'Tables 1-15'!B566)</f>
        <v>9.2560000000000002</v>
      </c>
      <c r="C962" s="448">
        <f>IF(ISNUMBER('Tables 1-15'!C566),'Tables 1-15'!H28,'Tables 1-15'!C566)</f>
        <v>9.3410000000000011</v>
      </c>
      <c r="D962" s="448">
        <f>IF(ISNUMBER('Tables 1-15'!D566),'Tables 1-15'!I28,'Tables 1-15'!D566)</f>
        <v>9.4160000000000004</v>
      </c>
      <c r="E962" s="448">
        <f>IF(ISNUMBER('Tables 1-15'!E566),'Tables 1-15'!J28,'Tables 1-15'!E566)</f>
        <v>9.4570000000000007</v>
      </c>
      <c r="F962" s="470">
        <f>IF(ISNUMBER('Tables 1-15'!F566),'Tables 1-15'!K28,'Tables 1-15'!F566)</f>
        <v>9.5208700000000004</v>
      </c>
      <c r="G962" s="475">
        <f>IF(ISNUMBER('Tables 1-15'!G566),'Tables 1-15'!G28,'Tables 1-15'!G566)</f>
        <v>9.2560000000000002</v>
      </c>
      <c r="H962" s="475">
        <f>IF(ISNUMBER('Tables 1-15'!H566),'Tables 1-15'!H28,'Tables 1-15'!H566)</f>
        <v>9.3410000000000011</v>
      </c>
      <c r="I962" s="475">
        <f>IF(ISNUMBER('Tables 1-15'!I566),'Tables 1-15'!I28,'Tables 1-15'!I566)</f>
        <v>9.4160000000000004</v>
      </c>
      <c r="J962" s="475">
        <f>IF(ISNUMBER('Tables 1-15'!J566),'Tables 1-15'!J28,'Tables 1-15'!J566)</f>
        <v>9.4570000000000007</v>
      </c>
      <c r="K962" s="475">
        <f>IF(ISNUMBER('Tables 1-15'!K566),'Tables 1-15'!K28,'Tables 1-15'!K566)</f>
        <v>9.5208700000000004</v>
      </c>
      <c r="O962" s="62"/>
    </row>
    <row r="963" spans="1:15">
      <c r="A963" s="462" t="s">
        <v>12</v>
      </c>
      <c r="B963" s="448">
        <f>IF(ISNUMBER('Tables 1-15'!B567),'Tables 1-15'!G29,'Tables 1-15'!B567)</f>
        <v>7.7110600000000007</v>
      </c>
      <c r="C963" s="448">
        <f>IF(ISNUMBER('Tables 1-15'!C567),'Tables 1-15'!H29,'Tables 1-15'!C567)</f>
        <v>7.8012800000000002</v>
      </c>
      <c r="D963" s="448">
        <f>IF(ISNUMBER('Tables 1-15'!D567),'Tables 1-15'!I29,'Tables 1-15'!D567)</f>
        <v>7.8775699999999995</v>
      </c>
      <c r="E963" s="448">
        <f>IF(ISNUMBER('Tables 1-15'!E567),'Tables 1-15'!J29,'Tables 1-15'!E567)</f>
        <v>7.9123980000000005</v>
      </c>
      <c r="F963" s="470">
        <f>IF(ISNUMBER('Tables 1-15'!F567),'Tables 1-15'!K29,'Tables 1-15'!F567)</f>
        <v>7.996861</v>
      </c>
      <c r="G963" s="475">
        <f>IF(ISNUMBER('Tables 1-15'!G567),'Tables 1-15'!G29,'Tables 1-15'!G567)</f>
        <v>7.7110600000000007</v>
      </c>
      <c r="H963" s="475">
        <f>IF(ISNUMBER('Tables 1-15'!H567),'Tables 1-15'!H29,'Tables 1-15'!H567)</f>
        <v>7.8012800000000002</v>
      </c>
      <c r="I963" s="475">
        <f>IF(ISNUMBER('Tables 1-15'!I567),'Tables 1-15'!I29,'Tables 1-15'!I567)</f>
        <v>7.8775699999999995</v>
      </c>
      <c r="J963" s="475">
        <f>IF(ISNUMBER('Tables 1-15'!J567),'Tables 1-15'!J29,'Tables 1-15'!J567)</f>
        <v>7.9123980000000005</v>
      </c>
      <c r="K963" s="475">
        <f>IF(ISNUMBER('Tables 1-15'!K567),'Tables 1-15'!K29,'Tables 1-15'!K567)</f>
        <v>7.996861</v>
      </c>
      <c r="O963" s="62"/>
    </row>
    <row r="964" spans="1:15">
      <c r="A964" s="66" t="s">
        <v>942</v>
      </c>
      <c r="B964" s="448">
        <f>IF(ISNUMBER('Tables 1-15'!B568),'Tables 1-15'!G30,'Tables 1-15'!B568)</f>
        <v>71.517100000000013</v>
      </c>
      <c r="C964" s="448">
        <f>IF(ISNUMBER('Tables 1-15'!C568),'Tables 1-15'!H30,'Tables 1-15'!C568)</f>
        <v>72.561310000000006</v>
      </c>
      <c r="D964" s="448">
        <f>IF(ISNUMBER('Tables 1-15'!D568),'Tables 1-15'!I30,'Tables 1-15'!D568)</f>
        <v>73.72299000000001</v>
      </c>
      <c r="E964" s="448">
        <f>IF(ISNUMBER('Tables 1-15'!E568),'Tables 1-15'!J30,'Tables 1-15'!E568)</f>
        <v>74.724270000000004</v>
      </c>
      <c r="F964" s="470">
        <f>IF(ISNUMBER('Tables 1-15'!F568),'Tables 1-15'!K30,'Tables 1-15'!F568)</f>
        <v>75.627380000000002</v>
      </c>
      <c r="G964" s="475">
        <f>IF(ISNUMBER('Tables 1-15'!G568),'Tables 1-15'!G30,'Tables 1-15'!G568)</f>
        <v>71.517100000000013</v>
      </c>
      <c r="H964" s="475">
        <f>IF(ISNUMBER('Tables 1-15'!H568),'Tables 1-15'!H30,'Tables 1-15'!H568)</f>
        <v>72.561310000000006</v>
      </c>
      <c r="I964" s="475">
        <f>IF(ISNUMBER('Tables 1-15'!I568),'Tables 1-15'!I30,'Tables 1-15'!I568)</f>
        <v>73.72299000000001</v>
      </c>
      <c r="J964" s="475">
        <f>IF(ISNUMBER('Tables 1-15'!J568),'Tables 1-15'!J30,'Tables 1-15'!J568)</f>
        <v>74.724270000000004</v>
      </c>
      <c r="K964" s="475">
        <f>IF(ISNUMBER('Tables 1-15'!K568),'Tables 1-15'!K30,'Tables 1-15'!K568)</f>
        <v>75.627380000000002</v>
      </c>
      <c r="O964" s="636"/>
    </row>
    <row r="965" spans="1:15">
      <c r="A965" s="462" t="s">
        <v>13</v>
      </c>
      <c r="B965" s="448">
        <f>IF(ISNUMBER('Tables 1-15'!B569),'Tables 1-15'!G31,'Tables 1-15'!B569)</f>
        <v>61.398000000000003</v>
      </c>
      <c r="C965" s="448">
        <f>IF(ISNUMBER('Tables 1-15'!C569),'Tables 1-15'!H31,'Tables 1-15'!C569)</f>
        <v>61.792000000000002</v>
      </c>
      <c r="D965" s="448">
        <f>IF(ISNUMBER('Tables 1-15'!D569),'Tables 1-15'!I31,'Tables 1-15'!D569)</f>
        <v>62.262</v>
      </c>
      <c r="E965" s="448">
        <f>IF(ISNUMBER('Tables 1-15'!E569),'Tables 1-15'!J31,'Tables 1-15'!E569)</f>
        <v>62.734999999999999</v>
      </c>
      <c r="F965" s="470">
        <f>IF(ISNUMBER('Tables 1-15'!F569),'Tables 1-15'!K31,'Tables 1-15'!F569)</f>
        <v>63.244</v>
      </c>
      <c r="G965" s="475">
        <f>IF(ISNUMBER('Tables 1-15'!G569),'Tables 1-15'!G31,'Tables 1-15'!G569)</f>
        <v>61.398000000000003</v>
      </c>
      <c r="H965" s="475">
        <f>IF(ISNUMBER('Tables 1-15'!H569),'Tables 1-15'!H31,'Tables 1-15'!H569)</f>
        <v>61.792000000000002</v>
      </c>
      <c r="I965" s="475">
        <f>IF(ISNUMBER('Tables 1-15'!I569),'Tables 1-15'!I31,'Tables 1-15'!I569)</f>
        <v>62.262</v>
      </c>
      <c r="J965" s="475">
        <f>IF(ISNUMBER('Tables 1-15'!J569),'Tables 1-15'!J31,'Tables 1-15'!J569)</f>
        <v>62.734999999999999</v>
      </c>
      <c r="K965" s="475">
        <f>IF(ISNUMBER('Tables 1-15'!K569),'Tables 1-15'!K31,'Tables 1-15'!K569)</f>
        <v>63.244</v>
      </c>
      <c r="O965" s="62"/>
    </row>
    <row r="966" spans="1:15">
      <c r="A966" s="462" t="s">
        <v>186</v>
      </c>
      <c r="B966" s="448">
        <f>IF(ISNUMBER('Tables 1-15'!B570),'Tables 1-15'!G32,'Tables 1-15'!B570)</f>
        <v>304.09399999999999</v>
      </c>
      <c r="C966" s="448">
        <f>IF(ISNUMBER('Tables 1-15'!C570),'Tables 1-15'!H32,'Tables 1-15'!C570)</f>
        <v>306.77199999999999</v>
      </c>
      <c r="D966" s="448">
        <f>IF(ISNUMBER('Tables 1-15'!D570),'Tables 1-15'!I32,'Tables 1-15'!D570)</f>
        <v>309.32600000000002</v>
      </c>
      <c r="E966" s="448">
        <f>IF(ISNUMBER('Tables 1-15'!E570),'Tables 1-15'!J32,'Tables 1-15'!E570)</f>
        <v>311.58800000000002</v>
      </c>
      <c r="F966" s="473">
        <f>IF(ISNUMBER('Tables 1-15'!F570),'Tables 1-15'!K32,'Tables 1-15'!F570)</f>
        <v>313.91399999999999</v>
      </c>
      <c r="G966" s="475">
        <f>IF(ISNUMBER('Tables 1-15'!G570),'Tables 1-15'!G32,'Tables 1-15'!G570)</f>
        <v>304.09399999999999</v>
      </c>
      <c r="H966" s="475">
        <f>IF(ISNUMBER('Tables 1-15'!H570),'Tables 1-15'!H32,'Tables 1-15'!H570)</f>
        <v>306.77199999999999</v>
      </c>
      <c r="I966" s="475">
        <f>IF(ISNUMBER('Tables 1-15'!I570),'Tables 1-15'!I32,'Tables 1-15'!I570)</f>
        <v>309.32600000000002</v>
      </c>
      <c r="J966" s="475">
        <f>IF(ISNUMBER('Tables 1-15'!J570),'Tables 1-15'!J32,'Tables 1-15'!J570)</f>
        <v>311.58800000000002</v>
      </c>
      <c r="K966" s="475">
        <f>IF(ISNUMBER('Tables 1-15'!K570),'Tables 1-15'!K32,'Tables 1-15'!K570)</f>
        <v>313.91399999999999</v>
      </c>
      <c r="O966" s="62"/>
    </row>
    <row r="967" spans="1:15">
      <c r="A967" s="388" t="s">
        <v>1088</v>
      </c>
      <c r="B967" s="471">
        <f t="shared" ref="B967:K967" si="6">SUM(B944:B966)</f>
        <v>3865.6175549999998</v>
      </c>
      <c r="C967" s="471">
        <f t="shared" si="6"/>
        <v>3948.4657769999994</v>
      </c>
      <c r="D967" s="471">
        <f t="shared" si="6"/>
        <v>3853.0110990000007</v>
      </c>
      <c r="E967" s="471">
        <f t="shared" si="6"/>
        <v>3885.0912592500008</v>
      </c>
      <c r="F967" s="472">
        <f t="shared" si="6"/>
        <v>3923.7542292500002</v>
      </c>
      <c r="G967" s="479">
        <f t="shared" si="6"/>
        <v>2483.9644549999998</v>
      </c>
      <c r="H967" s="479">
        <f t="shared" si="6"/>
        <v>2509.3031770000002</v>
      </c>
      <c r="I967" s="479">
        <f t="shared" si="6"/>
        <v>2535.2205990000007</v>
      </c>
      <c r="J967" s="479">
        <f t="shared" si="6"/>
        <v>2559.8833592500005</v>
      </c>
      <c r="K967" s="479">
        <f t="shared" si="6"/>
        <v>2462.8081292500001</v>
      </c>
      <c r="O967" s="636"/>
    </row>
    <row r="968" spans="1:15">
      <c r="A968" s="407"/>
    </row>
    <row r="969" spans="1:15">
      <c r="A969" s="407"/>
    </row>
    <row r="970" spans="1:15">
      <c r="A970" s="407"/>
    </row>
    <row r="971" spans="1:15">
      <c r="A971" s="549"/>
      <c r="B971" s="549"/>
      <c r="C971" s="549"/>
      <c r="D971" s="549"/>
      <c r="E971" s="549"/>
      <c r="F971" s="549"/>
      <c r="G971" s="549"/>
      <c r="H971" s="549"/>
      <c r="I971" s="549"/>
      <c r="J971" s="549"/>
      <c r="K971" s="549"/>
    </row>
    <row r="972" spans="1:15">
      <c r="A972" s="407"/>
    </row>
    <row r="973" spans="1:15">
      <c r="A973" s="427"/>
      <c r="B973" s="576" t="s">
        <v>285</v>
      </c>
      <c r="C973" s="576"/>
      <c r="D973" s="576"/>
      <c r="E973" s="576"/>
      <c r="F973" s="577"/>
      <c r="G973" s="576" t="s">
        <v>285</v>
      </c>
      <c r="H973" s="576"/>
      <c r="I973" s="576"/>
      <c r="J973" s="576"/>
      <c r="K973" s="576"/>
    </row>
    <row r="974" spans="1:15">
      <c r="A974" s="430"/>
      <c r="B974" s="379"/>
      <c r="C974" s="379"/>
      <c r="D974" s="379"/>
      <c r="E974" s="379"/>
      <c r="F974" s="380"/>
      <c r="G974" s="379"/>
      <c r="H974" s="379"/>
      <c r="I974" s="379"/>
      <c r="J974" s="379"/>
      <c r="K974" s="379"/>
    </row>
    <row r="975" spans="1:15">
      <c r="A975" s="63" t="s">
        <v>37</v>
      </c>
      <c r="B975" s="757" t="str">
        <f>IF(ISNUMBER('Tables 1-15'!B579),'Tables 1-15'!G10,'Tables 1-15'!B579)</f>
        <v>nav</v>
      </c>
      <c r="C975" s="474" t="str">
        <f>IF(ISNUMBER('Tables 1-15'!C579),'Tables 1-15'!H10,'Tables 1-15'!C579)</f>
        <v>nav</v>
      </c>
      <c r="D975" s="474" t="str">
        <f>IF(ISNUMBER('Tables 1-15'!D579),'Tables 1-15'!I10,'Tables 1-15'!D579)</f>
        <v>nav</v>
      </c>
      <c r="E975" s="474" t="str">
        <f>IF(ISNUMBER('Tables 1-15'!E579),'Tables 1-15'!J10,'Tables 1-15'!E579)</f>
        <v>nav</v>
      </c>
      <c r="F975" s="480" t="str">
        <f>IF(ISNUMBER('Tables 1-15'!F579),'Tables 1-15'!K10,'Tables 1-15'!F579)</f>
        <v>nav</v>
      </c>
      <c r="G975" s="477">
        <f>IF(ISNUMBER('Tables 1-15'!G579),'Tables 1-15'!G10,'Tables 1-15'!G579)</f>
        <v>21.309950250000004</v>
      </c>
      <c r="H975" s="477">
        <f>IF(ISNUMBER('Tables 1-15'!H579),'Tables 1-15'!H10,'Tables 1-15'!H579)</f>
        <v>21.736760000000004</v>
      </c>
      <c r="I975" s="477">
        <f>IF(ISNUMBER('Tables 1-15'!I579),'Tables 1-15'!I10,'Tables 1-15'!I579)</f>
        <v>22.068179499999999</v>
      </c>
      <c r="J975" s="477">
        <f>IF(ISNUMBER('Tables 1-15'!J579),'Tables 1-15'!J10,'Tables 1-15'!J579)</f>
        <v>22.390279750000001</v>
      </c>
      <c r="K975" s="477">
        <f>IF(ISNUMBER('Tables 1-15'!K579),'Tables 1-15'!K10,'Tables 1-15'!K579)</f>
        <v>22.776880500000001</v>
      </c>
      <c r="O975" s="62"/>
    </row>
    <row r="976" spans="1:15">
      <c r="A976" s="461" t="s">
        <v>528</v>
      </c>
      <c r="B976" s="475">
        <f>IF(ISNUMBER('Tables 1-15'!B580),'Tables 1-15'!G11,'Tables 1-15'!B580)</f>
        <v>10.708</v>
      </c>
      <c r="C976" s="475">
        <f>IF(ISNUMBER('Tables 1-15'!C580),'Tables 1-15'!H11,'Tables 1-15'!C580)</f>
        <v>10.790000000000001</v>
      </c>
      <c r="D976" s="475">
        <f>IF(ISNUMBER('Tables 1-15'!D580),'Tables 1-15'!I11,'Tables 1-15'!D580)</f>
        <v>10.883000000000001</v>
      </c>
      <c r="E976" s="475">
        <f>IF(ISNUMBER('Tables 1-15'!E580),'Tables 1-15'!J11,'Tables 1-15'!E580)</f>
        <v>10.978</v>
      </c>
      <c r="F976" s="483">
        <f>IF(ISNUMBER('Tables 1-15'!F580),'Tables 1-15'!K11,'Tables 1-15'!F580)</f>
        <v>11.1</v>
      </c>
      <c r="G976" s="477" t="str">
        <f>IF(ISNUMBER('Tables 1-15'!G580),'Tables 1-15'!G11,'Tables 1-15'!G580)</f>
        <v>nav</v>
      </c>
      <c r="H976" s="477" t="str">
        <f>IF(ISNUMBER('Tables 1-15'!H580),'Tables 1-15'!H11,'Tables 1-15'!H580)</f>
        <v>nav</v>
      </c>
      <c r="I976" s="477" t="str">
        <f>IF(ISNUMBER('Tables 1-15'!I580),'Tables 1-15'!I11,'Tables 1-15'!I580)</f>
        <v>nav</v>
      </c>
      <c r="J976" s="477" t="str">
        <f>IF(ISNUMBER('Tables 1-15'!J580),'Tables 1-15'!J11,'Tables 1-15'!J580)</f>
        <v>nav</v>
      </c>
      <c r="K976" s="477" t="str">
        <f>IF(ISNUMBER('Tables 1-15'!K580),'Tables 1-15'!K11,'Tables 1-15'!K580)</f>
        <v>nav</v>
      </c>
      <c r="O976" s="62"/>
    </row>
    <row r="977" spans="1:15">
      <c r="A977" s="66" t="s">
        <v>530</v>
      </c>
      <c r="B977" s="475" t="str">
        <f>IF(ISNUMBER('Tables 1-15'!B581),'Tables 1-15'!G12,'Tables 1-15'!B581)</f>
        <v>nav</v>
      </c>
      <c r="C977" s="475" t="str">
        <f>IF(ISNUMBER('Tables 1-15'!C581),'Tables 1-15'!H12,'Tables 1-15'!C581)</f>
        <v>nav</v>
      </c>
      <c r="D977" s="475" t="str">
        <f>IF(ISNUMBER('Tables 1-15'!D581),'Tables 1-15'!I12,'Tables 1-15'!D581)</f>
        <v>nav</v>
      </c>
      <c r="E977" s="475" t="str">
        <f>IF(ISNUMBER('Tables 1-15'!E581),'Tables 1-15'!J12,'Tables 1-15'!E581)</f>
        <v>nav</v>
      </c>
      <c r="F977" s="483" t="str">
        <f>IF(ISNUMBER('Tables 1-15'!F581),'Tables 1-15'!K12,'Tables 1-15'!F581)</f>
        <v>nav</v>
      </c>
      <c r="G977" s="477">
        <f>IF(ISNUMBER('Tables 1-15'!G581),'Tables 1-15'!G12,'Tables 1-15'!G581)</f>
        <v>189.613</v>
      </c>
      <c r="H977" s="477">
        <f>IF(ISNUMBER('Tables 1-15'!H581),'Tables 1-15'!H12,'Tables 1-15'!H581)</f>
        <v>191.48099999999999</v>
      </c>
      <c r="I977" s="477">
        <f>IF(ISNUMBER('Tables 1-15'!I581),'Tables 1-15'!I12,'Tables 1-15'!I581)</f>
        <v>193.25300000000001</v>
      </c>
      <c r="J977" s="477">
        <f>IF(ISNUMBER('Tables 1-15'!J581),'Tables 1-15'!J12,'Tables 1-15'!J581)</f>
        <v>194.93299999999999</v>
      </c>
      <c r="K977" s="477">
        <f>IF(ISNUMBER('Tables 1-15'!K581),'Tables 1-15'!K12,'Tables 1-15'!K581)</f>
        <v>196.52600000000001</v>
      </c>
      <c r="O977" s="636"/>
    </row>
    <row r="978" spans="1:15">
      <c r="A978" s="462" t="s">
        <v>529</v>
      </c>
      <c r="B978" s="476" t="str">
        <f>IF(ISNUMBER('Tables 1-15'!B582),'Tables 1-15'!G13,'Tables 1-15'!B582)</f>
        <v>nap</v>
      </c>
      <c r="C978" s="476" t="str">
        <f>IF(ISNUMBER('Tables 1-15'!C582),'Tables 1-15'!H13,'Tables 1-15'!C582)</f>
        <v>nap</v>
      </c>
      <c r="D978" s="476" t="str">
        <f>IF(ISNUMBER('Tables 1-15'!D582),'Tables 1-15'!I13,'Tables 1-15'!D582)</f>
        <v>nap</v>
      </c>
      <c r="E978" s="476" t="str">
        <f>IF(ISNUMBER('Tables 1-15'!E582),'Tables 1-15'!J13,'Tables 1-15'!E582)</f>
        <v>nap</v>
      </c>
      <c r="F978" s="482" t="str">
        <f>IF(ISNUMBER('Tables 1-15'!F582),'Tables 1-15'!K13,'Tables 1-15'!F582)</f>
        <v>nap</v>
      </c>
      <c r="G978" s="475">
        <f>IF(ISNUMBER('Tables 1-15'!G582),'Tables 1-15'!G13,'Tables 1-15'!G582)</f>
        <v>33.198549749999998</v>
      </c>
      <c r="H978" s="475">
        <f>IF(ISNUMBER('Tables 1-15'!H582),'Tables 1-15'!H13,'Tables 1-15'!H582)</f>
        <v>33.58108</v>
      </c>
      <c r="I978" s="475">
        <f>IF(ISNUMBER('Tables 1-15'!I582),'Tables 1-15'!I13,'Tables 1-15'!I582)</f>
        <v>33.9585875</v>
      </c>
      <c r="J978" s="475">
        <f>IF(ISNUMBER('Tables 1-15'!J582),'Tables 1-15'!J13,'Tables 1-15'!J582)</f>
        <v>34.303206500000002</v>
      </c>
      <c r="K978" s="475">
        <f>IF(ISNUMBER('Tables 1-15'!K582),'Tables 1-15'!K13,'Tables 1-15'!K582)</f>
        <v>34.701651749999996</v>
      </c>
      <c r="O978" s="62"/>
    </row>
    <row r="979" spans="1:15">
      <c r="A979" s="66" t="s">
        <v>531</v>
      </c>
      <c r="B979" s="476" t="str">
        <f>IF(ISNUMBER('Tables 1-15'!B583),'Tables 1-15'!G14,'Tables 1-15'!B583)</f>
        <v>nap</v>
      </c>
      <c r="C979" s="476" t="str">
        <f>IF(ISNUMBER('Tables 1-15'!C583),'Tables 1-15'!H14,'Tables 1-15'!C583)</f>
        <v>nap</v>
      </c>
      <c r="D979" s="476" t="str">
        <f>IF(ISNUMBER('Tables 1-15'!D583),'Tables 1-15'!I14,'Tables 1-15'!D583)</f>
        <v>nap</v>
      </c>
      <c r="E979" s="476" t="str">
        <f>IF(ISNUMBER('Tables 1-15'!E583),'Tables 1-15'!J14,'Tables 1-15'!E583)</f>
        <v>nap</v>
      </c>
      <c r="F979" s="482" t="str">
        <f>IF(ISNUMBER('Tables 1-15'!F583),'Tables 1-15'!K14,'Tables 1-15'!F583)</f>
        <v>nap</v>
      </c>
      <c r="G979" s="475" t="str">
        <f>IF(ISNUMBER('Tables 1-15'!G583),'Tables 1-15'!G14,'Tables 1-15'!G583)</f>
        <v>nav</v>
      </c>
      <c r="H979" s="475" t="str">
        <f>IF(ISNUMBER('Tables 1-15'!H583),'Tables 1-15'!H14,'Tables 1-15'!H583)</f>
        <v>nav</v>
      </c>
      <c r="I979" s="475" t="str">
        <f>IF(ISNUMBER('Tables 1-15'!I583),'Tables 1-15'!I14,'Tables 1-15'!I583)</f>
        <v>nav</v>
      </c>
      <c r="J979" s="475" t="str">
        <f>IF(ISNUMBER('Tables 1-15'!J583),'Tables 1-15'!J14,'Tables 1-15'!J583)</f>
        <v>nav</v>
      </c>
      <c r="K979" s="475" t="str">
        <f>IF(ISNUMBER('Tables 1-15'!K583),'Tables 1-15'!K14,'Tables 1-15'!K583)</f>
        <v>nav</v>
      </c>
      <c r="O979" s="636"/>
    </row>
    <row r="980" spans="1:15">
      <c r="A980" s="462" t="s">
        <v>166</v>
      </c>
      <c r="B980" s="477" t="str">
        <f>IF(ISNUMBER('Tables 1-15'!B584),'Tables 1-15'!G15,'Tables 1-15'!B584)</f>
        <v>nav</v>
      </c>
      <c r="C980" s="477" t="str">
        <f>IF(ISNUMBER('Tables 1-15'!C584),'Tables 1-15'!H15,'Tables 1-15'!C584)</f>
        <v>nav</v>
      </c>
      <c r="D980" s="477" t="str">
        <f>IF(ISNUMBER('Tables 1-15'!D584),'Tables 1-15'!I15,'Tables 1-15'!D584)</f>
        <v>nav</v>
      </c>
      <c r="E980" s="477" t="str">
        <f>IF(ISNUMBER('Tables 1-15'!E584),'Tables 1-15'!J15,'Tables 1-15'!E584)</f>
        <v>nav</v>
      </c>
      <c r="F980" s="481" t="str">
        <f>IF(ISNUMBER('Tables 1-15'!F584),'Tables 1-15'!K15,'Tables 1-15'!F584)</f>
        <v>nav</v>
      </c>
      <c r="G980" s="477" t="str">
        <f>IF(ISNUMBER('Tables 1-15'!G584),'Tables 1-15'!G15,'Tables 1-15'!G584)</f>
        <v>nav</v>
      </c>
      <c r="H980" s="477" t="str">
        <f>IF(ISNUMBER('Tables 1-15'!H584),'Tables 1-15'!H15,'Tables 1-15'!H584)</f>
        <v>nav</v>
      </c>
      <c r="I980" s="477" t="str">
        <f>IF(ISNUMBER('Tables 1-15'!I584),'Tables 1-15'!I15,'Tables 1-15'!I584)</f>
        <v>nav</v>
      </c>
      <c r="J980" s="477" t="str">
        <f>IF(ISNUMBER('Tables 1-15'!J584),'Tables 1-15'!J15,'Tables 1-15'!J584)</f>
        <v>nav</v>
      </c>
      <c r="K980" s="477" t="str">
        <f>IF(ISNUMBER('Tables 1-15'!K584),'Tables 1-15'!K15,'Tables 1-15'!K584)</f>
        <v>nav</v>
      </c>
      <c r="O980" s="62"/>
    </row>
    <row r="981" spans="1:15">
      <c r="A981" s="462" t="s">
        <v>60</v>
      </c>
      <c r="B981" s="477">
        <f>IF(ISNUMBER('Tables 1-15'!B585),'Tables 1-15'!G16,'Tables 1-15'!B585)</f>
        <v>82.12</v>
      </c>
      <c r="C981" s="477">
        <f>IF(ISNUMBER('Tables 1-15'!C585),'Tables 1-15'!H16,'Tables 1-15'!C585)</f>
        <v>81.875</v>
      </c>
      <c r="D981" s="477">
        <f>IF(ISNUMBER('Tables 1-15'!D585),'Tables 1-15'!I16,'Tables 1-15'!D585)</f>
        <v>81.757000000000005</v>
      </c>
      <c r="E981" s="477">
        <f>IF(ISNUMBER('Tables 1-15'!E585),'Tables 1-15'!J16,'Tables 1-15'!E585)</f>
        <v>81.778999999999996</v>
      </c>
      <c r="F981" s="481">
        <f>IF(ISNUMBER('Tables 1-15'!F585),'Tables 1-15'!K16,'Tables 1-15'!F585)</f>
        <v>81.918000000000006</v>
      </c>
      <c r="G981" s="477">
        <f>IF(ISNUMBER('Tables 1-15'!G585),'Tables 1-15'!G16,'Tables 1-15'!G585)</f>
        <v>82.12</v>
      </c>
      <c r="H981" s="477">
        <f>IF(ISNUMBER('Tables 1-15'!H585),'Tables 1-15'!H16,'Tables 1-15'!H585)</f>
        <v>81.875</v>
      </c>
      <c r="I981" s="477">
        <f>IF(ISNUMBER('Tables 1-15'!I585),'Tables 1-15'!I16,'Tables 1-15'!I585)</f>
        <v>81.757000000000005</v>
      </c>
      <c r="J981" s="477">
        <f>IF(ISNUMBER('Tables 1-15'!J585),'Tables 1-15'!J16,'Tables 1-15'!J585)</f>
        <v>81.778999999999996</v>
      </c>
      <c r="K981" s="477">
        <f>IF(ISNUMBER('Tables 1-15'!K585),'Tables 1-15'!K16,'Tables 1-15'!K585)</f>
        <v>81.918000000000006</v>
      </c>
      <c r="O981" s="62"/>
    </row>
    <row r="982" spans="1:15">
      <c r="A982" s="462" t="s">
        <v>745</v>
      </c>
      <c r="B982" s="477" t="str">
        <f>IF(ISNUMBER('Tables 1-15'!B586),'Tables 1-15'!G17,'Tables 1-15'!B586)</f>
        <v>nav</v>
      </c>
      <c r="C982" s="477" t="str">
        <f>IF(ISNUMBER('Tables 1-15'!C586),'Tables 1-15'!H17,'Tables 1-15'!C586)</f>
        <v>nav</v>
      </c>
      <c r="D982" s="477" t="str">
        <f>IF(ISNUMBER('Tables 1-15'!D586),'Tables 1-15'!I17,'Tables 1-15'!D586)</f>
        <v>nav</v>
      </c>
      <c r="E982" s="477" t="str">
        <f>IF(ISNUMBER('Tables 1-15'!E586),'Tables 1-15'!J17,'Tables 1-15'!E586)</f>
        <v>nav</v>
      </c>
      <c r="F982" s="481" t="str">
        <f>IF(ISNUMBER('Tables 1-15'!F586),'Tables 1-15'!K17,'Tables 1-15'!F586)</f>
        <v>nav</v>
      </c>
      <c r="G982" s="477">
        <f>IF(ISNUMBER('Tables 1-15'!G586),'Tables 1-15'!G17,'Tables 1-15'!G586)</f>
        <v>6.9638999999999998</v>
      </c>
      <c r="H982" s="477">
        <f>IF(ISNUMBER('Tables 1-15'!H586),'Tables 1-15'!H17,'Tables 1-15'!H586)</f>
        <v>6.9963999999999995</v>
      </c>
      <c r="I982" s="477">
        <f>IF(ISNUMBER('Tables 1-15'!I586),'Tables 1-15'!I17,'Tables 1-15'!I586)</f>
        <v>7.0521000000000003</v>
      </c>
      <c r="J982" s="477">
        <f>IF(ISNUMBER('Tables 1-15'!J586),'Tables 1-15'!J17,'Tables 1-15'!J586)</f>
        <v>7.1124000000000001</v>
      </c>
      <c r="K982" s="476">
        <f>IF(ISNUMBER('Tables 1-15'!K586),'Tables 1-15'!K17,'Tables 1-15'!K586)</f>
        <v>7.1779000000000002</v>
      </c>
      <c r="O982" s="62"/>
    </row>
    <row r="983" spans="1:15">
      <c r="A983" s="66" t="s">
        <v>994</v>
      </c>
      <c r="B983" s="477">
        <f>IF(ISNUMBER('Tables 1-15'!B587),'Tables 1-15'!G18,'Tables 1-15'!B587)</f>
        <v>1154</v>
      </c>
      <c r="C983" s="477">
        <f>IF(ISNUMBER('Tables 1-15'!C587),'Tables 1-15'!H18,'Tables 1-15'!C587)</f>
        <v>1170</v>
      </c>
      <c r="D983" s="477">
        <f>IF(ISNUMBER('Tables 1-15'!D587),'Tables 1-15'!I18,'Tables 1-15'!D587)</f>
        <v>1186</v>
      </c>
      <c r="E983" s="477">
        <f>IF(ISNUMBER('Tables 1-15'!E587),'Tables 1-15'!J18,'Tables 1-15'!E587)</f>
        <v>1202</v>
      </c>
      <c r="F983" s="481">
        <f>IF(ISNUMBER('Tables 1-15'!F587),'Tables 1-15'!K18,'Tables 1-15'!F587)</f>
        <v>1217</v>
      </c>
      <c r="G983" s="477">
        <f>IF(ISNUMBER('Tables 1-15'!G587),'Tables 1-15'!G18,'Tables 1-15'!G587)</f>
        <v>1154</v>
      </c>
      <c r="H983" s="477">
        <f>IF(ISNUMBER('Tables 1-15'!H587),'Tables 1-15'!H18,'Tables 1-15'!H587)</f>
        <v>1170</v>
      </c>
      <c r="I983" s="477">
        <f>IF(ISNUMBER('Tables 1-15'!I587),'Tables 1-15'!I18,'Tables 1-15'!I587)</f>
        <v>1186</v>
      </c>
      <c r="J983" s="477">
        <f>IF(ISNUMBER('Tables 1-15'!J587),'Tables 1-15'!J18,'Tables 1-15'!J587)</f>
        <v>1202</v>
      </c>
      <c r="K983" s="476">
        <f>IF(ISNUMBER('Tables 1-15'!K587),'Tables 1-15'!K18,'Tables 1-15'!K587)</f>
        <v>1217</v>
      </c>
      <c r="O983" s="636"/>
    </row>
    <row r="984" spans="1:15">
      <c r="A984" s="462" t="s">
        <v>127</v>
      </c>
      <c r="B984" s="476" t="str">
        <f>IF(ISNUMBER('Tables 1-15'!B588),'Tables 1-15'!G19,'Tables 1-15'!B588)</f>
        <v>nav</v>
      </c>
      <c r="C984" s="476" t="str">
        <f>IF(ISNUMBER('Tables 1-15'!C588),'Tables 1-15'!H19,'Tables 1-15'!C588)</f>
        <v>nav</v>
      </c>
      <c r="D984" s="476" t="str">
        <f>IF(ISNUMBER('Tables 1-15'!D588),'Tables 1-15'!I19,'Tables 1-15'!D588)</f>
        <v>nav</v>
      </c>
      <c r="E984" s="476" t="str">
        <f>IF(ISNUMBER('Tables 1-15'!E588),'Tables 1-15'!J19,'Tables 1-15'!E588)</f>
        <v>nav</v>
      </c>
      <c r="F984" s="482" t="str">
        <f>IF(ISNUMBER('Tables 1-15'!F588),'Tables 1-15'!K19,'Tables 1-15'!F588)</f>
        <v>nav</v>
      </c>
      <c r="G984" s="477">
        <f>IF(ISNUMBER('Tables 1-15'!G588),'Tables 1-15'!G19,'Tables 1-15'!G588)</f>
        <v>59.336500000000001</v>
      </c>
      <c r="H984" s="477">
        <f>IF(ISNUMBER('Tables 1-15'!H588),'Tables 1-15'!H19,'Tables 1-15'!H588)</f>
        <v>59.752499999999998</v>
      </c>
      <c r="I984" s="477">
        <f>IF(ISNUMBER('Tables 1-15'!I588),'Tables 1-15'!I19,'Tables 1-15'!I588)</f>
        <v>60.051500000000004</v>
      </c>
      <c r="J984" s="477">
        <f>IF(ISNUMBER('Tables 1-15'!J588),'Tables 1-15'!J19,'Tables 1-15'!J588)</f>
        <v>60.328000000000003</v>
      </c>
      <c r="K984" s="475">
        <f>IF(ISNUMBER('Tables 1-15'!K588),'Tables 1-15'!K19,'Tables 1-15'!K588)</f>
        <v>60.514749999999999</v>
      </c>
      <c r="O984" s="62"/>
    </row>
    <row r="985" spans="1:15">
      <c r="A985" s="462" t="s">
        <v>8</v>
      </c>
      <c r="B985" s="476" t="str">
        <f>IF(ISNUMBER('Tables 1-15'!B589),'Tables 1-15'!G20,'Tables 1-15'!B589)</f>
        <v>nav</v>
      </c>
      <c r="C985" s="476" t="str">
        <f>IF(ISNUMBER('Tables 1-15'!C589),'Tables 1-15'!H20,'Tables 1-15'!C589)</f>
        <v>nav</v>
      </c>
      <c r="D985" s="476" t="str">
        <f>IF(ISNUMBER('Tables 1-15'!D589),'Tables 1-15'!I20,'Tables 1-15'!D589)</f>
        <v>nav</v>
      </c>
      <c r="E985" s="476" t="str">
        <f>IF(ISNUMBER('Tables 1-15'!E589),'Tables 1-15'!J20,'Tables 1-15'!E589)</f>
        <v>nav</v>
      </c>
      <c r="F985" s="482" t="str">
        <f>IF(ISNUMBER('Tables 1-15'!F589),'Tables 1-15'!K20,'Tables 1-15'!F589)</f>
        <v>nav</v>
      </c>
      <c r="G985" s="477">
        <f>IF(ISNUMBER('Tables 1-15'!G589),'Tables 1-15'!G20,'Tables 1-15'!G589)</f>
        <v>127.6923</v>
      </c>
      <c r="H985" s="477">
        <f>IF(ISNUMBER('Tables 1-15'!H589),'Tables 1-15'!H20,'Tables 1-15'!H589)</f>
        <v>127.50960000000001</v>
      </c>
      <c r="I985" s="477" t="str">
        <f>IF(ISNUMBER('Tables 1-15'!I589),'Tables 1-15'!I20,'Tables 1-15'!I589)</f>
        <v>nav</v>
      </c>
      <c r="J985" s="477" t="str">
        <f>IF(ISNUMBER('Tables 1-15'!J589),'Tables 1-15'!J20,'Tables 1-15'!J589)</f>
        <v>nav</v>
      </c>
      <c r="K985" s="475" t="str">
        <f>IF(ISNUMBER('Tables 1-15'!K589),'Tables 1-15'!K20,'Tables 1-15'!K589)</f>
        <v>nav</v>
      </c>
      <c r="O985" s="62"/>
    </row>
    <row r="986" spans="1:15">
      <c r="A986" s="66" t="s">
        <v>937</v>
      </c>
      <c r="B986" s="476" t="str">
        <f>IF(ISNUMBER('Tables 1-15'!B590),'Tables 1-15'!G21,'Tables 1-15'!B590)</f>
        <v>nap</v>
      </c>
      <c r="C986" s="476" t="str">
        <f>IF(ISNUMBER('Tables 1-15'!C590),'Tables 1-15'!H21,'Tables 1-15'!C590)</f>
        <v>nap</v>
      </c>
      <c r="D986" s="476" t="str">
        <f>IF(ISNUMBER('Tables 1-15'!D590),'Tables 1-15'!I21,'Tables 1-15'!D590)</f>
        <v>nap</v>
      </c>
      <c r="E986" s="476" t="str">
        <f>IF(ISNUMBER('Tables 1-15'!E590),'Tables 1-15'!J21,'Tables 1-15'!E590)</f>
        <v>nap</v>
      </c>
      <c r="F986" s="482" t="str">
        <f>IF(ISNUMBER('Tables 1-15'!F590),'Tables 1-15'!K21,'Tables 1-15'!F590)</f>
        <v>nap</v>
      </c>
      <c r="G986" s="477">
        <f>IF(ISNUMBER('Tables 1-15'!G590),'Tables 1-15'!G21,'Tables 1-15'!G590)</f>
        <v>48.948699999999995</v>
      </c>
      <c r="H986" s="477">
        <f>IF(ISNUMBER('Tables 1-15'!H590),'Tables 1-15'!H21,'Tables 1-15'!H590)</f>
        <v>49.182040000000001</v>
      </c>
      <c r="I986" s="477">
        <f>IF(ISNUMBER('Tables 1-15'!I590),'Tables 1-15'!I21,'Tables 1-15'!I590)</f>
        <v>49.41037</v>
      </c>
      <c r="J986" s="477">
        <f>IF(ISNUMBER('Tables 1-15'!J590),'Tables 1-15'!J21,'Tables 1-15'!J590)</f>
        <v>49.779440000000001</v>
      </c>
      <c r="K986" s="475">
        <f>IF(ISNUMBER('Tables 1-15'!K590),'Tables 1-15'!K21,'Tables 1-15'!K590)</f>
        <v>50.004441</v>
      </c>
      <c r="O986" s="636"/>
    </row>
    <row r="987" spans="1:15">
      <c r="A987" s="66" t="s">
        <v>938</v>
      </c>
      <c r="B987" s="476" t="str">
        <f>IF(ISNUMBER('Tables 1-15'!B591),'Tables 1-15'!G22,'Tables 1-15'!B591)</f>
        <v>nap</v>
      </c>
      <c r="C987" s="476" t="str">
        <f>IF(ISNUMBER('Tables 1-15'!C591),'Tables 1-15'!H22,'Tables 1-15'!C591)</f>
        <v>nap</v>
      </c>
      <c r="D987" s="476" t="str">
        <f>IF(ISNUMBER('Tables 1-15'!D591),'Tables 1-15'!I22,'Tables 1-15'!D591)</f>
        <v>nap</v>
      </c>
      <c r="E987" s="476" t="str">
        <f>IF(ISNUMBER('Tables 1-15'!E591),'Tables 1-15'!J22,'Tables 1-15'!E591)</f>
        <v>nap</v>
      </c>
      <c r="F987" s="482" t="str">
        <f>IF(ISNUMBER('Tables 1-15'!F591),'Tables 1-15'!K22,'Tables 1-15'!F591)</f>
        <v>nap</v>
      </c>
      <c r="G987" s="477">
        <f>IF(ISNUMBER('Tables 1-15'!G591),'Tables 1-15'!G22,'Tables 1-15'!G591)</f>
        <v>106.24300000000001</v>
      </c>
      <c r="H987" s="477">
        <f>IF(ISNUMBER('Tables 1-15'!H591),'Tables 1-15'!H22,'Tables 1-15'!H591)</f>
        <v>107.122</v>
      </c>
      <c r="I987" s="477">
        <f>IF(ISNUMBER('Tables 1-15'!I591),'Tables 1-15'!I22,'Tables 1-15'!I591)</f>
        <v>107.979</v>
      </c>
      <c r="J987" s="477">
        <f>IF(ISNUMBER('Tables 1-15'!J591),'Tables 1-15'!J22,'Tables 1-15'!J591)</f>
        <v>108.8134</v>
      </c>
      <c r="K987" s="475">
        <f>IF(ISNUMBER('Tables 1-15'!K591),'Tables 1-15'!K22,'Tables 1-15'!K591)</f>
        <v>116.28439999999999</v>
      </c>
      <c r="O987" s="636"/>
    </row>
    <row r="988" spans="1:15">
      <c r="A988" s="461" t="s">
        <v>9</v>
      </c>
      <c r="B988" s="475">
        <f>IF(ISNUMBER('Tables 1-15'!B592),'Tables 1-15'!G23,'Tables 1-15'!B592)</f>
        <v>16.486000000000001</v>
      </c>
      <c r="C988" s="475">
        <f>IF(ISNUMBER('Tables 1-15'!C592),'Tables 1-15'!H23,'Tables 1-15'!C592)</f>
        <v>16.574999999999999</v>
      </c>
      <c r="D988" s="475">
        <f>IF(ISNUMBER('Tables 1-15'!D592),'Tables 1-15'!I23,'Tables 1-15'!D592)</f>
        <v>16.655999999999999</v>
      </c>
      <c r="E988" s="475">
        <f>IF(ISNUMBER('Tables 1-15'!E592),'Tables 1-15'!J23,'Tables 1-15'!E592)</f>
        <v>16.73</v>
      </c>
      <c r="F988" s="483">
        <f>IF(ISNUMBER('Tables 1-15'!F592),'Tables 1-15'!K23,'Tables 1-15'!F592)</f>
        <v>16.78</v>
      </c>
      <c r="G988" s="477" t="str">
        <f>IF(ISNUMBER('Tables 1-15'!G592),'Tables 1-15'!G23,'Tables 1-15'!G592)</f>
        <v>nap</v>
      </c>
      <c r="H988" s="477" t="str">
        <f>IF(ISNUMBER('Tables 1-15'!H592),'Tables 1-15'!H23,'Tables 1-15'!H592)</f>
        <v>nap</v>
      </c>
      <c r="I988" s="477" t="str">
        <f>IF(ISNUMBER('Tables 1-15'!I592),'Tables 1-15'!I23,'Tables 1-15'!I592)</f>
        <v>nap</v>
      </c>
      <c r="J988" s="477" t="str">
        <f>IF(ISNUMBER('Tables 1-15'!J592),'Tables 1-15'!J23,'Tables 1-15'!J592)</f>
        <v>nap</v>
      </c>
      <c r="K988" s="476" t="str">
        <f>IF(ISNUMBER('Tables 1-15'!K592),'Tables 1-15'!K23,'Tables 1-15'!K592)</f>
        <v>nap</v>
      </c>
      <c r="O988" s="62"/>
    </row>
    <row r="989" spans="1:15">
      <c r="A989" s="66" t="s">
        <v>939</v>
      </c>
      <c r="B989" s="475" t="str">
        <f>IF(ISNUMBER('Tables 1-15'!B593),'Tables 1-15'!G24,'Tables 1-15'!B593)</f>
        <v>nav</v>
      </c>
      <c r="C989" s="475" t="str">
        <f>IF(ISNUMBER('Tables 1-15'!C593),'Tables 1-15'!H24,'Tables 1-15'!C593)</f>
        <v>nav</v>
      </c>
      <c r="D989" s="475" t="str">
        <f>IF(ISNUMBER('Tables 1-15'!D593),'Tables 1-15'!I24,'Tables 1-15'!D593)</f>
        <v>nav</v>
      </c>
      <c r="E989" s="475" t="str">
        <f>IF(ISNUMBER('Tables 1-15'!E593),'Tables 1-15'!J24,'Tables 1-15'!E593)</f>
        <v>nav</v>
      </c>
      <c r="F989" s="483" t="str">
        <f>IF(ISNUMBER('Tables 1-15'!F593),'Tables 1-15'!K24,'Tables 1-15'!F593)</f>
        <v>nav</v>
      </c>
      <c r="G989" s="477">
        <f>IF(ISNUMBER('Tables 1-15'!G593),'Tables 1-15'!G24,'Tables 1-15'!G593)</f>
        <v>142.74236999999999</v>
      </c>
      <c r="H989" s="477">
        <f>IF(ISNUMBER('Tables 1-15'!H593),'Tables 1-15'!H24,'Tables 1-15'!H593)</f>
        <v>142.78535000000002</v>
      </c>
      <c r="I989" s="477">
        <f>IF(ISNUMBER('Tables 1-15'!I593),'Tables 1-15'!I24,'Tables 1-15'!I593)</f>
        <v>142.84947</v>
      </c>
      <c r="J989" s="477">
        <f>IF(ISNUMBER('Tables 1-15'!J593),'Tables 1-15'!J24,'Tables 1-15'!J593)</f>
        <v>142.96091000000001</v>
      </c>
      <c r="K989" s="476">
        <f>IF(ISNUMBER('Tables 1-15'!K593),'Tables 1-15'!K24,'Tables 1-15'!K593)</f>
        <v>143.2131</v>
      </c>
      <c r="O989" s="636"/>
    </row>
    <row r="990" spans="1:15">
      <c r="A990" s="66" t="s">
        <v>940</v>
      </c>
      <c r="B990" s="475" t="str">
        <f>IF(ISNUMBER('Tables 1-15'!B594),'Tables 1-15'!G25,'Tables 1-15'!B594)</f>
        <v>nap</v>
      </c>
      <c r="C990" s="475" t="str">
        <f>IF(ISNUMBER('Tables 1-15'!C594),'Tables 1-15'!H25,'Tables 1-15'!C594)</f>
        <v>nap</v>
      </c>
      <c r="D990" s="475" t="str">
        <f>IF(ISNUMBER('Tables 1-15'!D594),'Tables 1-15'!I25,'Tables 1-15'!D594)</f>
        <v>nap</v>
      </c>
      <c r="E990" s="475" t="str">
        <f>IF(ISNUMBER('Tables 1-15'!E594),'Tables 1-15'!J25,'Tables 1-15'!E594)</f>
        <v>nap</v>
      </c>
      <c r="F990" s="483" t="str">
        <f>IF(ISNUMBER('Tables 1-15'!F594),'Tables 1-15'!K25,'Tables 1-15'!F594)</f>
        <v>nap</v>
      </c>
      <c r="G990" s="477">
        <f>IF(ISNUMBER('Tables 1-15'!G594),'Tables 1-15'!G25,'Tables 1-15'!G594)</f>
        <v>25.787025000000003</v>
      </c>
      <c r="H990" s="477">
        <f>IF(ISNUMBER('Tables 1-15'!H594),'Tables 1-15'!H25,'Tables 1-15'!H594)</f>
        <v>26.660857</v>
      </c>
      <c r="I990" s="477">
        <f>IF(ISNUMBER('Tables 1-15'!I594),'Tables 1-15'!I25,'Tables 1-15'!I594)</f>
        <v>27.563432000000002</v>
      </c>
      <c r="J990" s="477">
        <f>IF(ISNUMBER('Tables 1-15'!J594),'Tables 1-15'!J25,'Tables 1-15'!J594)</f>
        <v>28.376355</v>
      </c>
      <c r="K990" s="476">
        <f>IF(ISNUMBER('Tables 1-15'!K594),'Tables 1-15'!K25,'Tables 1-15'!K594)</f>
        <v>29.195895</v>
      </c>
      <c r="O990" s="636"/>
    </row>
    <row r="991" spans="1:15">
      <c r="A991" s="462" t="s">
        <v>10</v>
      </c>
      <c r="B991" s="475" t="str">
        <f>IF(ISNUMBER('Tables 1-15'!B595),'Tables 1-15'!G26,'Tables 1-15'!B595)</f>
        <v>nav</v>
      </c>
      <c r="C991" s="475" t="str">
        <f>IF(ISNUMBER('Tables 1-15'!C595),'Tables 1-15'!H26,'Tables 1-15'!C595)</f>
        <v>nav</v>
      </c>
      <c r="D991" s="475" t="str">
        <f>IF(ISNUMBER('Tables 1-15'!D595),'Tables 1-15'!I26,'Tables 1-15'!D595)</f>
        <v>nav</v>
      </c>
      <c r="E991" s="475" t="str">
        <f>IF(ISNUMBER('Tables 1-15'!E595),'Tables 1-15'!J26,'Tables 1-15'!E595)</f>
        <v>nav</v>
      </c>
      <c r="F991" s="483" t="str">
        <f>IF(ISNUMBER('Tables 1-15'!F595),'Tables 1-15'!K26,'Tables 1-15'!F595)</f>
        <v>nav</v>
      </c>
      <c r="G991" s="475" t="str">
        <f>IF(ISNUMBER('Tables 1-15'!G595),'Tables 1-15'!G26,'Tables 1-15'!G595)</f>
        <v>nav</v>
      </c>
      <c r="H991" s="475" t="str">
        <f>IF(ISNUMBER('Tables 1-15'!H595),'Tables 1-15'!H26,'Tables 1-15'!H595)</f>
        <v>nav</v>
      </c>
      <c r="I991" s="475" t="str">
        <f>IF(ISNUMBER('Tables 1-15'!I595),'Tables 1-15'!I26,'Tables 1-15'!I595)</f>
        <v>nav</v>
      </c>
      <c r="J991" s="475" t="str">
        <f>IF(ISNUMBER('Tables 1-15'!J595),'Tables 1-15'!J26,'Tables 1-15'!J595)</f>
        <v>nav</v>
      </c>
      <c r="K991" s="475" t="str">
        <f>IF(ISNUMBER('Tables 1-15'!K595),'Tables 1-15'!K26,'Tables 1-15'!K595)</f>
        <v>nav</v>
      </c>
      <c r="O991" s="62"/>
    </row>
    <row r="992" spans="1:15">
      <c r="A992" s="66" t="s">
        <v>941</v>
      </c>
      <c r="B992" s="475" t="str">
        <f>IF(ISNUMBER('Tables 1-15'!B596),'Tables 1-15'!G27,'Tables 1-15'!B596)</f>
        <v>nav</v>
      </c>
      <c r="C992" s="475" t="str">
        <f>IF(ISNUMBER('Tables 1-15'!C596),'Tables 1-15'!H27,'Tables 1-15'!C596)</f>
        <v>nav</v>
      </c>
      <c r="D992" s="475" t="str">
        <f>IF(ISNUMBER('Tables 1-15'!D596),'Tables 1-15'!I27,'Tables 1-15'!D596)</f>
        <v>nav</v>
      </c>
      <c r="E992" s="475" t="str">
        <f>IF(ISNUMBER('Tables 1-15'!E596),'Tables 1-15'!J27,'Tables 1-15'!E596)</f>
        <v>nav</v>
      </c>
      <c r="F992" s="483" t="str">
        <f>IF(ISNUMBER('Tables 1-15'!F596),'Tables 1-15'!K27,'Tables 1-15'!F596)</f>
        <v>nav</v>
      </c>
      <c r="G992" s="475" t="str">
        <f>IF(ISNUMBER('Tables 1-15'!G596),'Tables 1-15'!G27,'Tables 1-15'!G596)</f>
        <v>nav</v>
      </c>
      <c r="H992" s="475" t="str">
        <f>IF(ISNUMBER('Tables 1-15'!H596),'Tables 1-15'!H27,'Tables 1-15'!H596)</f>
        <v>nav</v>
      </c>
      <c r="I992" s="475" t="str">
        <f>IF(ISNUMBER('Tables 1-15'!I596),'Tables 1-15'!I27,'Tables 1-15'!I596)</f>
        <v>nav</v>
      </c>
      <c r="J992" s="475" t="str">
        <f>IF(ISNUMBER('Tables 1-15'!J596),'Tables 1-15'!J27,'Tables 1-15'!J596)</f>
        <v>nav</v>
      </c>
      <c r="K992" s="475" t="str">
        <f>IF(ISNUMBER('Tables 1-15'!K596),'Tables 1-15'!K27,'Tables 1-15'!K596)</f>
        <v>nav</v>
      </c>
      <c r="O992" s="636"/>
    </row>
    <row r="993" spans="1:15">
      <c r="A993" s="462" t="s">
        <v>11</v>
      </c>
      <c r="B993" s="475">
        <f>IF(ISNUMBER('Tables 1-15'!B597),'Tables 1-15'!G28,'Tables 1-15'!B597)</f>
        <v>9.2560000000000002</v>
      </c>
      <c r="C993" s="475">
        <f>IF(ISNUMBER('Tables 1-15'!C597),'Tables 1-15'!H28,'Tables 1-15'!C597)</f>
        <v>9.3410000000000011</v>
      </c>
      <c r="D993" s="475">
        <f>IF(ISNUMBER('Tables 1-15'!D597),'Tables 1-15'!I28,'Tables 1-15'!D597)</f>
        <v>9.4160000000000004</v>
      </c>
      <c r="E993" s="475">
        <f>IF(ISNUMBER('Tables 1-15'!E597),'Tables 1-15'!J28,'Tables 1-15'!E597)</f>
        <v>9.4570000000000007</v>
      </c>
      <c r="F993" s="483">
        <f>IF(ISNUMBER('Tables 1-15'!F597),'Tables 1-15'!K28,'Tables 1-15'!F597)</f>
        <v>9.5208700000000004</v>
      </c>
      <c r="G993" s="475">
        <f>IF(ISNUMBER('Tables 1-15'!G597),'Tables 1-15'!G28,'Tables 1-15'!G597)</f>
        <v>9.2560000000000002</v>
      </c>
      <c r="H993" s="475">
        <f>IF(ISNUMBER('Tables 1-15'!H597),'Tables 1-15'!H28,'Tables 1-15'!H597)</f>
        <v>9.3410000000000011</v>
      </c>
      <c r="I993" s="475">
        <f>IF(ISNUMBER('Tables 1-15'!I597),'Tables 1-15'!I28,'Tables 1-15'!I597)</f>
        <v>9.4160000000000004</v>
      </c>
      <c r="J993" s="475">
        <f>IF(ISNUMBER('Tables 1-15'!J597),'Tables 1-15'!J28,'Tables 1-15'!J597)</f>
        <v>9.4570000000000007</v>
      </c>
      <c r="K993" s="475">
        <f>IF(ISNUMBER('Tables 1-15'!K597),'Tables 1-15'!K28,'Tables 1-15'!K597)</f>
        <v>9.5208700000000004</v>
      </c>
      <c r="O993" s="62"/>
    </row>
    <row r="994" spans="1:15">
      <c r="A994" s="462" t="s">
        <v>12</v>
      </c>
      <c r="B994" s="476" t="str">
        <f>IF(ISNUMBER('Tables 1-15'!B598),'Tables 1-15'!G29,'Tables 1-15'!B598)</f>
        <v>nav</v>
      </c>
      <c r="C994" s="476" t="str">
        <f>IF(ISNUMBER('Tables 1-15'!C598),'Tables 1-15'!H29,'Tables 1-15'!C598)</f>
        <v>nav</v>
      </c>
      <c r="D994" s="476" t="str">
        <f>IF(ISNUMBER('Tables 1-15'!D598),'Tables 1-15'!I29,'Tables 1-15'!D598)</f>
        <v>nav</v>
      </c>
      <c r="E994" s="476" t="str">
        <f>IF(ISNUMBER('Tables 1-15'!E598),'Tables 1-15'!J29,'Tables 1-15'!E598)</f>
        <v>nav</v>
      </c>
      <c r="F994" s="482" t="str">
        <f>IF(ISNUMBER('Tables 1-15'!F598),'Tables 1-15'!K29,'Tables 1-15'!F598)</f>
        <v>nav</v>
      </c>
      <c r="G994" s="475">
        <f>IF(ISNUMBER('Tables 1-15'!G598),'Tables 1-15'!G29,'Tables 1-15'!G598)</f>
        <v>7.7110600000000007</v>
      </c>
      <c r="H994" s="475">
        <f>IF(ISNUMBER('Tables 1-15'!H598),'Tables 1-15'!H29,'Tables 1-15'!H598)</f>
        <v>7.8012800000000002</v>
      </c>
      <c r="I994" s="475">
        <f>IF(ISNUMBER('Tables 1-15'!I598),'Tables 1-15'!I29,'Tables 1-15'!I598)</f>
        <v>7.8775699999999995</v>
      </c>
      <c r="J994" s="475">
        <f>IF(ISNUMBER('Tables 1-15'!J598),'Tables 1-15'!J29,'Tables 1-15'!J598)</f>
        <v>7.9123980000000005</v>
      </c>
      <c r="K994" s="475">
        <f>IF(ISNUMBER('Tables 1-15'!K598),'Tables 1-15'!K29,'Tables 1-15'!K598)</f>
        <v>7.996861</v>
      </c>
      <c r="O994" s="62"/>
    </row>
    <row r="995" spans="1:15">
      <c r="A995" s="66" t="s">
        <v>942</v>
      </c>
      <c r="B995" s="476" t="str">
        <f>IF(ISNUMBER('Tables 1-15'!B599),'Tables 1-15'!G30,'Tables 1-15'!B599)</f>
        <v>nav</v>
      </c>
      <c r="C995" s="476" t="str">
        <f>IF(ISNUMBER('Tables 1-15'!C599),'Tables 1-15'!H30,'Tables 1-15'!C599)</f>
        <v>nav</v>
      </c>
      <c r="D995" s="476" t="str">
        <f>IF(ISNUMBER('Tables 1-15'!D599),'Tables 1-15'!I30,'Tables 1-15'!D599)</f>
        <v>nav</v>
      </c>
      <c r="E995" s="476" t="str">
        <f>IF(ISNUMBER('Tables 1-15'!E599),'Tables 1-15'!J30,'Tables 1-15'!E599)</f>
        <v>nav</v>
      </c>
      <c r="F995" s="482" t="str">
        <f>IF(ISNUMBER('Tables 1-15'!F599),'Tables 1-15'!K30,'Tables 1-15'!F599)</f>
        <v>nav</v>
      </c>
      <c r="G995" s="475">
        <f>IF(ISNUMBER('Tables 1-15'!G599),'Tables 1-15'!G30,'Tables 1-15'!G599)</f>
        <v>71.517100000000013</v>
      </c>
      <c r="H995" s="475">
        <f>IF(ISNUMBER('Tables 1-15'!H599),'Tables 1-15'!H30,'Tables 1-15'!H599)</f>
        <v>72.561310000000006</v>
      </c>
      <c r="I995" s="475">
        <f>IF(ISNUMBER('Tables 1-15'!I599),'Tables 1-15'!I30,'Tables 1-15'!I599)</f>
        <v>73.72299000000001</v>
      </c>
      <c r="J995" s="475">
        <f>IF(ISNUMBER('Tables 1-15'!J599),'Tables 1-15'!J30,'Tables 1-15'!J599)</f>
        <v>74.724270000000004</v>
      </c>
      <c r="K995" s="475">
        <f>IF(ISNUMBER('Tables 1-15'!K599),'Tables 1-15'!K30,'Tables 1-15'!K599)</f>
        <v>75.627380000000002</v>
      </c>
      <c r="O995" s="636"/>
    </row>
    <row r="996" spans="1:15">
      <c r="A996" s="462" t="s">
        <v>13</v>
      </c>
      <c r="B996" s="475">
        <f>IF(ISNUMBER('Tables 1-15'!B600),'Tables 1-15'!G31,'Tables 1-15'!B600)</f>
        <v>61.398000000000003</v>
      </c>
      <c r="C996" s="475">
        <f>IF(ISNUMBER('Tables 1-15'!C600),'Tables 1-15'!H31,'Tables 1-15'!C600)</f>
        <v>61.792000000000002</v>
      </c>
      <c r="D996" s="475">
        <f>IF(ISNUMBER('Tables 1-15'!D600),'Tables 1-15'!I31,'Tables 1-15'!D600)</f>
        <v>62.262</v>
      </c>
      <c r="E996" s="475">
        <f>IF(ISNUMBER('Tables 1-15'!E600),'Tables 1-15'!J31,'Tables 1-15'!E600)</f>
        <v>62.734999999999999</v>
      </c>
      <c r="F996" s="483">
        <f>IF(ISNUMBER('Tables 1-15'!F600),'Tables 1-15'!K31,'Tables 1-15'!F600)</f>
        <v>63.244</v>
      </c>
      <c r="G996" s="475">
        <f>IF(ISNUMBER('Tables 1-15'!G600),'Tables 1-15'!G31,'Tables 1-15'!G600)</f>
        <v>61.398000000000003</v>
      </c>
      <c r="H996" s="475">
        <f>IF(ISNUMBER('Tables 1-15'!H600),'Tables 1-15'!H31,'Tables 1-15'!H600)</f>
        <v>61.792000000000002</v>
      </c>
      <c r="I996" s="475">
        <f>IF(ISNUMBER('Tables 1-15'!I600),'Tables 1-15'!I31,'Tables 1-15'!I600)</f>
        <v>62.262</v>
      </c>
      <c r="J996" s="475">
        <f>IF(ISNUMBER('Tables 1-15'!J600),'Tables 1-15'!J31,'Tables 1-15'!J600)</f>
        <v>62.734999999999999</v>
      </c>
      <c r="K996" s="475">
        <f>IF(ISNUMBER('Tables 1-15'!K600),'Tables 1-15'!K31,'Tables 1-15'!K600)</f>
        <v>63.244</v>
      </c>
      <c r="O996" s="62"/>
    </row>
    <row r="997" spans="1:15">
      <c r="A997" s="462" t="s">
        <v>186</v>
      </c>
      <c r="B997" s="478" t="str">
        <f>IF(ISNUMBER('Tables 1-15'!B601),'Tables 1-15'!G32,'Tables 1-15'!B601)</f>
        <v>nav</v>
      </c>
      <c r="C997" s="478" t="str">
        <f>IF(ISNUMBER('Tables 1-15'!C601),'Tables 1-15'!H32,'Tables 1-15'!C601)</f>
        <v>nav</v>
      </c>
      <c r="D997" s="478" t="str">
        <f>IF(ISNUMBER('Tables 1-15'!D601),'Tables 1-15'!I32,'Tables 1-15'!D601)</f>
        <v>nav</v>
      </c>
      <c r="E997" s="478" t="str">
        <f>IF(ISNUMBER('Tables 1-15'!E601),'Tables 1-15'!J32,'Tables 1-15'!E601)</f>
        <v>nav</v>
      </c>
      <c r="F997" s="491" t="str">
        <f>IF(ISNUMBER('Tables 1-15'!F601),'Tables 1-15'!K32,'Tables 1-15'!F601)</f>
        <v>nav</v>
      </c>
      <c r="G997" s="475">
        <f>IF(ISNUMBER('Tables 1-15'!G601),'Tables 1-15'!G32,'Tables 1-15'!G601)</f>
        <v>304.09399999999999</v>
      </c>
      <c r="H997" s="475">
        <f>IF(ISNUMBER('Tables 1-15'!H601),'Tables 1-15'!H32,'Tables 1-15'!H601)</f>
        <v>306.77199999999999</v>
      </c>
      <c r="I997" s="475">
        <f>IF(ISNUMBER('Tables 1-15'!I601),'Tables 1-15'!I32,'Tables 1-15'!I601)</f>
        <v>309.32600000000002</v>
      </c>
      <c r="J997" s="475">
        <f>IF(ISNUMBER('Tables 1-15'!J601),'Tables 1-15'!J32,'Tables 1-15'!J601)</f>
        <v>311.58800000000002</v>
      </c>
      <c r="K997" s="475">
        <f>IF(ISNUMBER('Tables 1-15'!K601),'Tables 1-15'!K32,'Tables 1-15'!K601)</f>
        <v>313.91399999999999</v>
      </c>
      <c r="O997" s="62"/>
    </row>
    <row r="998" spans="1:15">
      <c r="A998" s="388" t="s">
        <v>1088</v>
      </c>
      <c r="B998" s="479">
        <f>SUM(B975:B997)</f>
        <v>1333.9680000000001</v>
      </c>
      <c r="C998" s="479">
        <f t="shared" ref="C998:K998" si="7">SUM(C975:C997)</f>
        <v>1350.3729999999998</v>
      </c>
      <c r="D998" s="479">
        <f t="shared" si="7"/>
        <v>1366.9739999999999</v>
      </c>
      <c r="E998" s="479">
        <f t="shared" si="7"/>
        <v>1383.6790000000001</v>
      </c>
      <c r="F998" s="484">
        <f t="shared" si="7"/>
        <v>1399.56287</v>
      </c>
      <c r="G998" s="479">
        <f t="shared" si="7"/>
        <v>2451.9314550000004</v>
      </c>
      <c r="H998" s="479">
        <f t="shared" si="7"/>
        <v>2476.9501769999997</v>
      </c>
      <c r="I998" s="479">
        <f t="shared" si="7"/>
        <v>2374.5471990000001</v>
      </c>
      <c r="J998" s="479">
        <f t="shared" si="7"/>
        <v>2399.1926592500004</v>
      </c>
      <c r="K998" s="479">
        <f t="shared" si="7"/>
        <v>2429.6161292500001</v>
      </c>
    </row>
    <row r="999" spans="1:15" ht="14.25">
      <c r="A999" s="563"/>
      <c r="B999" s="564"/>
      <c r="C999" s="564"/>
      <c r="D999" s="564"/>
      <c r="E999" s="564"/>
      <c r="F999" s="564"/>
      <c r="G999" s="564"/>
      <c r="H999" s="564"/>
      <c r="I999" s="564"/>
      <c r="J999" s="564"/>
      <c r="K999" s="564"/>
    </row>
    <row r="1000" spans="1:15" ht="14.25">
      <c r="A1000" s="565"/>
      <c r="B1000" s="566"/>
      <c r="C1000" s="566"/>
      <c r="D1000" s="566"/>
      <c r="E1000" s="566"/>
      <c r="F1000" s="566"/>
      <c r="G1000" s="566"/>
      <c r="H1000" s="566"/>
      <c r="I1000" s="566"/>
      <c r="J1000" s="566"/>
      <c r="K1000" s="566"/>
    </row>
    <row r="1002" spans="1:15">
      <c r="A1002" s="407"/>
    </row>
    <row r="1003" spans="1:15">
      <c r="A1003" s="407"/>
    </row>
    <row r="1004" spans="1:15">
      <c r="A1004" s="407"/>
    </row>
    <row r="1005" spans="1:15">
      <c r="A1005" s="549"/>
      <c r="B1005" s="549"/>
      <c r="C1005" s="549"/>
      <c r="D1005" s="549"/>
      <c r="E1005" s="549"/>
      <c r="F1005" s="549"/>
      <c r="G1005" s="549"/>
      <c r="H1005" s="549"/>
      <c r="I1005" s="549"/>
      <c r="J1005" s="549"/>
      <c r="K1005" s="549"/>
    </row>
    <row r="1006" spans="1:15" ht="15">
      <c r="A1006" s="579"/>
      <c r="B1006" s="579"/>
      <c r="C1006" s="579"/>
      <c r="D1006" s="579"/>
      <c r="E1006" s="579"/>
      <c r="F1006" s="579"/>
      <c r="G1006" s="579"/>
      <c r="H1006" s="579"/>
      <c r="I1006" s="579"/>
      <c r="J1006" s="579"/>
      <c r="K1006" s="579"/>
    </row>
    <row r="1007" spans="1:15">
      <c r="A1007" s="492" t="s">
        <v>254</v>
      </c>
      <c r="B1007" s="459"/>
      <c r="C1007" s="459"/>
      <c r="D1007" s="459"/>
      <c r="E1007" s="459"/>
      <c r="F1007" s="459"/>
      <c r="G1007" s="459"/>
      <c r="H1007" s="459"/>
      <c r="I1007" s="459"/>
      <c r="J1007" s="459"/>
      <c r="K1007" s="463"/>
    </row>
    <row r="1008" spans="1:15">
      <c r="A1008" s="492"/>
      <c r="B1008" s="459"/>
      <c r="C1008" s="459"/>
      <c r="D1008" s="459"/>
      <c r="E1008" s="459"/>
      <c r="F1008" s="459"/>
      <c r="G1008" s="459"/>
      <c r="H1008" s="459"/>
      <c r="I1008" s="459"/>
      <c r="J1008" s="459"/>
      <c r="K1008" s="463"/>
    </row>
    <row r="1009" spans="1:15">
      <c r="A1009" s="493"/>
      <c r="B1009" s="562"/>
      <c r="C1009" s="562"/>
      <c r="D1009" s="562"/>
      <c r="E1009" s="562"/>
      <c r="F1009" s="437"/>
      <c r="G1009" s="551"/>
      <c r="H1009" s="551"/>
      <c r="I1009" s="551"/>
      <c r="J1009" s="551"/>
      <c r="K1009" s="551"/>
    </row>
    <row r="1010" spans="1:15">
      <c r="A1010" s="494"/>
      <c r="B1010" s="379"/>
      <c r="C1010" s="379"/>
      <c r="D1010" s="379"/>
      <c r="E1010" s="379"/>
      <c r="F1010" s="380"/>
      <c r="G1010" s="379"/>
      <c r="H1010" s="379"/>
      <c r="I1010" s="379"/>
      <c r="J1010" s="379"/>
      <c r="K1010" s="379"/>
      <c r="M1010" s="611">
        <f>'Tables 1-15'!L1010</f>
        <v>0</v>
      </c>
    </row>
    <row r="1011" spans="1:15">
      <c r="A1011" s="63" t="s">
        <v>37</v>
      </c>
      <c r="B1011" s="752"/>
      <c r="C1011" s="752"/>
      <c r="D1011" s="752"/>
      <c r="E1011" s="752"/>
      <c r="F1011" s="753"/>
      <c r="G1011" s="440">
        <f>IF('Tables 1-15'!B1011="nap","nav",'Tables 1-15'!B1011)</f>
        <v>11928.012468883206</v>
      </c>
      <c r="H1011" s="440">
        <f>IF('Tables 1-15'!C1011="nap","nav",'Tables 1-15'!C1011)</f>
        <v>10764.482153182655</v>
      </c>
      <c r="I1011" s="440">
        <f>IF('Tables 1-15'!D1011="nap","nav",'Tables 1-15'!D1011)</f>
        <v>12341.22402299908</v>
      </c>
      <c r="J1011" s="440">
        <f>IF('Tables 1-15'!E1011="nap","nav",'Tables 1-15'!E1011)</f>
        <v>15067.142960765948</v>
      </c>
      <c r="K1011" s="440">
        <f>IF('Tables 1-15'!F1011="nap","nav",'Tables 1-15'!F1011)</f>
        <v>15453.533517904207</v>
      </c>
      <c r="M1011" s="373">
        <f>IF('Tables 1-15'!L1011="nap","nav",'Tables 1-15'!L1011)</f>
        <v>0</v>
      </c>
      <c r="O1011" s="636"/>
    </row>
    <row r="1012" spans="1:15">
      <c r="A1012" s="461" t="s">
        <v>528</v>
      </c>
      <c r="F1012" s="610"/>
      <c r="G1012" s="395">
        <f>IF('Tables 1-15'!B1012="nap","nav",'Tables 1-15'!B1012)</f>
        <v>6599.3431125221769</v>
      </c>
      <c r="H1012" s="395">
        <f>IF('Tables 1-15'!C1012="nap","nav",'Tables 1-15'!C1012)</f>
        <v>5702.3349992121575</v>
      </c>
      <c r="I1012" s="395">
        <f>IF('Tables 1-15'!D1012="nap","nav",'Tables 1-15'!D1012)</f>
        <v>5081.4150876792364</v>
      </c>
      <c r="J1012" s="395">
        <f>IF('Tables 1-15'!E1012="nap","nav",'Tables 1-15'!E1012)</f>
        <v>5656.9673067170261</v>
      </c>
      <c r="K1012" s="395">
        <f>IF('Tables 1-15'!F1012="nap","nav",'Tables 1-15'!F1012)</f>
        <v>4902.8725042622809</v>
      </c>
      <c r="M1012" s="373">
        <f>IF('Tables 1-15'!L1012="nap","nav",'Tables 1-15'!L1012)</f>
        <v>0</v>
      </c>
      <c r="O1012" s="62"/>
    </row>
    <row r="1013" spans="1:15">
      <c r="A1013" s="66" t="s">
        <v>530</v>
      </c>
      <c r="F1013" s="610"/>
      <c r="G1013" s="395">
        <f>IF('Tables 1-15'!B1013="nap","nav",'Tables 1-15'!B1013)</f>
        <v>11456.208271020409</v>
      </c>
      <c r="H1013" s="395">
        <f>IF('Tables 1-15'!C1013="nap","nav",'Tables 1-15'!C1013)</f>
        <v>13308.222876203852</v>
      </c>
      <c r="I1013" s="395">
        <f>IF('Tables 1-15'!D1013="nap","nav",'Tables 1-15'!D1013)</f>
        <v>16684.841799579375</v>
      </c>
      <c r="J1013" s="395">
        <f>IF('Tables 1-15'!E1013="nap","nav",'Tables 1-15'!E1013)</f>
        <v>19545.511008001911</v>
      </c>
      <c r="K1013" s="395">
        <f>IF('Tables 1-15'!F1013="nap","nav",'Tables 1-15'!F1013)</f>
        <v>20111.957980562656</v>
      </c>
      <c r="M1013" s="373">
        <f>IF('Tables 1-15'!L1013="nap","nav",'Tables 1-15'!L1013)</f>
        <v>0</v>
      </c>
      <c r="O1013" s="636"/>
    </row>
    <row r="1014" spans="1:15">
      <c r="A1014" s="462" t="s">
        <v>529</v>
      </c>
      <c r="F1014" s="610"/>
      <c r="G1014" s="395">
        <f>IF('Tables 1-15'!B1014="nap","nav",'Tables 1-15'!B1014)</f>
        <v>5209.0123963763517</v>
      </c>
      <c r="H1014" s="395">
        <f>IF('Tables 1-15'!C1014="nap","nav",'Tables 1-15'!C1014)</f>
        <v>4559.2975199931052</v>
      </c>
      <c r="I1014" s="395">
        <f>IF('Tables 1-15'!D1014="nap","nav",'Tables 1-15'!D1014)</f>
        <v>5302.5355468799298</v>
      </c>
      <c r="J1014" s="395">
        <f>IF('Tables 1-15'!E1014="nap","nav",'Tables 1-15'!E1014)</f>
        <v>5867.455877708051</v>
      </c>
      <c r="K1014" s="395">
        <f>IF('Tables 1-15'!F1014="nap","nav",'Tables 1-15'!F1014)</f>
        <v>5958.9418127452736</v>
      </c>
      <c r="M1014" s="373">
        <f>IF('Tables 1-15'!L1014="nap","nav",'Tables 1-15'!L1014)</f>
        <v>0</v>
      </c>
      <c r="O1014" s="62"/>
    </row>
    <row r="1015" spans="1:15">
      <c r="A1015" s="66" t="s">
        <v>531</v>
      </c>
      <c r="F1015" s="610"/>
      <c r="G1015" s="395">
        <f>IF('Tables 1-15'!B1015="nap","nav",'Tables 1-15'!B1015)</f>
        <v>73380.651939085714</v>
      </c>
      <c r="H1015" s="395">
        <f>IF('Tables 1-15'!C1015="nap","nav",'Tables 1-15'!C1015)</f>
        <v>80125.013578992075</v>
      </c>
      <c r="I1015" s="395">
        <f>IF('Tables 1-15'!D1015="nap","nav",'Tables 1-15'!D1015)</f>
        <v>97144.444968242242</v>
      </c>
      <c r="J1015" s="395">
        <f>IF('Tables 1-15'!E1015="nap","nav",'Tables 1-15'!E1015)</f>
        <v>121081.19333271428</v>
      </c>
      <c r="K1015" s="395">
        <f>IF('Tables 1-15'!F1015="nap","nav",'Tables 1-15'!F1015)</f>
        <v>149892.97998463365</v>
      </c>
      <c r="M1015" s="373">
        <f>IF('Tables 1-15'!L1015="nap","nav",'Tables 1-15'!L1015)</f>
        <v>0</v>
      </c>
      <c r="O1015" s="636"/>
    </row>
    <row r="1016" spans="1:15">
      <c r="A1016" s="462" t="s">
        <v>166</v>
      </c>
      <c r="F1016" s="610"/>
      <c r="G1016" s="395">
        <f>IF('Tables 1-15'!B1016="nap","nav",'Tables 1-15'!B1016)</f>
        <v>34197.57466036699</v>
      </c>
      <c r="H1016" s="395">
        <f>IF('Tables 1-15'!C1016="nap","nav",'Tables 1-15'!C1016)</f>
        <v>33594.289886538958</v>
      </c>
      <c r="I1016" s="395">
        <f>IF('Tables 1-15'!D1016="nap","nav",'Tables 1-15'!D1016)</f>
        <v>33204.771575403938</v>
      </c>
      <c r="J1016" s="395">
        <f>IF('Tables 1-15'!E1016="nap","nav",'Tables 1-15'!E1016)</f>
        <v>39521.914776409008</v>
      </c>
      <c r="K1016" s="395">
        <f>IF('Tables 1-15'!F1016="nap","nav",'Tables 1-15'!F1016)</f>
        <v>35735.159598387909</v>
      </c>
      <c r="M1016" s="373">
        <f>IF('Tables 1-15'!L1016="nap","nav",'Tables 1-15'!L1016)</f>
        <v>0</v>
      </c>
      <c r="O1016" s="62"/>
    </row>
    <row r="1017" spans="1:15">
      <c r="A1017" s="462" t="s">
        <v>1089</v>
      </c>
      <c r="F1017" s="610"/>
      <c r="G1017" s="395">
        <f>IF('Tables 1-15'!B1017="nap","nav",'Tables 1-15'!B1017)</f>
        <v>99438.999293810804</v>
      </c>
      <c r="H1017" s="395">
        <f>IF('Tables 1-15'!C1017="nap","nav",'Tables 1-15'!C1017)</f>
        <v>84029.422818574923</v>
      </c>
      <c r="I1017" s="395">
        <f>IF('Tables 1-15'!D1017="nap","nav",'Tables 1-15'!D1017)</f>
        <v>81617.976622479298</v>
      </c>
      <c r="J1017" s="395">
        <f>IF('Tables 1-15'!E1017="nap","nav",'Tables 1-15'!E1017)</f>
        <v>96380.153073208916</v>
      </c>
      <c r="K1017" s="395">
        <f>IF('Tables 1-15'!F1017="nap","nav",'Tables 1-15'!F1017)</f>
        <v>90139.539440056455</v>
      </c>
      <c r="M1017" s="373">
        <f>IF('Tables 1-15'!L1017="nap","nav",'Tables 1-15'!L1017)</f>
        <v>0</v>
      </c>
      <c r="O1017" s="62"/>
    </row>
    <row r="1018" spans="1:15">
      <c r="A1018" s="462" t="s">
        <v>745</v>
      </c>
      <c r="F1018" s="610"/>
      <c r="G1018" s="395" t="str">
        <f>IF('Tables 1-15'!B1018="nap","nav",'Tables 1-15'!B1018)</f>
        <v>nav</v>
      </c>
      <c r="H1018" s="395" t="str">
        <f>IF('Tables 1-15'!C1018="nap","nav",'Tables 1-15'!C1018)</f>
        <v>nav</v>
      </c>
      <c r="I1018" s="395" t="str">
        <f>IF('Tables 1-15'!D1018="nap","nav",'Tables 1-15'!D1018)</f>
        <v>nav</v>
      </c>
      <c r="J1018" s="395" t="str">
        <f>IF('Tables 1-15'!E1018="nap","nav",'Tables 1-15'!E1018)</f>
        <v>nav</v>
      </c>
      <c r="K1018" s="395" t="str">
        <f>IF('Tables 1-15'!F1018="nap","nav",'Tables 1-15'!F1018)</f>
        <v>nav</v>
      </c>
      <c r="M1018" s="373">
        <f>IF('Tables 1-15'!L1018="nap","nav",'Tables 1-15'!L1018)</f>
        <v>0</v>
      </c>
      <c r="O1018" s="62"/>
    </row>
    <row r="1019" spans="1:15">
      <c r="A1019" s="66" t="s">
        <v>994</v>
      </c>
      <c r="F1019" s="610"/>
      <c r="G1019" s="395">
        <f>IF('Tables 1-15'!B1019="nap","nav",'Tables 1-15'!B1019)</f>
        <v>17211.349504081074</v>
      </c>
      <c r="H1019" s="395">
        <f>IF('Tables 1-15'!C1019="nap","nav",'Tables 1-15'!C1019)</f>
        <v>15704.483481782645</v>
      </c>
      <c r="I1019" s="395">
        <f>IF('Tables 1-15'!D1019="nap","nav",'Tables 1-15'!D1019)</f>
        <v>17546.928313172531</v>
      </c>
      <c r="J1019" s="395">
        <f>IF('Tables 1-15'!E1019="nap","nav",'Tables 1-15'!E1019)</f>
        <v>18335.809197210976</v>
      </c>
      <c r="K1019" s="395">
        <f>IF('Tables 1-15'!F1019="nap","nav",'Tables 1-15'!F1019)</f>
        <v>15471.065579176478</v>
      </c>
      <c r="M1019" s="373">
        <f>IF('Tables 1-15'!L1019="nap","nav",'Tables 1-15'!L1019)</f>
        <v>0</v>
      </c>
      <c r="O1019" s="636"/>
    </row>
    <row r="1020" spans="1:15">
      <c r="A1020" s="461" t="s">
        <v>127</v>
      </c>
      <c r="F1020" s="610"/>
      <c r="G1020" s="386">
        <f>IF('Tables 1-15'!B1020="nap","nav",'Tables 1-15'!B1020)</f>
        <v>14364.013692088165</v>
      </c>
      <c r="H1020" s="386">
        <f>IF('Tables 1-15'!C1020="nap","nav",'Tables 1-15'!C1020)</f>
        <v>13057.486383434472</v>
      </c>
      <c r="I1020" s="386">
        <f>IF('Tables 1-15'!D1020="nap","nav",'Tables 1-15'!D1020)</f>
        <v>13011.60992701611</v>
      </c>
      <c r="J1020" s="386">
        <f>IF('Tables 1-15'!E1020="nap","nav",'Tables 1-15'!E1020)</f>
        <v>13967.944676704528</v>
      </c>
      <c r="K1020" s="386">
        <f>IF('Tables 1-15'!F1020="nap","nav",'Tables 1-15'!F1020)</f>
        <v>12544.793703222478</v>
      </c>
      <c r="M1020" s="373">
        <f>IF('Tables 1-15'!L1020="nap","nav",'Tables 1-15'!L1020)</f>
        <v>0</v>
      </c>
      <c r="O1020" s="62"/>
    </row>
    <row r="1021" spans="1:15">
      <c r="A1021" s="385" t="s">
        <v>635</v>
      </c>
      <c r="F1021" s="610"/>
      <c r="G1021" s="395">
        <f>IF('Tables 1-15'!B1021="nap","nav",'Tables 1-15'!B1021)</f>
        <v>30480.356193583484</v>
      </c>
      <c r="H1021" s="395">
        <f>IF('Tables 1-15'!C1021="nap","nav",'Tables 1-15'!C1021)</f>
        <v>30507.460135207639</v>
      </c>
      <c r="I1021" s="395" t="str">
        <f>IF('Tables 1-15'!D1021="nap","nav",'Tables 1-15'!D1021)</f>
        <v>nav</v>
      </c>
      <c r="J1021" s="395" t="str">
        <f>IF('Tables 1-15'!E1021="nap","nav",'Tables 1-15'!E1021)</f>
        <v>nav</v>
      </c>
      <c r="K1021" s="386" t="str">
        <f>IF('Tables 1-15'!F1021="nap","nav",'Tables 1-15'!F1021)</f>
        <v>nav</v>
      </c>
      <c r="M1021" s="373">
        <f>IF('Tables 1-15'!L1021="nap","nav",'Tables 1-15'!L1021)</f>
        <v>0</v>
      </c>
      <c r="O1021" s="62"/>
    </row>
    <row r="1022" spans="1:15">
      <c r="A1022" s="66" t="s">
        <v>937</v>
      </c>
      <c r="F1022" s="610"/>
      <c r="G1022" s="395">
        <f>IF('Tables 1-15'!B1022="nap","nav",'Tables 1-15'!B1022)</f>
        <v>15140.601662902804</v>
      </c>
      <c r="H1022" s="395">
        <f>IF('Tables 1-15'!C1022="nap","nav",'Tables 1-15'!C1022)</f>
        <v>14191.83364376371</v>
      </c>
      <c r="I1022" s="395">
        <f>IF('Tables 1-15'!D1022="nap","nav",'Tables 1-15'!D1022)</f>
        <v>17220.891640288519</v>
      </c>
      <c r="J1022" s="395">
        <f>IF('Tables 1-15'!E1022="nap","nav",'Tables 1-15'!E1022)</f>
        <v>19256.781182373594</v>
      </c>
      <c r="K1022" s="386">
        <f>IF('Tables 1-15'!F1022="nap","nav",'Tables 1-15'!F1022)</f>
        <v>18802.339194945333</v>
      </c>
      <c r="M1022" s="373">
        <f>IF('Tables 1-15'!L1022="nap","nav",'Tables 1-15'!L1022)</f>
        <v>0</v>
      </c>
      <c r="O1022" s="636"/>
    </row>
    <row r="1023" spans="1:15">
      <c r="A1023" s="66" t="s">
        <v>938</v>
      </c>
      <c r="F1023" s="610"/>
      <c r="G1023" s="395">
        <f>IF('Tables 1-15'!B1023="nap","nav",'Tables 1-15'!B1023)</f>
        <v>9785.8945530287401</v>
      </c>
      <c r="H1023" s="395">
        <f>IF('Tables 1-15'!C1023="nap","nav",'Tables 1-15'!C1023)</f>
        <v>14765.653673340985</v>
      </c>
      <c r="I1023" s="395">
        <f>IF('Tables 1-15'!D1023="nap","nav",'Tables 1-15'!D1023)</f>
        <v>17522.008597194832</v>
      </c>
      <c r="J1023" s="395">
        <f>IF('Tables 1-15'!E1023="nap","nav",'Tables 1-15'!E1023)</f>
        <v>20510.711013583816</v>
      </c>
      <c r="K1023" s="386">
        <f>IF('Tables 1-15'!F1023="nap","nav",'Tables 1-15'!F1023)</f>
        <v>19569.334107605271</v>
      </c>
      <c r="M1023" s="373">
        <f>IF('Tables 1-15'!L1023="nap","nav",'Tables 1-15'!L1023)</f>
        <v>0</v>
      </c>
      <c r="O1023" s="636"/>
    </row>
    <row r="1024" spans="1:15">
      <c r="A1024" s="461" t="s">
        <v>9</v>
      </c>
      <c r="F1024" s="610"/>
      <c r="G1024" s="395">
        <f>IF('Tables 1-15'!B1024="nap","nav",'Tables 1-15'!B1024)</f>
        <v>9096.0755442549889</v>
      </c>
      <c r="H1024" s="395">
        <f>IF('Tables 1-15'!C1024="nap","nav",'Tables 1-15'!C1024)</f>
        <v>8240.116057485835</v>
      </c>
      <c r="I1024" s="395">
        <f>IF('Tables 1-15'!D1024="nap","nav",'Tables 1-15'!D1024)</f>
        <v>8136.5849839156126</v>
      </c>
      <c r="J1024" s="395">
        <f>IF('Tables 1-15'!E1024="nap","nav",'Tables 1-15'!E1024)</f>
        <v>7987.8838183765729</v>
      </c>
      <c r="K1024" s="395">
        <f>IF('Tables 1-15'!F1024="nap","nav",'Tables 1-15'!F1024)</f>
        <v>7197.0294847305331</v>
      </c>
      <c r="M1024" s="373">
        <f>IF('Tables 1-15'!L1024="nap","nav",'Tables 1-15'!L1024)</f>
        <v>0</v>
      </c>
      <c r="O1024" s="62"/>
    </row>
    <row r="1025" spans="1:15">
      <c r="A1025" s="66" t="s">
        <v>939</v>
      </c>
      <c r="F1025" s="610"/>
      <c r="G1025" s="395">
        <f>IF('Tables 1-15'!B1025="nap","nav",'Tables 1-15'!B1025)</f>
        <v>21018.860917654933</v>
      </c>
      <c r="H1025" s="395">
        <f>IF('Tables 1-15'!C1025="nap","nav",'Tables 1-15'!C1025)</f>
        <v>12014.438780656403</v>
      </c>
      <c r="I1025" s="395">
        <f>IF('Tables 1-15'!D1025="nap","nav",'Tables 1-15'!D1025)</f>
        <v>12610.935272225461</v>
      </c>
      <c r="J1025" s="395">
        <f>IF('Tables 1-15'!E1025="nap","nav",'Tables 1-15'!E1025)</f>
        <v>15131.263907211893</v>
      </c>
      <c r="K1025" s="395">
        <f>IF('Tables 1-15'!F1025="nap","nav",'Tables 1-15'!F1025)</f>
        <v>16066.00440416259</v>
      </c>
      <c r="M1025" s="373">
        <f>IF('Tables 1-15'!L1025="nap","nav",'Tables 1-15'!L1025)</f>
        <v>0</v>
      </c>
      <c r="O1025" s="636"/>
    </row>
    <row r="1026" spans="1:15">
      <c r="A1026" s="66" t="s">
        <v>940</v>
      </c>
      <c r="F1026" s="610"/>
      <c r="G1026" s="395">
        <f>IF('Tables 1-15'!B1026="nap","nav",'Tables 1-15'!B1026)</f>
        <v>10641.664802400001</v>
      </c>
      <c r="H1026" s="395">
        <f>IF('Tables 1-15'!C1026="nap","nav",'Tables 1-15'!C1026)</f>
        <v>17415.802725600002</v>
      </c>
      <c r="I1026" s="395">
        <f>IF('Tables 1-15'!D1026="nap","nav",'Tables 1-15'!D1026)</f>
        <v>15940.533868</v>
      </c>
      <c r="J1026" s="395">
        <f>IF('Tables 1-15'!E1026="nap","nav",'Tables 1-15'!E1026)</f>
        <v>15842.264080800001</v>
      </c>
      <c r="K1026" s="395">
        <f>IF('Tables 1-15'!F1026="nap","nav",'Tables 1-15'!F1026)</f>
        <v>18955.305255200001</v>
      </c>
      <c r="M1026" s="373">
        <f>IF('Tables 1-15'!L1026="nap","nav",'Tables 1-15'!L1026)</f>
        <v>0</v>
      </c>
      <c r="O1026" s="636"/>
    </row>
    <row r="1027" spans="1:15">
      <c r="A1027" s="462" t="s">
        <v>10</v>
      </c>
      <c r="F1027" s="610"/>
      <c r="G1027" s="395">
        <f>IF('Tables 1-15'!B1027="nap","nav",'Tables 1-15'!B1027)</f>
        <v>630.66549759683346</v>
      </c>
      <c r="H1027" s="395">
        <f>IF('Tables 1-15'!C1027="nap","nav",'Tables 1-15'!C1027)</f>
        <v>586.19894877964941</v>
      </c>
      <c r="I1027" s="395">
        <f>IF('Tables 1-15'!D1027="nap","nav",'Tables 1-15'!D1027)</f>
        <v>709.16368683535029</v>
      </c>
      <c r="J1027" s="395">
        <f>IF('Tables 1-15'!E1027="nap","nav",'Tables 1-15'!E1027)</f>
        <v>810.87754272994675</v>
      </c>
      <c r="K1027" s="395">
        <f>IF('Tables 1-15'!F1027="nap","nav",'Tables 1-15'!F1027)</f>
        <v>844.9188557253741</v>
      </c>
      <c r="M1027" s="373">
        <f>IF('Tables 1-15'!L1027="nap","nav",'Tables 1-15'!L1027)</f>
        <v>0</v>
      </c>
      <c r="O1027" s="62"/>
    </row>
    <row r="1028" spans="1:15">
      <c r="A1028" s="66" t="s">
        <v>941</v>
      </c>
      <c r="F1028" s="610"/>
      <c r="G1028" s="395" t="str">
        <f>IF('Tables 1-15'!B1028="nap","nav",'Tables 1-15'!B1028)</f>
        <v>nav</v>
      </c>
      <c r="H1028" s="395">
        <f>IF('Tables 1-15'!C1028="nap","nav",'Tables 1-15'!C1028)</f>
        <v>17005.643494</v>
      </c>
      <c r="I1028" s="395">
        <f>IF('Tables 1-15'!D1028="nap","nav",'Tables 1-15'!D1028)</f>
        <v>16947.706900000001</v>
      </c>
      <c r="J1028" s="395">
        <f>IF('Tables 1-15'!E1028="nap","nav",'Tables 1-15'!E1028)</f>
        <v>18200.717404999999</v>
      </c>
      <c r="K1028" s="395">
        <f>IF('Tables 1-15'!F1028="nap","nav",'Tables 1-15'!F1028)</f>
        <v>2419.0848787705345</v>
      </c>
      <c r="M1028" s="373">
        <f>IF('Tables 1-15'!L1028="nap","nav",'Tables 1-15'!L1028)</f>
        <v>0</v>
      </c>
      <c r="O1028" s="636"/>
    </row>
    <row r="1029" spans="1:15">
      <c r="A1029" s="462" t="s">
        <v>11</v>
      </c>
      <c r="F1029" s="610"/>
      <c r="G1029" s="395">
        <f>IF('Tables 1-15'!B1029="nap","nav",'Tables 1-15'!B1029)</f>
        <v>1828.4808882439854</v>
      </c>
      <c r="H1029" s="395">
        <f>IF('Tables 1-15'!C1029="nap","nav",'Tables 1-15'!C1029)</f>
        <v>1552.8590972865989</v>
      </c>
      <c r="I1029" s="395">
        <f>IF('Tables 1-15'!D1029="nap","nav",'Tables 1-15'!D1029)</f>
        <v>1782.0834465545361</v>
      </c>
      <c r="J1029" s="395">
        <f>IF('Tables 1-15'!E1029="nap","nav",'Tables 1-15'!E1029)</f>
        <v>2151.6797047428354</v>
      </c>
      <c r="K1029" s="395">
        <f>IF('Tables 1-15'!F1029="nap","nav",'Tables 1-15'!F1029)</f>
        <v>2225.0997625664181</v>
      </c>
      <c r="M1029" s="373">
        <f>IF('Tables 1-15'!L1029="nap","nav",'Tables 1-15'!L1029)</f>
        <v>0</v>
      </c>
      <c r="O1029" s="62"/>
    </row>
    <row r="1030" spans="1:15">
      <c r="A1030" s="462" t="s">
        <v>12</v>
      </c>
      <c r="F1030" s="610"/>
      <c r="G1030" s="395">
        <f>IF('Tables 1-15'!B1030="nap","nav",'Tables 1-15'!B1030)</f>
        <v>3992.3749740370631</v>
      </c>
      <c r="H1030" s="395">
        <f>IF('Tables 1-15'!C1030="nap","nav",'Tables 1-15'!C1030)</f>
        <v>3792.7737848071329</v>
      </c>
      <c r="I1030" s="395">
        <f>IF('Tables 1-15'!D1030="nap","nav",'Tables 1-15'!D1030)</f>
        <v>3952.1527176501213</v>
      </c>
      <c r="J1030" s="395">
        <f>IF('Tables 1-15'!E1030="nap","nav",'Tables 1-15'!E1030)</f>
        <v>5035.1402903393973</v>
      </c>
      <c r="K1030" s="395">
        <f>IF('Tables 1-15'!F1030="nap","nav",'Tables 1-15'!F1030)</f>
        <v>4684.8471405832233</v>
      </c>
      <c r="M1030" s="373">
        <f>IF('Tables 1-15'!L1030="nap","nav",'Tables 1-15'!L1030)</f>
        <v>0</v>
      </c>
      <c r="O1030" s="62"/>
    </row>
    <row r="1031" spans="1:15">
      <c r="A1031" s="66" t="s">
        <v>942</v>
      </c>
      <c r="F1031" s="610"/>
      <c r="G1031" s="395">
        <f>IF('Tables 1-15'!B1031="nap","nav",'Tables 1-15'!B1031)</f>
        <v>130.60756593704079</v>
      </c>
      <c r="H1031" s="395">
        <f>IF('Tables 1-15'!C1031="nap","nav",'Tables 1-15'!C1031)</f>
        <v>121.06674875573655</v>
      </c>
      <c r="I1031" s="395">
        <f>IF('Tables 1-15'!D1031="nap","nav",'Tables 1-15'!D1031)</f>
        <v>146.84178419088244</v>
      </c>
      <c r="J1031" s="395">
        <f>IF('Tables 1-15'!E1031="nap","nav",'Tables 1-15'!E1031)</f>
        <v>164.96299461077845</v>
      </c>
      <c r="K1031" s="395">
        <f>IF('Tables 1-15'!F1031="nap","nav",'Tables 1-15'!F1031)</f>
        <v>193.07453500697349</v>
      </c>
      <c r="M1031" s="373">
        <f>IF('Tables 1-15'!L1031="nap","nav",'Tables 1-15'!L1031)</f>
        <v>0</v>
      </c>
      <c r="O1031" s="636"/>
    </row>
    <row r="1032" spans="1:15">
      <c r="A1032" s="462" t="s">
        <v>13</v>
      </c>
      <c r="F1032" s="610"/>
      <c r="G1032" s="395">
        <f>IF('Tables 1-15'!B1032="nap","nav",'Tables 1-15'!B1032)</f>
        <v>155431.87744081282</v>
      </c>
      <c r="H1032" s="395">
        <f>IF('Tables 1-15'!C1032="nap","nav",'Tables 1-15'!C1032)</f>
        <v>109899.13189152456</v>
      </c>
      <c r="I1032" s="395">
        <f>IF('Tables 1-15'!D1032="nap","nav",'Tables 1-15'!D1032)</f>
        <v>104249.41781163127</v>
      </c>
      <c r="J1032" s="395">
        <f>IF('Tables 1-15'!E1032="nap","nav",'Tables 1-15'!E1032)</f>
        <v>112253.60144851843</v>
      </c>
      <c r="K1032" s="395">
        <f>IF('Tables 1-15'!F1032="nap","nav",'Tables 1-15'!F1032)</f>
        <v>122771.15654733824</v>
      </c>
      <c r="M1032" s="373">
        <f>IF('Tables 1-15'!L1032="nap","nav",'Tables 1-15'!L1032)</f>
        <v>0</v>
      </c>
      <c r="O1032" s="62"/>
    </row>
    <row r="1033" spans="1:15">
      <c r="A1033" s="462" t="s">
        <v>186</v>
      </c>
      <c r="F1033" s="610"/>
      <c r="G1033" s="395">
        <f>IF('Tables 1-15'!B1033="nap","nav",'Tables 1-15'!B1033)</f>
        <v>73700.91161000001</v>
      </c>
      <c r="H1033" s="395">
        <f>IF('Tables 1-15'!C1033="nap","nav",'Tables 1-15'!C1033)</f>
        <v>70796.107869999993</v>
      </c>
      <c r="I1033" s="395">
        <f>IF('Tables 1-15'!D1033="nap","nav",'Tables 1-15'!D1033)</f>
        <v>73200.435601999998</v>
      </c>
      <c r="J1033" s="395">
        <f>IF('Tables 1-15'!E1033="nap","nav",'Tables 1-15'!E1033)</f>
        <v>74567.460995999994</v>
      </c>
      <c r="K1033" s="395">
        <f>IF('Tables 1-15'!F1033="nap","nav",'Tables 1-15'!F1033)</f>
        <v>77404.650160000005</v>
      </c>
      <c r="M1033" s="373">
        <f>IF('Tables 1-15'!L1033="nap","nav",'Tables 1-15'!L1033)</f>
        <v>0</v>
      </c>
      <c r="O1033" s="62"/>
    </row>
    <row r="1034" spans="1:15">
      <c r="A1034" s="388" t="s">
        <v>286</v>
      </c>
      <c r="B1034" s="445"/>
      <c r="C1034" s="445"/>
      <c r="D1034" s="445"/>
      <c r="E1034" s="445"/>
      <c r="F1034" s="447"/>
      <c r="G1034" s="498">
        <f>SUMIF(G1011:G1033,"&lt;&gt;nav",M1011:M1033)</f>
        <v>0</v>
      </c>
      <c r="H1034" s="498">
        <f>SUMIF(H1011:H1033,"&lt;&gt;nav",G1011:G1033)</f>
        <v>605663.5369886877</v>
      </c>
      <c r="I1034" s="498">
        <f>SUMIF(I1011:I1033,"&lt;&gt;nav",H1011:H1033)</f>
        <v>531226.66041391541</v>
      </c>
      <c r="J1034" s="498">
        <f>SUMIF(J1011:J1033,"&lt;&gt;nav",I1011:I1033)</f>
        <v>554354.50417393842</v>
      </c>
      <c r="K1034" s="498">
        <f>SUMIF(K1011:K1033,"&lt;&gt;nav",J1011:J1033)</f>
        <v>627337.43659372791</v>
      </c>
    </row>
    <row r="1035" spans="1:15">
      <c r="A1035" s="495" t="s">
        <v>287</v>
      </c>
      <c r="B1035" s="433"/>
      <c r="C1035" s="433"/>
      <c r="D1035" s="433"/>
      <c r="E1035" s="433"/>
      <c r="F1035" s="433"/>
      <c r="G1035" s="393">
        <f>SUMIF(M1011:M1033,"&lt;&gt;nav",G1011:G1033)</f>
        <v>605663.5369886877</v>
      </c>
      <c r="H1035" s="393">
        <f>SUMIF(G1011:G1033,"&lt;&gt;nav",H1011:H1033)</f>
        <v>544728.47705512308</v>
      </c>
      <c r="I1035" s="612">
        <f>SUMIF(H1011:H1033,"&lt;&gt;nav",I1011:I1033)</f>
        <v>554354.50417393842</v>
      </c>
      <c r="J1035" s="612">
        <f>SUMIF(I1011:I1033,"&lt;&gt;nav",J1011:J1033)</f>
        <v>627337.43659372791</v>
      </c>
      <c r="K1035" s="433">
        <f>SUMIF(J1011:J1033,"&lt;&gt;nav",K1011:K1033)</f>
        <v>641343.6884475858</v>
      </c>
    </row>
    <row r="1036" spans="1:15">
      <c r="A1036" s="495"/>
      <c r="B1036" s="433"/>
      <c r="C1036" s="433"/>
      <c r="D1036" s="433"/>
      <c r="E1036" s="433"/>
      <c r="F1036" s="433"/>
      <c r="G1036" s="384"/>
      <c r="H1036" s="496"/>
      <c r="I1036" s="496"/>
      <c r="J1036" s="496"/>
      <c r="K1036" s="434"/>
    </row>
    <row r="1037" spans="1:15">
      <c r="A1037" s="407"/>
    </row>
    <row r="1038" spans="1:15">
      <c r="A1038" s="549"/>
      <c r="B1038" s="549"/>
      <c r="C1038" s="549"/>
      <c r="D1038" s="549"/>
      <c r="E1038" s="549"/>
      <c r="F1038" s="549"/>
      <c r="G1038" s="549"/>
      <c r="H1038" s="549"/>
      <c r="I1038" s="549"/>
      <c r="J1038" s="549"/>
      <c r="K1038" s="549"/>
    </row>
    <row r="1039" spans="1:15">
      <c r="A1039" s="407"/>
      <c r="B1039" s="459"/>
      <c r="C1039" s="459"/>
      <c r="D1039" s="459"/>
      <c r="E1039" s="459"/>
      <c r="F1039" s="459"/>
      <c r="G1039" s="459"/>
      <c r="H1039" s="459"/>
      <c r="I1039" s="459"/>
      <c r="J1039" s="459"/>
      <c r="K1039" s="463"/>
    </row>
    <row r="1040" spans="1:15">
      <c r="A1040" s="493"/>
      <c r="B1040" s="562" t="s">
        <v>1158</v>
      </c>
      <c r="C1040" s="562"/>
      <c r="D1040" s="562"/>
      <c r="E1040" s="562"/>
      <c r="F1040" s="437"/>
      <c r="G1040" s="562" t="s">
        <v>1159</v>
      </c>
      <c r="H1040" s="562"/>
      <c r="I1040" s="562"/>
      <c r="J1040" s="562"/>
      <c r="K1040" s="562"/>
    </row>
    <row r="1041" spans="1:15">
      <c r="A1041" s="494"/>
      <c r="B1041" s="379"/>
      <c r="C1041" s="379"/>
      <c r="D1041" s="379"/>
      <c r="E1041" s="379"/>
      <c r="F1041" s="380"/>
      <c r="G1041" s="379"/>
      <c r="H1041" s="379"/>
      <c r="I1041" s="379"/>
      <c r="J1041" s="379"/>
      <c r="K1041" s="379"/>
    </row>
    <row r="1042" spans="1:15">
      <c r="A1042" s="63" t="s">
        <v>37</v>
      </c>
      <c r="B1042" s="440">
        <f>IF(ISNUMBER('Tables 1-15'!B1011),'Tables 1-15'!B416,'Tables 1-15'!B1011)</f>
        <v>5690.8670000000002</v>
      </c>
      <c r="C1042" s="440">
        <f>IF(ISNUMBER('Tables 1-15'!C1011),'Tables 1-15'!C416,'Tables 1-15'!C1011)</f>
        <v>6093.0649999999996</v>
      </c>
      <c r="D1042" s="440">
        <f>IF(ISNUMBER('Tables 1-15'!D1011),'Tables 1-15'!D416,'Tables 1-15'!D1011)</f>
        <v>6589.74</v>
      </c>
      <c r="E1042" s="440">
        <f>IF(ISNUMBER('Tables 1-15'!E1011),'Tables 1-15'!E416,'Tables 1-15'!E1011)</f>
        <v>7129.32</v>
      </c>
      <c r="F1042" s="441">
        <f>IF(ISNUMBER('Tables 1-15'!F1011),'Tables 1-15'!F416,'Tables 1-15'!F1011)</f>
        <v>7713.08</v>
      </c>
      <c r="G1042" s="440">
        <f>IF(ISNUMBER('Tables 1-15'!B1011),'Tables 1-15'!G10,'Tables 1-15'!B1011)</f>
        <v>21.309950250000004</v>
      </c>
      <c r="H1042" s="440">
        <f>IF(ISNUMBER('Tables 1-15'!C1011),'Tables 1-15'!H10,'Tables 1-15'!C1011)</f>
        <v>21.736760000000004</v>
      </c>
      <c r="I1042" s="440">
        <f>IF(ISNUMBER('Tables 1-15'!D1011),'Tables 1-15'!I10,'Tables 1-15'!D1011)</f>
        <v>22.068179499999999</v>
      </c>
      <c r="J1042" s="440">
        <f>IF(ISNUMBER('Tables 1-15'!E1011),'Tables 1-15'!J10,'Tables 1-15'!E1011)</f>
        <v>22.390279750000001</v>
      </c>
      <c r="K1042" s="440">
        <f>IF(ISNUMBER('Tables 1-15'!F1011),'Tables 1-15'!K10,'Tables 1-15'!F1011)</f>
        <v>22.776880500000001</v>
      </c>
      <c r="O1042" s="636"/>
    </row>
    <row r="1043" spans="1:15">
      <c r="A1043" s="461" t="s">
        <v>528</v>
      </c>
      <c r="B1043" s="395">
        <f>IF(ISNUMBER('Tables 1-15'!B1012),'Tables 1-15'!B417,'Tables 1-15'!B1012)</f>
        <v>2197.8200000000002</v>
      </c>
      <c r="C1043" s="395">
        <f>IF(ISNUMBER('Tables 1-15'!C1012),'Tables 1-15'!C417,'Tables 1-15'!C1012)</f>
        <v>2289.54</v>
      </c>
      <c r="D1043" s="395">
        <f>IF(ISNUMBER('Tables 1-15'!D1012),'Tables 1-15'!D417,'Tables 1-15'!D1012)</f>
        <v>2386.3850000000002</v>
      </c>
      <c r="E1043" s="395">
        <f>IF(ISNUMBER('Tables 1-15'!E1012),'Tables 1-15'!E417,'Tables 1-15'!E1012)</f>
        <v>2502.6390000000001</v>
      </c>
      <c r="F1043" s="442">
        <f>IF(ISNUMBER('Tables 1-15'!F1012),'Tables 1-15'!F417,'Tables 1-15'!F1012)</f>
        <v>2503.268</v>
      </c>
      <c r="G1043" s="395">
        <f>IF(ISNUMBER('Tables 1-15'!B1012),'Tables 1-15'!G11,'Tables 1-15'!B1012)</f>
        <v>10.708</v>
      </c>
      <c r="H1043" s="395">
        <f>IF(ISNUMBER('Tables 1-15'!C1012),'Tables 1-15'!H11,'Tables 1-15'!C1012)</f>
        <v>10.790000000000001</v>
      </c>
      <c r="I1043" s="395">
        <f>IF(ISNUMBER('Tables 1-15'!D1012),'Tables 1-15'!I11,'Tables 1-15'!D1012)</f>
        <v>10.883000000000001</v>
      </c>
      <c r="J1043" s="395">
        <f>IF(ISNUMBER('Tables 1-15'!E1012),'Tables 1-15'!J11,'Tables 1-15'!E1012)</f>
        <v>10.978</v>
      </c>
      <c r="K1043" s="395">
        <f>IF(ISNUMBER('Tables 1-15'!F1012),'Tables 1-15'!K11,'Tables 1-15'!F1012)</f>
        <v>11.1</v>
      </c>
      <c r="O1043" s="62"/>
    </row>
    <row r="1044" spans="1:15">
      <c r="A1044" s="66" t="s">
        <v>530</v>
      </c>
      <c r="B1044" s="395">
        <f>IF(ISNUMBER('Tables 1-15'!B1013),'Tables 1-15'!B418,'Tables 1-15'!B1013)</f>
        <v>13291.21</v>
      </c>
      <c r="C1044" s="395">
        <f>IF(ISNUMBER('Tables 1-15'!C1013),'Tables 1-15'!C418,'Tables 1-15'!C1013)</f>
        <v>18375.217000000001</v>
      </c>
      <c r="D1044" s="395">
        <f>IF(ISNUMBER('Tables 1-15'!D1013),'Tables 1-15'!D418,'Tables 1-15'!D1013)</f>
        <v>19333.304</v>
      </c>
      <c r="E1044" s="395">
        <f>IF(ISNUMBER('Tables 1-15'!E1013),'Tables 1-15'!E418,'Tables 1-15'!E1013)</f>
        <v>21774.255000000001</v>
      </c>
      <c r="F1044" s="442">
        <f>IF(ISNUMBER('Tables 1-15'!F1013),'Tables 1-15'!F418,'Tables 1-15'!F1013)</f>
        <v>23509.512999999999</v>
      </c>
      <c r="G1044" s="395">
        <f>IF(ISNUMBER('Tables 1-15'!B1013),'Tables 1-15'!G12,'Tables 1-15'!B1013)</f>
        <v>189.613</v>
      </c>
      <c r="H1044" s="395">
        <f>IF(ISNUMBER('Tables 1-15'!C1013),'Tables 1-15'!H12,'Tables 1-15'!C1013)</f>
        <v>191.48099999999999</v>
      </c>
      <c r="I1044" s="395">
        <f>IF(ISNUMBER('Tables 1-15'!D1013),'Tables 1-15'!I12,'Tables 1-15'!D1013)</f>
        <v>193.25300000000001</v>
      </c>
      <c r="J1044" s="395">
        <f>IF(ISNUMBER('Tables 1-15'!E1013),'Tables 1-15'!J12,'Tables 1-15'!E1013)</f>
        <v>194.93299999999999</v>
      </c>
      <c r="K1044" s="395">
        <f>IF(ISNUMBER('Tables 1-15'!F1013),'Tables 1-15'!K12,'Tables 1-15'!F1013)</f>
        <v>196.52600000000001</v>
      </c>
      <c r="O1044" s="636"/>
    </row>
    <row r="1045" spans="1:15">
      <c r="A1045" s="462" t="s">
        <v>529</v>
      </c>
      <c r="B1045" s="395">
        <f>IF(ISNUMBER('Tables 1-15'!B1014),'Tables 1-15'!B419,'Tables 1-15'!B1014)</f>
        <v>8810.2579999999998</v>
      </c>
      <c r="C1045" s="395">
        <f>IF(ISNUMBER('Tables 1-15'!C1014),'Tables 1-15'!C419,'Tables 1-15'!C1014)</f>
        <v>9071</v>
      </c>
      <c r="D1045" s="395">
        <f>IF(ISNUMBER('Tables 1-15'!D1014),'Tables 1-15'!D419,'Tables 1-15'!D1014)</f>
        <v>9410.2260000000006</v>
      </c>
      <c r="E1045" s="395">
        <f>IF(ISNUMBER('Tables 1-15'!E1014),'Tables 1-15'!E419,'Tables 1-15'!E1014)</f>
        <v>9815.5879999999997</v>
      </c>
      <c r="F1045" s="442">
        <f>IF(ISNUMBER('Tables 1-15'!F1014),'Tables 1-15'!F419,'Tables 1-15'!F1014)</f>
        <v>9918.9750000000004</v>
      </c>
      <c r="G1045" s="395">
        <f>IF(ISNUMBER('Tables 1-15'!B1014),'Tables 1-15'!G13,'Tables 1-15'!B1014)</f>
        <v>33.198549749999998</v>
      </c>
      <c r="H1045" s="395">
        <f>IF(ISNUMBER('Tables 1-15'!C1014),'Tables 1-15'!H13,'Tables 1-15'!C1014)</f>
        <v>33.58108</v>
      </c>
      <c r="I1045" s="395">
        <f>IF(ISNUMBER('Tables 1-15'!D1014),'Tables 1-15'!I13,'Tables 1-15'!D1014)</f>
        <v>33.9585875</v>
      </c>
      <c r="J1045" s="395">
        <f>IF(ISNUMBER('Tables 1-15'!E1014),'Tables 1-15'!J13,'Tables 1-15'!E1014)</f>
        <v>34.303206500000002</v>
      </c>
      <c r="K1045" s="395">
        <f>IF(ISNUMBER('Tables 1-15'!F1014),'Tables 1-15'!K13,'Tables 1-15'!F1014)</f>
        <v>34.701651749999996</v>
      </c>
      <c r="O1045" s="62"/>
    </row>
    <row r="1046" spans="1:15">
      <c r="A1046" s="66" t="s">
        <v>531</v>
      </c>
      <c r="B1046" s="395">
        <f>IF(ISNUMBER('Tables 1-15'!B1015),'Tables 1-15'!B420,'Tables 1-15'!B1015)</f>
        <v>4267.8770000000004</v>
      </c>
      <c r="C1046" s="395">
        <f>IF(ISNUMBER('Tables 1-15'!C1015),'Tables 1-15'!C420,'Tables 1-15'!C1015)</f>
        <v>5184.9880000000003</v>
      </c>
      <c r="D1046" s="395">
        <f>IF(ISNUMBER('Tables 1-15'!D1015),'Tables 1-15'!D420,'Tables 1-15'!D1015)</f>
        <v>6767.9780000000001</v>
      </c>
      <c r="E1046" s="395">
        <f>IF(ISNUMBER('Tables 1-15'!E1015),'Tables 1-15'!E420,'Tables 1-15'!E1015)</f>
        <v>8432.2909999999993</v>
      </c>
      <c r="F1046" s="442">
        <f>IF(ISNUMBER('Tables 1-15'!F1015),'Tables 1-15'!F420,'Tables 1-15'!F1015)</f>
        <v>11202.74</v>
      </c>
      <c r="G1046" s="395">
        <f>IF(ISNUMBER('Tables 1-15'!B1015),'Tables 1-15'!G14,'Tables 1-15'!B1015)</f>
        <v>1324.655</v>
      </c>
      <c r="H1046" s="395">
        <f>IF(ISNUMBER('Tables 1-15'!C1015),'Tables 1-15'!H14,'Tables 1-15'!C1015)</f>
        <v>1331.38</v>
      </c>
      <c r="I1046" s="395">
        <f>IF(ISNUMBER('Tables 1-15'!D1015),'Tables 1-15'!I14,'Tables 1-15'!D1015)</f>
        <v>1337.23</v>
      </c>
      <c r="J1046" s="395">
        <f>IF(ISNUMBER('Tables 1-15'!E1015),'Tables 1-15'!J14,'Tables 1-15'!E1015)</f>
        <v>1343.5350000000001</v>
      </c>
      <c r="K1046" s="395">
        <f>IF(ISNUMBER('Tables 1-15'!F1015),'Tables 1-15'!K14,'Tables 1-15'!F1015)</f>
        <v>1350.6949999999999</v>
      </c>
      <c r="O1046" s="636"/>
    </row>
    <row r="1047" spans="1:15">
      <c r="A1047" s="462" t="s">
        <v>166</v>
      </c>
      <c r="B1047" s="393">
        <f>IF(ISNUMBER('Tables 1-15'!B1016),'Tables 1-15'!B421,'Tables 1-15'!B1016)</f>
        <v>15893.457</v>
      </c>
      <c r="C1047" s="393">
        <f>IF(ISNUMBER('Tables 1-15'!C1016),'Tables 1-15'!C421,'Tables 1-15'!C1016)</f>
        <v>16422.32</v>
      </c>
      <c r="D1047" s="393">
        <f>IF(ISNUMBER('Tables 1-15'!D1016),'Tables 1-15'!D421,'Tables 1-15'!D1016)</f>
        <v>17057.485000000001</v>
      </c>
      <c r="E1047" s="393">
        <f>IF(ISNUMBER('Tables 1-15'!E1016),'Tables 1-15'!E421,'Tables 1-15'!E1016)</f>
        <v>17538.257000000001</v>
      </c>
      <c r="F1047" s="443">
        <f>IF(ISNUMBER('Tables 1-15'!F1016),'Tables 1-15'!F421,'Tables 1-15'!F1016)</f>
        <v>18068.319</v>
      </c>
      <c r="G1047" s="393">
        <f>IF(ISNUMBER('Tables 1-15'!B1016),'Tables 1-15'!G15,'Tables 1-15'!B1016)</f>
        <v>63.962000000000003</v>
      </c>
      <c r="H1047" s="393">
        <f>IF(ISNUMBER('Tables 1-15'!C1016),'Tables 1-15'!H15,'Tables 1-15'!C1016)</f>
        <v>64.305000000000007</v>
      </c>
      <c r="I1047" s="393">
        <f>IF(ISNUMBER('Tables 1-15'!D1016),'Tables 1-15'!I15,'Tables 1-15'!D1016)</f>
        <v>64.613</v>
      </c>
      <c r="J1047" s="393">
        <f>IF(ISNUMBER('Tables 1-15'!E1016),'Tables 1-15'!J15,'Tables 1-15'!E1016)</f>
        <v>64.948999999999998</v>
      </c>
      <c r="K1047" s="393">
        <f>IF(ISNUMBER('Tables 1-15'!F1016),'Tables 1-15'!K15,'Tables 1-15'!F1016)</f>
        <v>65.281000000000006</v>
      </c>
      <c r="O1047" s="62"/>
    </row>
    <row r="1048" spans="1:15">
      <c r="A1048" s="462" t="s">
        <v>1089</v>
      </c>
      <c r="B1048" s="393">
        <f>IF(ISNUMBER('Tables 1-15'!B1017),'Tables 1-15'!B422,'Tables 1-15'!B1017)</f>
        <v>16056.73</v>
      </c>
      <c r="C1048" s="393">
        <f>IF(ISNUMBER('Tables 1-15'!C1017),'Tables 1-15'!C422,'Tables 1-15'!C1017)</f>
        <v>16577.38</v>
      </c>
      <c r="D1048" s="393">
        <f>IF(ISNUMBER('Tables 1-15'!D1017),'Tables 1-15'!D422,'Tables 1-15'!D1017)</f>
        <v>17323.86</v>
      </c>
      <c r="E1048" s="393">
        <f>IF(ISNUMBER('Tables 1-15'!E1017),'Tables 1-15'!E422,'Tables 1-15'!E1017)</f>
        <v>17738.32</v>
      </c>
      <c r="F1048" s="443">
        <f>IF(ISNUMBER('Tables 1-15'!F1017),'Tables 1-15'!F422,'Tables 1-15'!F1017)</f>
        <v>18216.66</v>
      </c>
      <c r="G1048" s="393">
        <f>IF(ISNUMBER('Tables 1-15'!B1017),'Tables 1-15'!G16,'Tables 1-15'!B1017)</f>
        <v>82.12</v>
      </c>
      <c r="H1048" s="393">
        <f>IF(ISNUMBER('Tables 1-15'!C1017),'Tables 1-15'!H16,'Tables 1-15'!C1017)</f>
        <v>81.875</v>
      </c>
      <c r="I1048" s="393">
        <f>IF(ISNUMBER('Tables 1-15'!D1017),'Tables 1-15'!I16,'Tables 1-15'!D1017)</f>
        <v>81.757000000000005</v>
      </c>
      <c r="J1048" s="393">
        <f>IF(ISNUMBER('Tables 1-15'!E1017),'Tables 1-15'!J16,'Tables 1-15'!E1017)</f>
        <v>81.778999999999996</v>
      </c>
      <c r="K1048" s="393">
        <f>IF(ISNUMBER('Tables 1-15'!F1017),'Tables 1-15'!K16,'Tables 1-15'!F1017)</f>
        <v>81.918000000000006</v>
      </c>
      <c r="O1048" s="62"/>
    </row>
    <row r="1049" spans="1:15">
      <c r="A1049" s="462" t="s">
        <v>745</v>
      </c>
      <c r="B1049" s="393" t="str">
        <f>IF(ISNUMBER('Tables 1-15'!B1018),'Tables 1-15'!B423,'Tables 1-15'!B1018)</f>
        <v>nav</v>
      </c>
      <c r="C1049" s="393" t="str">
        <f>IF(ISNUMBER('Tables 1-15'!C1018),'Tables 1-15'!C423,'Tables 1-15'!C1018)</f>
        <v>nav</v>
      </c>
      <c r="D1049" s="393" t="str">
        <f>IF(ISNUMBER('Tables 1-15'!D1018),'Tables 1-15'!D423,'Tables 1-15'!D1018)</f>
        <v>nav</v>
      </c>
      <c r="E1049" s="393" t="str">
        <f>IF(ISNUMBER('Tables 1-15'!E1018),'Tables 1-15'!E423,'Tables 1-15'!E1018)</f>
        <v>nav</v>
      </c>
      <c r="F1049" s="443" t="str">
        <f>IF(ISNUMBER('Tables 1-15'!F1018),'Tables 1-15'!F423,'Tables 1-15'!F1018)</f>
        <v>nav</v>
      </c>
      <c r="G1049" s="393" t="str">
        <f>IF(ISNUMBER('Tables 1-15'!B1018),'Tables 1-15'!G17,'Tables 1-15'!B1018)</f>
        <v>nav</v>
      </c>
      <c r="H1049" s="393" t="str">
        <f>IF(ISNUMBER('Tables 1-15'!C1018),'Tables 1-15'!H17,'Tables 1-15'!C1018)</f>
        <v>nav</v>
      </c>
      <c r="I1049" s="393" t="str">
        <f>IF(ISNUMBER('Tables 1-15'!D1018),'Tables 1-15'!I17,'Tables 1-15'!D1018)</f>
        <v>nav</v>
      </c>
      <c r="J1049" s="393" t="str">
        <f>IF(ISNUMBER('Tables 1-15'!E1018),'Tables 1-15'!J17,'Tables 1-15'!E1018)</f>
        <v>nav</v>
      </c>
      <c r="K1049" s="393" t="str">
        <f>IF(ISNUMBER('Tables 1-15'!F1018),'Tables 1-15'!K17,'Tables 1-15'!F1018)</f>
        <v>nav</v>
      </c>
      <c r="O1049" s="62"/>
    </row>
    <row r="1050" spans="1:15">
      <c r="A1050" s="66" t="s">
        <v>994</v>
      </c>
      <c r="B1050" s="393">
        <f>IF(ISNUMBER('Tables 1-15'!B1019),'Tables 1-15'!B424,'Tables 1-15'!B1019)</f>
        <v>4432.1000000000004</v>
      </c>
      <c r="C1050" s="393">
        <f>IF(ISNUMBER('Tables 1-15'!C1019),'Tables 1-15'!C424,'Tables 1-15'!C1019)</f>
        <v>5487.2</v>
      </c>
      <c r="D1050" s="393">
        <f>IF(ISNUMBER('Tables 1-15'!D1019),'Tables 1-15'!D424,'Tables 1-15'!D1019)</f>
        <v>6600.9080000000004</v>
      </c>
      <c r="E1050" s="393">
        <f>IF(ISNUMBER('Tables 1-15'!E1019),'Tables 1-15'!E424,'Tables 1-15'!E1019)</f>
        <v>7685.81</v>
      </c>
      <c r="F1050" s="443">
        <f>IF(ISNUMBER('Tables 1-15'!F1019),'Tables 1-15'!F424,'Tables 1-15'!F1019)</f>
        <v>8541.5220000000008</v>
      </c>
      <c r="G1050" s="393">
        <f>IF(ISNUMBER('Tables 1-15'!B1019),'Tables 1-15'!G18,'Tables 1-15'!B1019)</f>
        <v>1154</v>
      </c>
      <c r="H1050" s="393">
        <f>IF(ISNUMBER('Tables 1-15'!C1019),'Tables 1-15'!H18,'Tables 1-15'!C1019)</f>
        <v>1170</v>
      </c>
      <c r="I1050" s="393">
        <f>IF(ISNUMBER('Tables 1-15'!D1019),'Tables 1-15'!I18,'Tables 1-15'!D1019)</f>
        <v>1186</v>
      </c>
      <c r="J1050" s="393">
        <f>IF(ISNUMBER('Tables 1-15'!E1019),'Tables 1-15'!J18,'Tables 1-15'!E1019)</f>
        <v>1202</v>
      </c>
      <c r="K1050" s="393">
        <f>IF(ISNUMBER('Tables 1-15'!F1019),'Tables 1-15'!K18,'Tables 1-15'!F1019)</f>
        <v>1217</v>
      </c>
      <c r="O1050" s="636"/>
    </row>
    <row r="1051" spans="1:15">
      <c r="A1051" s="462" t="s">
        <v>127</v>
      </c>
      <c r="B1051" s="393">
        <f>IF(ISNUMBER('Tables 1-15'!B1020),'Tables 1-15'!B425,'Tables 1-15'!B1020)</f>
        <v>3816.22</v>
      </c>
      <c r="C1051" s="393">
        <f>IF(ISNUMBER('Tables 1-15'!C1020),'Tables 1-15'!C425,'Tables 1-15'!C1020)</f>
        <v>3947.424</v>
      </c>
      <c r="D1051" s="393">
        <f>IF(ISNUMBER('Tables 1-15'!D1020),'Tables 1-15'!D425,'Tables 1-15'!D1020)</f>
        <v>4004.11</v>
      </c>
      <c r="E1051" s="393">
        <f>IF(ISNUMBER('Tables 1-15'!E1020),'Tables 1-15'!E425,'Tables 1-15'!E1020)</f>
        <v>4159.576</v>
      </c>
      <c r="F1051" s="443">
        <f>IF(ISNUMBER('Tables 1-15'!F1020),'Tables 1-15'!F425,'Tables 1-15'!F1020)</f>
        <v>4333.22</v>
      </c>
      <c r="G1051" s="393">
        <f>IF(ISNUMBER('Tables 1-15'!B1020),'Tables 1-15'!G19,'Tables 1-15'!B1020)</f>
        <v>59.336500000000001</v>
      </c>
      <c r="H1051" s="393">
        <f>IF(ISNUMBER('Tables 1-15'!C1020),'Tables 1-15'!H19,'Tables 1-15'!C1020)</f>
        <v>59.752499999999998</v>
      </c>
      <c r="I1051" s="393">
        <f>IF(ISNUMBER('Tables 1-15'!D1020),'Tables 1-15'!I19,'Tables 1-15'!D1020)</f>
        <v>60.051500000000004</v>
      </c>
      <c r="J1051" s="393">
        <f>IF(ISNUMBER('Tables 1-15'!E1020),'Tables 1-15'!J19,'Tables 1-15'!E1020)</f>
        <v>60.328000000000003</v>
      </c>
      <c r="K1051" s="393">
        <f>IF(ISNUMBER('Tables 1-15'!F1020),'Tables 1-15'!K19,'Tables 1-15'!F1020)</f>
        <v>60.514749999999999</v>
      </c>
      <c r="O1051" s="62"/>
    </row>
    <row r="1052" spans="1:15">
      <c r="A1052" s="385" t="s">
        <v>635</v>
      </c>
      <c r="B1052" s="393">
        <f>IF(ISNUMBER('Tables 1-15'!B1021),'Tables 1-15'!B426,'Tables 1-15'!B1021)</f>
        <v>7850.3</v>
      </c>
      <c r="C1052" s="393">
        <f>IF(ISNUMBER('Tables 1-15'!C1021),'Tables 1-15'!C426,'Tables 1-15'!C1021)</f>
        <v>11166.9</v>
      </c>
      <c r="D1052" s="393" t="str">
        <f>IF(ISNUMBER('Tables 1-15'!D1021),'Tables 1-15'!D426,'Tables 1-15'!D1021)</f>
        <v>nav</v>
      </c>
      <c r="E1052" s="393" t="str">
        <f>IF(ISNUMBER('Tables 1-15'!E1021),'Tables 1-15'!E426,'Tables 1-15'!E1021)</f>
        <v>nav</v>
      </c>
      <c r="F1052" s="443" t="str">
        <f>IF(ISNUMBER('Tables 1-15'!F1021),'Tables 1-15'!F426,'Tables 1-15'!F1021)</f>
        <v>nav</v>
      </c>
      <c r="G1052" s="393">
        <f>IF(ISNUMBER('Tables 1-15'!B1021),'Tables 1-15'!G20,'Tables 1-15'!B1021)</f>
        <v>127.6923</v>
      </c>
      <c r="H1052" s="393">
        <f>IF(ISNUMBER('Tables 1-15'!C1021),'Tables 1-15'!H20,'Tables 1-15'!C1021)</f>
        <v>127.50960000000001</v>
      </c>
      <c r="I1052" s="393" t="str">
        <f>IF(ISNUMBER('Tables 1-15'!D1021),'Tables 1-15'!I20,'Tables 1-15'!D1021)</f>
        <v>nav</v>
      </c>
      <c r="J1052" s="393" t="str">
        <f>IF(ISNUMBER('Tables 1-15'!E1021),'Tables 1-15'!J20,'Tables 1-15'!E1021)</f>
        <v>nav</v>
      </c>
      <c r="K1052" s="393" t="str">
        <f>IF(ISNUMBER('Tables 1-15'!F1021),'Tables 1-15'!K20,'Tables 1-15'!F1021)</f>
        <v>nav</v>
      </c>
      <c r="O1052" s="62"/>
    </row>
    <row r="1053" spans="1:15">
      <c r="A1053" s="66" t="s">
        <v>937</v>
      </c>
      <c r="B1053" s="393">
        <f>IF(ISNUMBER('Tables 1-15'!B1022),'Tables 1-15'!B427,'Tables 1-15'!B1022)</f>
        <v>9647.7999999999993</v>
      </c>
      <c r="C1053" s="393">
        <f>IF(ISNUMBER('Tables 1-15'!C1022),'Tables 1-15'!C427,'Tables 1-15'!C1022)</f>
        <v>10617.7</v>
      </c>
      <c r="D1053" s="393">
        <f>IF(ISNUMBER('Tables 1-15'!D1022),'Tables 1-15'!D427,'Tables 1-15'!D1022)</f>
        <v>12080.61</v>
      </c>
      <c r="E1053" s="393">
        <f>IF(ISNUMBER('Tables 1-15'!E1022),'Tables 1-15'!E427,'Tables 1-15'!E1022)</f>
        <v>13483.21</v>
      </c>
      <c r="F1053" s="443">
        <f>IF(ISNUMBER('Tables 1-15'!F1022),'Tables 1-15'!F427,'Tables 1-15'!F1022)</f>
        <v>15189.07</v>
      </c>
      <c r="G1053" s="393">
        <f>IF(ISNUMBER('Tables 1-15'!B1022),'Tables 1-15'!G21,'Tables 1-15'!B1022)</f>
        <v>48.948699999999995</v>
      </c>
      <c r="H1053" s="393">
        <f>IF(ISNUMBER('Tables 1-15'!C1022),'Tables 1-15'!H21,'Tables 1-15'!C1022)</f>
        <v>49.182040000000001</v>
      </c>
      <c r="I1053" s="393">
        <f>IF(ISNUMBER('Tables 1-15'!D1022),'Tables 1-15'!I21,'Tables 1-15'!D1022)</f>
        <v>49.41037</v>
      </c>
      <c r="J1053" s="393">
        <f>IF(ISNUMBER('Tables 1-15'!E1022),'Tables 1-15'!J21,'Tables 1-15'!E1022)</f>
        <v>49.779440000000001</v>
      </c>
      <c r="K1053" s="393">
        <f>IF(ISNUMBER('Tables 1-15'!F1022),'Tables 1-15'!K21,'Tables 1-15'!F1022)</f>
        <v>50.004441</v>
      </c>
      <c r="O1053" s="636"/>
    </row>
    <row r="1054" spans="1:15">
      <c r="A1054" s="66" t="s">
        <v>938</v>
      </c>
      <c r="B1054" s="393">
        <f>IF(ISNUMBER('Tables 1-15'!B1023),'Tables 1-15'!B428,'Tables 1-15'!B1023)</f>
        <v>2068.1999999999998</v>
      </c>
      <c r="C1054" s="393">
        <f>IF(ISNUMBER('Tables 1-15'!C1023),'Tables 1-15'!C428,'Tables 1-15'!C1023)</f>
        <v>2117.5</v>
      </c>
      <c r="D1054" s="393">
        <f>IF(ISNUMBER('Tables 1-15'!D1023),'Tables 1-15'!D428,'Tables 1-15'!D1023)</f>
        <v>2319.1889999999999</v>
      </c>
      <c r="E1054" s="393">
        <f>IF(ISNUMBER('Tables 1-15'!E1023),'Tables 1-15'!E428,'Tables 1-15'!E1023)</f>
        <v>2616.7860000000001</v>
      </c>
      <c r="F1054" s="443">
        <f>IF(ISNUMBER('Tables 1-15'!F1023),'Tables 1-15'!F428,'Tables 1-15'!F1023)</f>
        <v>2932.9969999999998</v>
      </c>
      <c r="G1054" s="393">
        <f>IF(ISNUMBER('Tables 1-15'!B1023),'Tables 1-15'!G22,'Tables 1-15'!B1023)</f>
        <v>106.24300000000001</v>
      </c>
      <c r="H1054" s="393">
        <f>IF(ISNUMBER('Tables 1-15'!C1023),'Tables 1-15'!H22,'Tables 1-15'!C1023)</f>
        <v>107.122</v>
      </c>
      <c r="I1054" s="393">
        <f>IF(ISNUMBER('Tables 1-15'!D1023),'Tables 1-15'!I22,'Tables 1-15'!D1023)</f>
        <v>107.979</v>
      </c>
      <c r="J1054" s="393">
        <f>IF(ISNUMBER('Tables 1-15'!E1023),'Tables 1-15'!J22,'Tables 1-15'!E1023)</f>
        <v>108.8134</v>
      </c>
      <c r="K1054" s="393">
        <f>IF(ISNUMBER('Tables 1-15'!F1023),'Tables 1-15'!K22,'Tables 1-15'!F1023)</f>
        <v>116.28439999999999</v>
      </c>
      <c r="O1054" s="636"/>
    </row>
    <row r="1055" spans="1:15">
      <c r="A1055" s="461" t="s">
        <v>9</v>
      </c>
      <c r="B1055" s="395">
        <f>IF(ISNUMBER('Tables 1-15'!B1024),'Tables 1-15'!B429,'Tables 1-15'!B1024)</f>
        <v>4822.6679999999997</v>
      </c>
      <c r="C1055" s="395">
        <f>IF(ISNUMBER('Tables 1-15'!C1024),'Tables 1-15'!C429,'Tables 1-15'!C1024)</f>
        <v>5090.7309999999998</v>
      </c>
      <c r="D1055" s="395">
        <f>IF(ISNUMBER('Tables 1-15'!D1024),'Tables 1-15'!D429,'Tables 1-15'!D1024)</f>
        <v>5441.9030000000002</v>
      </c>
      <c r="E1055" s="395">
        <f>IF(ISNUMBER('Tables 1-15'!E1024),'Tables 1-15'!E429,'Tables 1-15'!E1024)</f>
        <v>5604.4449999999997</v>
      </c>
      <c r="F1055" s="442">
        <f>IF(ISNUMBER('Tables 1-15'!F1024),'Tables 1-15'!F429,'Tables 1-15'!F1024)</f>
        <v>5853.915</v>
      </c>
      <c r="G1055" s="395">
        <f>IF(ISNUMBER('Tables 1-15'!B1024),'Tables 1-15'!G23,'Tables 1-15'!B1024)</f>
        <v>16.486000000000001</v>
      </c>
      <c r="H1055" s="395">
        <f>IF(ISNUMBER('Tables 1-15'!C1024),'Tables 1-15'!H23,'Tables 1-15'!C1024)</f>
        <v>16.574999999999999</v>
      </c>
      <c r="I1055" s="395">
        <f>IF(ISNUMBER('Tables 1-15'!D1024),'Tables 1-15'!I23,'Tables 1-15'!D1024)</f>
        <v>16.655999999999999</v>
      </c>
      <c r="J1055" s="395">
        <f>IF(ISNUMBER('Tables 1-15'!E1024),'Tables 1-15'!J23,'Tables 1-15'!E1024)</f>
        <v>16.73</v>
      </c>
      <c r="K1055" s="395">
        <f>IF(ISNUMBER('Tables 1-15'!F1024),'Tables 1-15'!K23,'Tables 1-15'!F1024)</f>
        <v>16.78</v>
      </c>
      <c r="O1055" s="62"/>
    </row>
    <row r="1056" spans="1:15">
      <c r="A1056" s="66" t="s">
        <v>939</v>
      </c>
      <c r="B1056" s="395">
        <f>IF(ISNUMBER('Tables 1-15'!B1025),'Tables 1-15'!B430,'Tables 1-15'!B1025)</f>
        <v>3590.6109999999999</v>
      </c>
      <c r="C1056" s="395">
        <f>IF(ISNUMBER('Tables 1-15'!C1025),'Tables 1-15'!C430,'Tables 1-15'!C1025)</f>
        <v>3727.732</v>
      </c>
      <c r="D1056" s="395">
        <f>IF(ISNUMBER('Tables 1-15'!D1025),'Tables 1-15'!D430,'Tables 1-15'!D1025)</f>
        <v>4831.6360000000004</v>
      </c>
      <c r="E1056" s="395">
        <f>IF(ISNUMBER('Tables 1-15'!E1025),'Tables 1-15'!E430,'Tables 1-15'!E1025)</f>
        <v>5645.98</v>
      </c>
      <c r="F1056" s="442">
        <f>IF(ISNUMBER('Tables 1-15'!F1025),'Tables 1-15'!F430,'Tables 1-15'!F1025)</f>
        <v>7309.2950000000001</v>
      </c>
      <c r="G1056" s="395">
        <f>IF(ISNUMBER('Tables 1-15'!B1025),'Tables 1-15'!G24,'Tables 1-15'!B1025)</f>
        <v>142.74236999999999</v>
      </c>
      <c r="H1056" s="395">
        <f>IF(ISNUMBER('Tables 1-15'!C1025),'Tables 1-15'!H24,'Tables 1-15'!C1025)</f>
        <v>142.78535000000002</v>
      </c>
      <c r="I1056" s="395">
        <f>IF(ISNUMBER('Tables 1-15'!D1025),'Tables 1-15'!I24,'Tables 1-15'!D1025)</f>
        <v>142.84947</v>
      </c>
      <c r="J1056" s="395">
        <f>IF(ISNUMBER('Tables 1-15'!E1025),'Tables 1-15'!J24,'Tables 1-15'!E1025)</f>
        <v>142.96091000000001</v>
      </c>
      <c r="K1056" s="395">
        <f>IF(ISNUMBER('Tables 1-15'!F1025),'Tables 1-15'!K24,'Tables 1-15'!F1025)</f>
        <v>143.2131</v>
      </c>
      <c r="O1056" s="636"/>
    </row>
    <row r="1057" spans="1:15">
      <c r="A1057" s="66" t="s">
        <v>940</v>
      </c>
      <c r="B1057" s="395">
        <f>IF(ISNUMBER('Tables 1-15'!B1026),'Tables 1-15'!B431,'Tables 1-15'!B1026)</f>
        <v>1092.9970000000001</v>
      </c>
      <c r="C1057" s="395">
        <f>IF(ISNUMBER('Tables 1-15'!C1026),'Tables 1-15'!C431,'Tables 1-15'!C1026)</f>
        <v>1172.384</v>
      </c>
      <c r="D1057" s="395">
        <f>IF(ISNUMBER('Tables 1-15'!D1026),'Tables 1-15'!D431,'Tables 1-15'!D1026)</f>
        <v>1366.7329999999999</v>
      </c>
      <c r="E1057" s="395">
        <f>IF(ISNUMBER('Tables 1-15'!E1026),'Tables 1-15'!E431,'Tables 1-15'!E1026)</f>
        <v>1616.306</v>
      </c>
      <c r="F1057" s="442">
        <f>IF(ISNUMBER('Tables 1-15'!F1026),'Tables 1-15'!F431,'Tables 1-15'!F1026)</f>
        <v>1768.7449999999999</v>
      </c>
      <c r="G1057" s="395">
        <f>IF(ISNUMBER('Tables 1-15'!B1026),'Tables 1-15'!G25,'Tables 1-15'!B1026)</f>
        <v>25.787025000000003</v>
      </c>
      <c r="H1057" s="395">
        <f>IF(ISNUMBER('Tables 1-15'!C1026),'Tables 1-15'!H25,'Tables 1-15'!C1026)</f>
        <v>26.660857</v>
      </c>
      <c r="I1057" s="395">
        <f>IF(ISNUMBER('Tables 1-15'!D1026),'Tables 1-15'!I25,'Tables 1-15'!D1026)</f>
        <v>27.563432000000002</v>
      </c>
      <c r="J1057" s="395">
        <f>IF(ISNUMBER('Tables 1-15'!E1026),'Tables 1-15'!J25,'Tables 1-15'!E1026)</f>
        <v>28.376355</v>
      </c>
      <c r="K1057" s="395">
        <f>IF(ISNUMBER('Tables 1-15'!F1026),'Tables 1-15'!K25,'Tables 1-15'!F1026)</f>
        <v>29.195895</v>
      </c>
      <c r="O1057" s="636"/>
    </row>
    <row r="1058" spans="1:15">
      <c r="A1058" s="462" t="s">
        <v>10</v>
      </c>
      <c r="B1058" s="395">
        <f>IF(ISNUMBER('Tables 1-15'!B1027),'Tables 1-15'!B432,'Tables 1-15'!B1027)</f>
        <v>2217.0520000000001</v>
      </c>
      <c r="C1058" s="395">
        <f>IF(ISNUMBER('Tables 1-15'!C1027),'Tables 1-15'!C432,'Tables 1-15'!C1027)</f>
        <v>2416.2939999999999</v>
      </c>
      <c r="D1058" s="395">
        <f>IF(ISNUMBER('Tables 1-15'!D1027),'Tables 1-15'!D432,'Tables 1-15'!D1027)</f>
        <v>2568.6909999999998</v>
      </c>
      <c r="E1058" s="395">
        <f>IF(ISNUMBER('Tables 1-15'!E1027),'Tables 1-15'!E432,'Tables 1-15'!E1027)</f>
        <v>3279.3870000000002</v>
      </c>
      <c r="F1058" s="442">
        <f>IF(ISNUMBER('Tables 1-15'!F1027),'Tables 1-15'!F432,'Tables 1-15'!F1027)</f>
        <v>3421.317</v>
      </c>
      <c r="G1058" s="395">
        <f>IF(ISNUMBER('Tables 1-15'!B1027),'Tables 1-15'!G26,'Tables 1-15'!B1027)</f>
        <v>4.8390000000000004</v>
      </c>
      <c r="H1058" s="395">
        <f>IF(ISNUMBER('Tables 1-15'!C1027),'Tables 1-15'!H26,'Tables 1-15'!C1027)</f>
        <v>4.9880000000000004</v>
      </c>
      <c r="I1058" s="395">
        <f>IF(ISNUMBER('Tables 1-15'!D1027),'Tables 1-15'!I26,'Tables 1-15'!D1027)</f>
        <v>5.077</v>
      </c>
      <c r="J1058" s="395">
        <f>IF(ISNUMBER('Tables 1-15'!E1027),'Tables 1-15'!J26,'Tables 1-15'!E1027)</f>
        <v>5.1840000000000002</v>
      </c>
      <c r="K1058" s="395">
        <f>IF(ISNUMBER('Tables 1-15'!F1027),'Tables 1-15'!K26,'Tables 1-15'!F1027)</f>
        <v>5.3120000000000003</v>
      </c>
      <c r="O1058" s="62"/>
    </row>
    <row r="1059" spans="1:15">
      <c r="A1059" s="66" t="s">
        <v>941</v>
      </c>
      <c r="B1059" s="395" t="str">
        <f>IF(ISNUMBER('Tables 1-15'!B1028),'Tables 1-15'!B433,'Tables 1-15'!B1028)</f>
        <v>nav</v>
      </c>
      <c r="C1059" s="395">
        <f>IF(ISNUMBER('Tables 1-15'!C1028),'Tables 1-15'!C433,'Tables 1-15'!C1028)</f>
        <v>1958.3230000000001</v>
      </c>
      <c r="D1059" s="395">
        <f>IF(ISNUMBER('Tables 1-15'!D1028),'Tables 1-15'!D433,'Tables 1-15'!D1028)</f>
        <v>2186.846</v>
      </c>
      <c r="E1059" s="395">
        <f>IF(ISNUMBER('Tables 1-15'!E1028),'Tables 1-15'!E433,'Tables 1-15'!E1028)</f>
        <v>2379.482</v>
      </c>
      <c r="F1059" s="442">
        <f>IF(ISNUMBER('Tables 1-15'!F1028),'Tables 1-15'!F433,'Tables 1-15'!F1028)</f>
        <v>2768.1289999999999</v>
      </c>
      <c r="G1059" s="395" t="str">
        <f>IF(ISNUMBER('Tables 1-15'!B1028),'Tables 1-15'!G27,'Tables 1-15'!B1028)</f>
        <v>nav</v>
      </c>
      <c r="H1059" s="395">
        <f>IF(ISNUMBER('Tables 1-15'!C1028),'Tables 1-15'!H27,'Tables 1-15'!C1028)</f>
        <v>50.474000000000004</v>
      </c>
      <c r="I1059" s="395">
        <f>IF(ISNUMBER('Tables 1-15'!D1028),'Tables 1-15'!I27,'Tables 1-15'!D1028)</f>
        <v>51.057000000000002</v>
      </c>
      <c r="J1059" s="395">
        <f>IF(ISNUMBER('Tables 1-15'!E1028),'Tables 1-15'!J27,'Tables 1-15'!E1028)</f>
        <v>51.634999999999998</v>
      </c>
      <c r="K1059" s="395">
        <f>IF(ISNUMBER('Tables 1-15'!F1028),'Tables 1-15'!K27,'Tables 1-15'!F1028)</f>
        <v>52.148000000000003</v>
      </c>
      <c r="O1059" s="636"/>
    </row>
    <row r="1060" spans="1:15">
      <c r="A1060" s="462" t="s">
        <v>11</v>
      </c>
      <c r="B1060" s="395">
        <f>IF(ISNUMBER('Tables 1-15'!B1029),'Tables 1-15'!B434,'Tables 1-15'!B1029)</f>
        <v>2578.8000000000002</v>
      </c>
      <c r="C1060" s="395">
        <f>IF(ISNUMBER('Tables 1-15'!C1029),'Tables 1-15'!C434,'Tables 1-15'!C1029)</f>
        <v>2740.7</v>
      </c>
      <c r="D1060" s="395">
        <f>IF(ISNUMBER('Tables 1-15'!D1029),'Tables 1-15'!D434,'Tables 1-15'!D1029)</f>
        <v>2980.4</v>
      </c>
      <c r="E1060" s="395">
        <f>IF(ISNUMBER('Tables 1-15'!E1029),'Tables 1-15'!E434,'Tables 1-15'!E1029)</f>
        <v>3102.4</v>
      </c>
      <c r="F1060" s="442">
        <f>IF(ISNUMBER('Tables 1-15'!F1029),'Tables 1-15'!F434,'Tables 1-15'!F1029)</f>
        <v>3346.2</v>
      </c>
      <c r="G1060" s="395">
        <f>IF(ISNUMBER('Tables 1-15'!B1029),'Tables 1-15'!G28,'Tables 1-15'!B1029)</f>
        <v>9.2560000000000002</v>
      </c>
      <c r="H1060" s="395">
        <f>IF(ISNUMBER('Tables 1-15'!C1029),'Tables 1-15'!H28,'Tables 1-15'!C1029)</f>
        <v>9.3410000000000011</v>
      </c>
      <c r="I1060" s="395">
        <f>IF(ISNUMBER('Tables 1-15'!D1029),'Tables 1-15'!I28,'Tables 1-15'!D1029)</f>
        <v>9.4160000000000004</v>
      </c>
      <c r="J1060" s="395">
        <f>IF(ISNUMBER('Tables 1-15'!E1029),'Tables 1-15'!J28,'Tables 1-15'!E1029)</f>
        <v>9.4570000000000007</v>
      </c>
      <c r="K1060" s="395">
        <f>IF(ISNUMBER('Tables 1-15'!F1029),'Tables 1-15'!K28,'Tables 1-15'!F1029)</f>
        <v>9.5208700000000004</v>
      </c>
      <c r="O1060" s="62"/>
    </row>
    <row r="1061" spans="1:15">
      <c r="A1061" s="462" t="s">
        <v>12</v>
      </c>
      <c r="B1061" s="395">
        <f>IF(ISNUMBER('Tables 1-15'!B1030),'Tables 1-15'!B435,'Tables 1-15'!B1030)</f>
        <v>1224.1300000000001</v>
      </c>
      <c r="C1061" s="395">
        <f>IF(ISNUMBER('Tables 1-15'!C1030),'Tables 1-15'!C435,'Tables 1-15'!C1030)</f>
        <v>1287.3900000000001</v>
      </c>
      <c r="D1061" s="395">
        <f>IF(ISNUMBER('Tables 1-15'!D1030),'Tables 1-15'!D435,'Tables 1-15'!D1030)</f>
        <v>1358.66</v>
      </c>
      <c r="E1061" s="395">
        <f>IF(ISNUMBER('Tables 1-15'!E1030),'Tables 1-15'!E435,'Tables 1-15'!E1030)</f>
        <v>1421.34</v>
      </c>
      <c r="F1061" s="442">
        <f>IF(ISNUMBER('Tables 1-15'!F1030),'Tables 1-15'!F435,'Tables 1-15'!F1030)</f>
        <v>1498.89</v>
      </c>
      <c r="G1061" s="395">
        <f>IF(ISNUMBER('Tables 1-15'!B1030),'Tables 1-15'!G29,'Tables 1-15'!B1030)</f>
        <v>7.7110600000000007</v>
      </c>
      <c r="H1061" s="395">
        <f>IF(ISNUMBER('Tables 1-15'!C1030),'Tables 1-15'!H29,'Tables 1-15'!C1030)</f>
        <v>7.8012800000000002</v>
      </c>
      <c r="I1061" s="395">
        <f>IF(ISNUMBER('Tables 1-15'!D1030),'Tables 1-15'!I29,'Tables 1-15'!D1030)</f>
        <v>7.8775699999999995</v>
      </c>
      <c r="J1061" s="395">
        <f>IF(ISNUMBER('Tables 1-15'!E1030),'Tables 1-15'!J29,'Tables 1-15'!E1030)</f>
        <v>7.9123980000000005</v>
      </c>
      <c r="K1061" s="395">
        <f>IF(ISNUMBER('Tables 1-15'!F1030),'Tables 1-15'!K29,'Tables 1-15'!F1030)</f>
        <v>7.996861</v>
      </c>
      <c r="O1061" s="62"/>
    </row>
    <row r="1062" spans="1:15">
      <c r="A1062" s="66" t="s">
        <v>942</v>
      </c>
      <c r="B1062" s="395">
        <f>IF(ISNUMBER('Tables 1-15'!B1031),'Tables 1-15'!B436,'Tables 1-15'!B1031)</f>
        <v>1712.473</v>
      </c>
      <c r="C1062" s="395">
        <f>IF(ISNUMBER('Tables 1-15'!C1031),'Tables 1-15'!C436,'Tables 1-15'!C1031)</f>
        <v>1909.8240000000001</v>
      </c>
      <c r="D1062" s="395">
        <f>IF(ISNUMBER('Tables 1-15'!D1031),'Tables 1-15'!D436,'Tables 1-15'!D1031)</f>
        <v>2178.0639999999999</v>
      </c>
      <c r="E1062" s="395">
        <f>IF(ISNUMBER('Tables 1-15'!E1031),'Tables 1-15'!E436,'Tables 1-15'!E1031)</f>
        <v>2489.962</v>
      </c>
      <c r="F1062" s="442">
        <f>IF(ISNUMBER('Tables 1-15'!F1031),'Tables 1-15'!F436,'Tables 1-15'!F1031)</f>
        <v>2864.6060000000002</v>
      </c>
      <c r="G1062" s="395">
        <f>IF(ISNUMBER('Tables 1-15'!B1031),'Tables 1-15'!G30,'Tables 1-15'!B1031)</f>
        <v>71.517100000000013</v>
      </c>
      <c r="H1062" s="395">
        <f>IF(ISNUMBER('Tables 1-15'!C1031),'Tables 1-15'!H30,'Tables 1-15'!C1031)</f>
        <v>72.561310000000006</v>
      </c>
      <c r="I1062" s="395">
        <f>IF(ISNUMBER('Tables 1-15'!D1031),'Tables 1-15'!I30,'Tables 1-15'!D1031)</f>
        <v>73.72299000000001</v>
      </c>
      <c r="J1062" s="395">
        <f>IF(ISNUMBER('Tables 1-15'!E1031),'Tables 1-15'!J30,'Tables 1-15'!E1031)</f>
        <v>74.724270000000004</v>
      </c>
      <c r="K1062" s="395">
        <f>IF(ISNUMBER('Tables 1-15'!F1031),'Tables 1-15'!K30,'Tables 1-15'!F1031)</f>
        <v>75.627380000000002</v>
      </c>
      <c r="O1062" s="636"/>
    </row>
    <row r="1063" spans="1:15">
      <c r="A1063" s="462" t="s">
        <v>13</v>
      </c>
      <c r="B1063" s="395">
        <f>IF(ISNUMBER('Tables 1-15'!B1032),'Tables 1-15'!B437,'Tables 1-15'!B1032)</f>
        <v>15259.936</v>
      </c>
      <c r="C1063" s="395">
        <f>IF(ISNUMBER('Tables 1-15'!C1032),'Tables 1-15'!C437,'Tables 1-15'!C1032)</f>
        <v>15890.75</v>
      </c>
      <c r="D1063" s="395">
        <f>IF(ISNUMBER('Tables 1-15'!D1032),'Tables 1-15'!D437,'Tables 1-15'!D1032)</f>
        <v>16545.637999999999</v>
      </c>
      <c r="E1063" s="395">
        <f>IF(ISNUMBER('Tables 1-15'!E1032),'Tables 1-15'!E437,'Tables 1-15'!E1032)</f>
        <v>17794.86</v>
      </c>
      <c r="F1063" s="442">
        <f>IF(ISNUMBER('Tables 1-15'!F1032),'Tables 1-15'!F437,'Tables 1-15'!F1032)</f>
        <v>18503.751</v>
      </c>
      <c r="G1063" s="395">
        <f>IF(ISNUMBER('Tables 1-15'!B1032),'Tables 1-15'!G31,'Tables 1-15'!B1032)</f>
        <v>61.398000000000003</v>
      </c>
      <c r="H1063" s="395">
        <f>IF(ISNUMBER('Tables 1-15'!C1032),'Tables 1-15'!H31,'Tables 1-15'!C1032)</f>
        <v>61.792000000000002</v>
      </c>
      <c r="I1063" s="395">
        <f>IF(ISNUMBER('Tables 1-15'!D1032),'Tables 1-15'!I31,'Tables 1-15'!D1032)</f>
        <v>62.262</v>
      </c>
      <c r="J1063" s="395">
        <f>IF(ISNUMBER('Tables 1-15'!E1032),'Tables 1-15'!J31,'Tables 1-15'!E1032)</f>
        <v>62.734999999999999</v>
      </c>
      <c r="K1063" s="395">
        <f>IF(ISNUMBER('Tables 1-15'!F1032),'Tables 1-15'!K31,'Tables 1-15'!F1032)</f>
        <v>63.244</v>
      </c>
      <c r="O1063" s="62"/>
    </row>
    <row r="1064" spans="1:15">
      <c r="A1064" s="462" t="s">
        <v>186</v>
      </c>
      <c r="B1064" s="395">
        <f>IF(ISNUMBER('Tables 1-15'!B1033),'Tables 1-15'!B438,'Tables 1-15'!B1033)</f>
        <v>102345.306</v>
      </c>
      <c r="C1064" s="395">
        <f>IF(ISNUMBER('Tables 1-15'!C1033),'Tables 1-15'!C438,'Tables 1-15'!C1033)</f>
        <v>104049.749</v>
      </c>
      <c r="D1064" s="395">
        <f>IF(ISNUMBER('Tables 1-15'!D1033),'Tables 1-15'!D438,'Tables 1-15'!D1033)</f>
        <v>107149.63099999999</v>
      </c>
      <c r="E1064" s="395">
        <f>IF(ISNUMBER('Tables 1-15'!E1033),'Tables 1-15'!E438,'Tables 1-15'!E1033)</f>
        <v>114145.89799999999</v>
      </c>
      <c r="F1064" s="442">
        <f>IF(ISNUMBER('Tables 1-15'!F1033),'Tables 1-15'!F438,'Tables 1-15'!F1033)</f>
        <v>118000.041</v>
      </c>
      <c r="G1064" s="395">
        <f>IF(ISNUMBER('Tables 1-15'!B1033),'Tables 1-15'!G32,'Tables 1-15'!B1033)</f>
        <v>304.09399999999999</v>
      </c>
      <c r="H1064" s="395">
        <f>IF(ISNUMBER('Tables 1-15'!C1033),'Tables 1-15'!H32,'Tables 1-15'!C1033)</f>
        <v>306.77199999999999</v>
      </c>
      <c r="I1064" s="395">
        <f>IF(ISNUMBER('Tables 1-15'!D1033),'Tables 1-15'!I32,'Tables 1-15'!D1033)</f>
        <v>309.32600000000002</v>
      </c>
      <c r="J1064" s="395">
        <f>IF(ISNUMBER('Tables 1-15'!E1033),'Tables 1-15'!J32,'Tables 1-15'!E1033)</f>
        <v>311.58800000000002</v>
      </c>
      <c r="K1064" s="395">
        <f>IF(ISNUMBER('Tables 1-15'!F1033),'Tables 1-15'!K32,'Tables 1-15'!F1033)</f>
        <v>313.91399999999999</v>
      </c>
      <c r="O1064" s="62"/>
    </row>
    <row r="1065" spans="1:15">
      <c r="A1065" s="388" t="s">
        <v>320</v>
      </c>
      <c r="B1065" s="445">
        <f t="shared" ref="B1065:K1065" si="8">SUM(B1042:B1064)</f>
        <v>228866.81200000003</v>
      </c>
      <c r="C1065" s="445">
        <f t="shared" si="8"/>
        <v>247594.11099999998</v>
      </c>
      <c r="D1065" s="445">
        <f t="shared" si="8"/>
        <v>250481.997</v>
      </c>
      <c r="E1065" s="445">
        <f t="shared" si="8"/>
        <v>270356.11199999996</v>
      </c>
      <c r="F1065" s="497">
        <f t="shared" si="8"/>
        <v>287464.25300000003</v>
      </c>
      <c r="G1065" s="498">
        <f t="shared" si="8"/>
        <v>3865.6175549999998</v>
      </c>
      <c r="H1065" s="498">
        <f t="shared" si="8"/>
        <v>3948.4657769999994</v>
      </c>
      <c r="I1065" s="498">
        <f t="shared" si="8"/>
        <v>3853.0110990000007</v>
      </c>
      <c r="J1065" s="498">
        <f t="shared" si="8"/>
        <v>3885.0912592500008</v>
      </c>
      <c r="K1065" s="498">
        <f t="shared" si="8"/>
        <v>3923.7542292500002</v>
      </c>
    </row>
    <row r="1066" spans="1:15">
      <c r="A1066" s="495"/>
      <c r="B1066" s="433"/>
      <c r="C1066" s="433"/>
      <c r="D1066" s="433"/>
      <c r="E1066" s="433"/>
      <c r="F1066" s="433"/>
      <c r="G1066" s="433"/>
      <c r="H1066" s="433"/>
      <c r="I1066" s="433"/>
      <c r="J1066" s="433"/>
      <c r="K1066" s="433"/>
    </row>
    <row r="1067" spans="1:15">
      <c r="A1067" s="495"/>
      <c r="B1067" s="433"/>
      <c r="C1067" s="433"/>
      <c r="D1067" s="433"/>
      <c r="E1067" s="433"/>
      <c r="F1067" s="433"/>
      <c r="G1067" s="433"/>
      <c r="H1067" s="433"/>
      <c r="I1067" s="433"/>
      <c r="J1067" s="433"/>
      <c r="K1067" s="433"/>
    </row>
    <row r="1068" spans="1:15">
      <c r="A1068" s="495"/>
      <c r="B1068" s="433"/>
      <c r="C1068" s="433"/>
      <c r="D1068" s="433"/>
      <c r="E1068" s="433"/>
      <c r="F1068" s="433"/>
      <c r="G1068" s="433"/>
      <c r="H1068" s="433"/>
      <c r="I1068" s="433"/>
      <c r="J1068" s="433"/>
      <c r="K1068" s="433"/>
    </row>
    <row r="1069" spans="1:15">
      <c r="A1069" s="407"/>
    </row>
    <row r="1070" spans="1:15">
      <c r="A1070" s="549"/>
      <c r="B1070" s="549"/>
      <c r="C1070" s="549"/>
      <c r="D1070" s="549"/>
      <c r="E1070" s="549"/>
      <c r="F1070" s="549"/>
      <c r="G1070" s="549"/>
      <c r="H1070" s="549"/>
      <c r="I1070" s="549"/>
      <c r="J1070" s="549"/>
      <c r="K1070" s="549"/>
    </row>
    <row r="1071" spans="1:15">
      <c r="A1071" s="407"/>
      <c r="B1071" s="459"/>
      <c r="C1071" s="459"/>
      <c r="D1071" s="459"/>
      <c r="E1071" s="459"/>
      <c r="F1071" s="459"/>
      <c r="G1071" s="459"/>
      <c r="H1071" s="459"/>
      <c r="I1071" s="459"/>
      <c r="J1071" s="459"/>
      <c r="K1071" s="463"/>
    </row>
    <row r="1072" spans="1:15">
      <c r="A1072" s="499"/>
      <c r="B1072" s="551" t="s">
        <v>477</v>
      </c>
      <c r="C1072" s="551"/>
      <c r="D1072" s="551"/>
      <c r="E1072" s="551"/>
      <c r="F1072" s="552"/>
      <c r="G1072" s="551"/>
      <c r="H1072" s="551"/>
      <c r="I1072" s="551"/>
      <c r="J1072" s="551"/>
      <c r="K1072" s="552"/>
    </row>
    <row r="1073" spans="1:18">
      <c r="A1073" s="378"/>
      <c r="B1073" s="379"/>
      <c r="C1073" s="379"/>
      <c r="D1073" s="379"/>
      <c r="E1073" s="379"/>
      <c r="F1073" s="380"/>
      <c r="G1073" s="379"/>
      <c r="H1073" s="379"/>
      <c r="I1073" s="379"/>
      <c r="J1073" s="379"/>
      <c r="K1073" s="380"/>
    </row>
    <row r="1074" spans="1:18">
      <c r="A1074" s="63" t="s">
        <v>37</v>
      </c>
      <c r="B1074" s="456">
        <f>IF(ISNUMBER('Tables 1-15'!B1011),'Tables 1-15'!B10,'Tables 1-15'!B1011)</f>
        <v>1054.2514919011082</v>
      </c>
      <c r="C1074" s="456">
        <f>IF(ISNUMBER('Tables 1-15'!C1011),'Tables 1-15'!C10,'Tables 1-15'!C1011)</f>
        <v>1003.7664723264916</v>
      </c>
      <c r="D1074" s="456">
        <f>IF(ISNUMBER('Tables 1-15'!D1011),'Tables 1-15'!D10,'Tables 1-15'!D1011)</f>
        <v>1249.9521619135237</v>
      </c>
      <c r="E1074" s="456">
        <f>IF(ISNUMBER('Tables 1-15'!E1011),'Tables 1-15'!E10,'Tables 1-15'!E1011)</f>
        <v>1511.8971797273389</v>
      </c>
      <c r="F1074" s="466">
        <f>IF(ISNUMBER('Tables 1-15'!F1011),'Tables 1-15'!F10,'Tables 1-15'!F1011)</f>
        <v>1560.4126655525904</v>
      </c>
      <c r="G1074" s="456">
        <f>IF(ISNUMBER('Tables 1-15'!B348),'Tables 1-15'!B1011,'Tables 1-15'!B348)</f>
        <v>11928.012468883206</v>
      </c>
      <c r="H1074" s="456">
        <f>IF(ISNUMBER('Tables 1-15'!C348),'Tables 1-15'!C1011,'Tables 1-15'!C348)</f>
        <v>10764.482153182655</v>
      </c>
      <c r="I1074" s="456">
        <f>IF(ISNUMBER('Tables 1-15'!D348),'Tables 1-15'!D1011,'Tables 1-15'!D348)</f>
        <v>12341.22402299908</v>
      </c>
      <c r="J1074" s="456">
        <f>IF(ISNUMBER('Tables 1-15'!E348),'Tables 1-15'!E1011,'Tables 1-15'!E348)</f>
        <v>15067.142960765948</v>
      </c>
      <c r="K1074" s="466">
        <f>IF(ISNUMBER('Tables 1-15'!F348),'Tables 1-15'!F1011,'Tables 1-15'!F348)</f>
        <v>15453.533517904207</v>
      </c>
      <c r="L1074" s="373">
        <f>IF(ISNUMBER('Tables 1-15'!B1011),'Tables 1-15'!B348,'Tables 1-15'!B1011)</f>
        <v>963.5790494665373</v>
      </c>
      <c r="M1074" s="373">
        <f>IF(ISNUMBER('Tables 1-15'!C1011),'Tables 1-15'!C348,'Tables 1-15'!C1011)</f>
        <v>1324.7730941704037</v>
      </c>
      <c r="N1074" s="373">
        <f>IF(ISNUMBER('Tables 1-15'!D1011),'Tables 1-15'!D348,'Tables 1-15'!D1011)</f>
        <v>1583.6686991869917</v>
      </c>
      <c r="O1074" s="373">
        <f>IF(ISNUMBER('Tables 1-15'!E1011),'Tables 1-15'!E348,'Tables 1-15'!E1011)</f>
        <v>1698.7446678854358</v>
      </c>
      <c r="P1074" s="373">
        <f>IF(ISNUMBER('Tables 1-15'!F1011),'Tables 1-15'!F348,'Tables 1-15'!F1011)</f>
        <v>1876.7471080559076</v>
      </c>
    </row>
    <row r="1075" spans="1:18">
      <c r="A1075" s="461" t="s">
        <v>528</v>
      </c>
      <c r="B1075" s="448">
        <f>IF(ISNUMBER('Tables 1-15'!B1012),'Tables 1-15'!B11,'Tables 1-15'!B1012)</f>
        <v>506.76723890162731</v>
      </c>
      <c r="C1075" s="448">
        <f>IF(ISNUMBER('Tables 1-15'!C1012),'Tables 1-15'!C11,'Tables 1-15'!C1012)</f>
        <v>473.83725237316304</v>
      </c>
      <c r="D1075" s="448">
        <f>IF(ISNUMBER('Tables 1-15'!D1012),'Tables 1-15'!D11,'Tables 1-15'!D1012)</f>
        <v>470.63757594274949</v>
      </c>
      <c r="E1075" s="448">
        <f>IF(ISNUMBER('Tables 1-15'!E1012),'Tables 1-15'!E11,'Tables 1-15'!E1012)</f>
        <v>513.42538636642007</v>
      </c>
      <c r="F1075" s="467">
        <f>IF(ISNUMBER('Tables 1-15'!F1012),'Tables 1-15'!F11,'Tables 1-15'!F1012)</f>
        <v>482.61162871431964</v>
      </c>
      <c r="G1075" s="448">
        <f>IF(ISNUMBER('Tables 1-15'!B349),'Tables 1-15'!B1012,'Tables 1-15'!B349)</f>
        <v>6599.3431125221769</v>
      </c>
      <c r="H1075" s="448">
        <f>IF(ISNUMBER('Tables 1-15'!C349),'Tables 1-15'!C1012,'Tables 1-15'!C349)</f>
        <v>5702.3349992121575</v>
      </c>
      <c r="I1075" s="448">
        <f>IF(ISNUMBER('Tables 1-15'!D349),'Tables 1-15'!D1012,'Tables 1-15'!D349)</f>
        <v>5081.4150876792364</v>
      </c>
      <c r="J1075" s="448">
        <f>IF(ISNUMBER('Tables 1-15'!E349),'Tables 1-15'!E1012,'Tables 1-15'!E349)</f>
        <v>5656.9673067170261</v>
      </c>
      <c r="K1075" s="467">
        <f>IF(ISNUMBER('Tables 1-15'!F349),'Tables 1-15'!F1012,'Tables 1-15'!F349)</f>
        <v>4902.8725042622809</v>
      </c>
      <c r="L1075" s="373">
        <f>IF(ISNUMBER('Tables 1-15'!B1012),'Tables 1-15'!B349,'Tables 1-15'!B1012)</f>
        <v>177.81603404653285</v>
      </c>
      <c r="M1075" s="373">
        <f>IF(ISNUMBER('Tables 1-15'!C1012),'Tables 1-15'!C349,'Tables 1-15'!C1012)</f>
        <v>198.14882843169033</v>
      </c>
      <c r="N1075" s="373">
        <f>IF(ISNUMBER('Tables 1-15'!D1012),'Tables 1-15'!D349,'Tables 1-15'!D1012)</f>
        <v>190.71314326334763</v>
      </c>
      <c r="O1075" s="373">
        <f>IF(ISNUMBER('Tables 1-15'!E1012),'Tables 1-15'!E349,'Tables 1-15'!E1012)</f>
        <v>186.07193827577419</v>
      </c>
      <c r="P1075" s="373">
        <f>IF(ISNUMBER('Tables 1-15'!F1012),'Tables 1-15'!F349,'Tables 1-15'!F1012)</f>
        <v>205.94257969178804</v>
      </c>
      <c r="R1075" s="62"/>
    </row>
    <row r="1076" spans="1:18">
      <c r="A1076" s="66" t="s">
        <v>530</v>
      </c>
      <c r="B1076" s="448">
        <f>IF(ISNUMBER('Tables 1-15'!B1013),'Tables 1-15'!B12,'Tables 1-15'!B1013)</f>
        <v>1650.1785034013606</v>
      </c>
      <c r="C1076" s="448">
        <f>IF(ISNUMBER('Tables 1-15'!C1013),'Tables 1-15'!C12,'Tables 1-15'!C1013)</f>
        <v>1624.9016853932585</v>
      </c>
      <c r="D1076" s="448">
        <f>IF(ISNUMBER('Tables 1-15'!D1013),'Tables 1-15'!D12,'Tables 1-15'!D1013)</f>
        <v>2142.9460580912864</v>
      </c>
      <c r="E1076" s="448">
        <f>IF(ISNUMBER('Tables 1-15'!E1013),'Tables 1-15'!E12,'Tables 1-15'!E1013)</f>
        <v>2474.0314104860859</v>
      </c>
      <c r="F1076" s="467">
        <f>IF(ISNUMBER('Tables 1-15'!F1013),'Tables 1-15'!F12,'Tables 1-15'!F1013)</f>
        <v>2251.9370843989768</v>
      </c>
      <c r="G1076" s="448">
        <f>IF(ISNUMBER('Tables 1-15'!B350),'Tables 1-15'!B1013,'Tables 1-15'!B350)</f>
        <v>11456.208271020409</v>
      </c>
      <c r="H1076" s="448">
        <f>IF(ISNUMBER('Tables 1-15'!C350),'Tables 1-15'!C1013,'Tables 1-15'!C350)</f>
        <v>13308.222876203852</v>
      </c>
      <c r="I1076" s="448">
        <f>IF(ISNUMBER('Tables 1-15'!D350),'Tables 1-15'!D1013,'Tables 1-15'!D350)</f>
        <v>16684.841799579375</v>
      </c>
      <c r="J1076" s="448">
        <f>IF(ISNUMBER('Tables 1-15'!E350),'Tables 1-15'!E1013,'Tables 1-15'!E350)</f>
        <v>19545.511008001911</v>
      </c>
      <c r="K1076" s="467">
        <f>IF(ISNUMBER('Tables 1-15'!F350),'Tables 1-15'!F1013,'Tables 1-15'!F350)</f>
        <v>20111.957980562656</v>
      </c>
      <c r="L1076" s="373">
        <f>IF(ISNUMBER('Tables 1-15'!B1013),'Tables 1-15'!B350,'Tables 1-15'!B1013)</f>
        <v>57.782616602481816</v>
      </c>
      <c r="M1076" s="373">
        <f>IF(ISNUMBER('Tables 1-15'!C1013),'Tables 1-15'!C350,'Tables 1-15'!C1013)</f>
        <v>85.684009878244879</v>
      </c>
      <c r="N1076" s="373">
        <f>IF(ISNUMBER('Tables 1-15'!D1013),'Tables 1-15'!D350,'Tables 1-15'!D1013)</f>
        <v>99.666278958108279</v>
      </c>
      <c r="O1076" s="373">
        <f>IF(ISNUMBER('Tables 1-15'!E1013),'Tables 1-15'!E350,'Tables 1-15'!E1013)</f>
        <v>85.729714788356972</v>
      </c>
      <c r="P1076" s="373">
        <f>IF(ISNUMBER('Tables 1-15'!F1013),'Tables 1-15'!F350,'Tables 1-15'!F1013)</f>
        <v>89.991680939564475</v>
      </c>
      <c r="R1076" s="636"/>
    </row>
    <row r="1077" spans="1:18">
      <c r="A1077" s="462" t="s">
        <v>529</v>
      </c>
      <c r="B1077" s="448">
        <f>IF(ISNUMBER('Tables 1-15'!B1014),'Tables 1-15'!B13,'Tables 1-15'!B1014)</f>
        <v>1509.8146634325449</v>
      </c>
      <c r="C1077" s="448">
        <f>IF(ISNUMBER('Tables 1-15'!C1014),'Tables 1-15'!C13,'Tables 1-15'!C1014)</f>
        <v>1408.3677608174537</v>
      </c>
      <c r="D1077" s="448">
        <f>IF(ISNUMBER('Tables 1-15'!D1014),'Tables 1-15'!D13,'Tables 1-15'!D1014)</f>
        <v>1647.0955346059636</v>
      </c>
      <c r="E1077" s="448">
        <f>IF(ISNUMBER('Tables 1-15'!E1014),'Tables 1-15'!E13,'Tables 1-15'!E1014)</f>
        <v>1818.7766841794282</v>
      </c>
      <c r="F1077" s="467">
        <f>IF(ISNUMBER('Tables 1-15'!F1014),'Tables 1-15'!F13,'Tables 1-15'!F1014)</f>
        <v>1837.0954337000483</v>
      </c>
      <c r="G1077" s="448">
        <f>IF(ISNUMBER('Tables 1-15'!B351),'Tables 1-15'!B1014,'Tables 1-15'!B351)</f>
        <v>5209.0123963763517</v>
      </c>
      <c r="H1077" s="448">
        <f>IF(ISNUMBER('Tables 1-15'!C351),'Tables 1-15'!C1014,'Tables 1-15'!C351)</f>
        <v>4559.2975199931052</v>
      </c>
      <c r="I1077" s="448">
        <f>IF(ISNUMBER('Tables 1-15'!D351),'Tables 1-15'!D1014,'Tables 1-15'!D351)</f>
        <v>5302.5355468799298</v>
      </c>
      <c r="J1077" s="448">
        <f>IF(ISNUMBER('Tables 1-15'!E351),'Tables 1-15'!E1014,'Tables 1-15'!E351)</f>
        <v>5867.455877708051</v>
      </c>
      <c r="K1077" s="467">
        <f>IF(ISNUMBER('Tables 1-15'!F351),'Tables 1-15'!F1014,'Tables 1-15'!F351)</f>
        <v>5958.9418127452736</v>
      </c>
      <c r="L1077" s="373">
        <f>IF(ISNUMBER('Tables 1-15'!B1014),'Tables 1-15'!B351,'Tables 1-15'!B1014)</f>
        <v>354.48439898742447</v>
      </c>
      <c r="M1077" s="373">
        <f>IF(ISNUMBER('Tables 1-15'!C1014),'Tables 1-15'!C351,'Tables 1-15'!C1014)</f>
        <v>484.5466806802981</v>
      </c>
      <c r="N1077" s="373">
        <f>IF(ISNUMBER('Tables 1-15'!D1014),'Tables 1-15'!D351,'Tables 1-15'!D1014)</f>
        <v>554.3816730343857</v>
      </c>
      <c r="O1077" s="373">
        <f>IF(ISNUMBER('Tables 1-15'!E1014),'Tables 1-15'!E351,'Tables 1-15'!E1014)</f>
        <v>583.6092379547689</v>
      </c>
      <c r="P1077" s="373">
        <f>IF(ISNUMBER('Tables 1-15'!F1014),'Tables 1-15'!F351,'Tables 1-15'!F1014)</f>
        <v>635.30341139813049</v>
      </c>
      <c r="R1077" s="62"/>
    </row>
    <row r="1078" spans="1:18">
      <c r="A1078" s="66" t="s">
        <v>531</v>
      </c>
      <c r="B1078" s="448">
        <f>IF(ISNUMBER('Tables 1-15'!B1015),'Tables 1-15'!B14,'Tables 1-15'!B1015)</f>
        <v>4617.8913831404188</v>
      </c>
      <c r="C1078" s="448">
        <f>IF(ISNUMBER('Tables 1-15'!C1015),'Tables 1-15'!C14,'Tables 1-15'!C1015)</f>
        <v>5108.0874060838623</v>
      </c>
      <c r="D1078" s="448">
        <f>IF(ISNUMBER('Tables 1-15'!D1015),'Tables 1-15'!D14,'Tables 1-15'!D1015)</f>
        <v>5950.0221565731172</v>
      </c>
      <c r="E1078" s="448">
        <f>IF(ISNUMBER('Tables 1-15'!E1015),'Tables 1-15'!E14,'Tables 1-15'!E1015)</f>
        <v>7314.5015012226449</v>
      </c>
      <c r="F1078" s="467">
        <f>IF(ISNUMBER('Tables 1-15'!F1015),'Tables 1-15'!F14,'Tables 1-15'!F1015)</f>
        <v>8358.1417821782179</v>
      </c>
      <c r="G1078" s="448" t="str">
        <f>IF(ISNUMBER('Tables 1-15'!B352),'Tables 1-15'!B1015,'Tables 1-15'!B352)</f>
        <v>nav</v>
      </c>
      <c r="H1078" s="448" t="str">
        <f>IF(ISNUMBER('Tables 1-15'!C352),'Tables 1-15'!C1015,'Tables 1-15'!C352)</f>
        <v>nav</v>
      </c>
      <c r="I1078" s="448" t="str">
        <f>IF(ISNUMBER('Tables 1-15'!D352),'Tables 1-15'!D1015,'Tables 1-15'!D352)</f>
        <v>nav</v>
      </c>
      <c r="J1078" s="448" t="str">
        <f>IF(ISNUMBER('Tables 1-15'!E352),'Tables 1-15'!E1015,'Tables 1-15'!E352)</f>
        <v>nav</v>
      </c>
      <c r="K1078" s="467" t="str">
        <f>IF(ISNUMBER('Tables 1-15'!F352),'Tables 1-15'!F1015,'Tables 1-15'!F352)</f>
        <v>nav</v>
      </c>
      <c r="L1078" s="373" t="str">
        <f>IF(ISNUMBER('Tables 1-15'!B1015),'Tables 1-15'!B352,'Tables 1-15'!B1015)</f>
        <v>nav</v>
      </c>
      <c r="M1078" s="373" t="str">
        <f>IF(ISNUMBER('Tables 1-15'!C1015),'Tables 1-15'!C352,'Tables 1-15'!C1015)</f>
        <v>nav</v>
      </c>
      <c r="N1078" s="373" t="str">
        <f>IF(ISNUMBER('Tables 1-15'!D1015),'Tables 1-15'!D352,'Tables 1-15'!D1015)</f>
        <v>nav</v>
      </c>
      <c r="O1078" s="373" t="str">
        <f>IF(ISNUMBER('Tables 1-15'!E1015),'Tables 1-15'!E352,'Tables 1-15'!E1015)</f>
        <v>nav</v>
      </c>
      <c r="P1078" s="373" t="str">
        <f>IF(ISNUMBER('Tables 1-15'!F1015),'Tables 1-15'!F352,'Tables 1-15'!F1015)</f>
        <v>nav</v>
      </c>
      <c r="R1078" s="636"/>
    </row>
    <row r="1079" spans="1:18">
      <c r="A1079" s="462" t="s">
        <v>166</v>
      </c>
      <c r="B1079" s="448">
        <f>IF(ISNUMBER('Tables 1-15'!B1016),'Tables 1-15'!B15,'Tables 1-15'!B1016)</f>
        <v>2828.3793357154277</v>
      </c>
      <c r="C1079" s="448">
        <f>IF(ISNUMBER('Tables 1-15'!C1016),'Tables 1-15'!C15,'Tables 1-15'!C1016)</f>
        <v>2622.9146362641682</v>
      </c>
      <c r="D1079" s="448">
        <f>IF(ISNUMBER('Tables 1-15'!D1016),'Tables 1-15'!D15,'Tables 1-15'!D1016)</f>
        <v>2562.2441542763418</v>
      </c>
      <c r="E1079" s="448">
        <f>IF(ISNUMBER('Tables 1-15'!E1016),'Tables 1-15'!E15,'Tables 1-15'!E1016)</f>
        <v>2782.7881467310294</v>
      </c>
      <c r="F1079" s="467">
        <f>IF(ISNUMBER('Tables 1-15'!F1016),'Tables 1-15'!F15,'Tables 1-15'!F1016)</f>
        <v>2609.3622252510686</v>
      </c>
      <c r="G1079" s="448">
        <f>IF(ISNUMBER('Tables 1-15'!B353),'Tables 1-15'!B1016,'Tables 1-15'!B353)</f>
        <v>34197.57466036699</v>
      </c>
      <c r="H1079" s="448">
        <f>IF(ISNUMBER('Tables 1-15'!C353),'Tables 1-15'!C1016,'Tables 1-15'!C353)</f>
        <v>33594.289886538958</v>
      </c>
      <c r="I1079" s="448">
        <f>IF(ISNUMBER('Tables 1-15'!D353),'Tables 1-15'!D1016,'Tables 1-15'!D353)</f>
        <v>33204.771575403938</v>
      </c>
      <c r="J1079" s="448">
        <f>IF(ISNUMBER('Tables 1-15'!E353),'Tables 1-15'!E1016,'Tables 1-15'!E353)</f>
        <v>39521.914776409008</v>
      </c>
      <c r="K1079" s="467">
        <f>IF(ISNUMBER('Tables 1-15'!F353),'Tables 1-15'!F1016,'Tables 1-15'!F353)</f>
        <v>35735.159598387909</v>
      </c>
      <c r="L1079" s="373">
        <f>IF(ISNUMBER('Tables 1-15'!B1016),'Tables 1-15'!B353,'Tables 1-15'!B1016)</f>
        <v>705.39534003390179</v>
      </c>
      <c r="M1079" s="373">
        <f>IF(ISNUMBER('Tables 1-15'!C1016),'Tables 1-15'!C353,'Tables 1-15'!C1016)</f>
        <v>792.37058005776817</v>
      </c>
      <c r="N1079" s="373">
        <f>IF(ISNUMBER('Tables 1-15'!D1016),'Tables 1-15'!D353,'Tables 1-15'!D1016)</f>
        <v>769.26232410598209</v>
      </c>
      <c r="O1079" s="373">
        <f>IF(ISNUMBER('Tables 1-15'!E1016),'Tables 1-15'!E353,'Tables 1-15'!E1016)</f>
        <v>781.46798178705762</v>
      </c>
      <c r="P1079" s="373">
        <f>IF(ISNUMBER('Tables 1-15'!F1016),'Tables 1-15'!F353,'Tables 1-15'!F1016)</f>
        <v>840.98585602702121</v>
      </c>
      <c r="R1079" s="62"/>
    </row>
    <row r="1080" spans="1:18">
      <c r="A1080" s="462" t="s">
        <v>1089</v>
      </c>
      <c r="B1080" s="448">
        <f>IF(ISNUMBER('Tables 1-15'!B1017),'Tables 1-15'!B16,'Tables 1-15'!B1017)</f>
        <v>3619.3166238754116</v>
      </c>
      <c r="C1080" s="448">
        <f>IF(ISNUMBER('Tables 1-15'!C1017),'Tables 1-15'!C16,'Tables 1-15'!C1017)</f>
        <v>3302.2799391325998</v>
      </c>
      <c r="D1080" s="448">
        <f>IF(ISNUMBER('Tables 1-15'!D1017),'Tables 1-15'!D16,'Tables 1-15'!D1017)</f>
        <v>3300.8398042872882</v>
      </c>
      <c r="E1080" s="448">
        <f>IF(ISNUMBER('Tables 1-15'!E1017),'Tables 1-15'!E16,'Tables 1-15'!E1017)</f>
        <v>3628.8591906432061</v>
      </c>
      <c r="F1080" s="467">
        <f>IF(ISNUMBER('Tables 1-15'!F1017),'Tables 1-15'!F16,'Tables 1-15'!F1017)</f>
        <v>3423.5187381215383</v>
      </c>
      <c r="G1080" s="448">
        <f>IF(ISNUMBER('Tables 1-15'!B354),'Tables 1-15'!B1017,'Tables 1-15'!B354)</f>
        <v>99438.999293810804</v>
      </c>
      <c r="H1080" s="448">
        <f>IF(ISNUMBER('Tables 1-15'!C354),'Tables 1-15'!C1017,'Tables 1-15'!C354)</f>
        <v>84029.422818574923</v>
      </c>
      <c r="I1080" s="448">
        <f>IF(ISNUMBER('Tables 1-15'!D354),'Tables 1-15'!D1017,'Tables 1-15'!D354)</f>
        <v>81617.976622479298</v>
      </c>
      <c r="J1080" s="448">
        <f>IF(ISNUMBER('Tables 1-15'!E354),'Tables 1-15'!E1017,'Tables 1-15'!E354)</f>
        <v>96380.153073208916</v>
      </c>
      <c r="K1080" s="467">
        <f>IF(ISNUMBER('Tables 1-15'!F354),'Tables 1-15'!F1017,'Tables 1-15'!F354)</f>
        <v>90139.539440056455</v>
      </c>
      <c r="L1080" s="373">
        <f>IF(ISNUMBER('Tables 1-15'!B1017),'Tables 1-15'!B354,'Tables 1-15'!B1017)</f>
        <v>1291.0711353204945</v>
      </c>
      <c r="M1080" s="373">
        <f>IF(ISNUMBER('Tables 1-15'!C1017),'Tables 1-15'!C354,'Tables 1-15'!C1017)</f>
        <v>1610.8448401293658</v>
      </c>
      <c r="N1080" s="373">
        <f>IF(ISNUMBER('Tables 1-15'!D1017),'Tables 1-15'!D354,'Tables 1-15'!D1017)</f>
        <v>1590.958469570051</v>
      </c>
      <c r="O1080" s="373">
        <f>IF(ISNUMBER('Tables 1-15'!E1017),'Tables 1-15'!E354,'Tables 1-15'!E1017)</f>
        <v>1638.1659220269726</v>
      </c>
      <c r="P1080" s="373">
        <f>IF(ISNUMBER('Tables 1-15'!F1017),'Tables 1-15'!F354,'Tables 1-15'!F1017)</f>
        <v>1918.6655583702764</v>
      </c>
      <c r="R1080" s="62"/>
    </row>
    <row r="1081" spans="1:18">
      <c r="A1081" s="462" t="s">
        <v>745</v>
      </c>
      <c r="B1081" s="448" t="str">
        <f>IF(ISNUMBER('Tables 1-15'!B1018),'Tables 1-15'!B17,'Tables 1-15'!B1018)</f>
        <v>nav</v>
      </c>
      <c r="C1081" s="448" t="str">
        <f>IF(ISNUMBER('Tables 1-15'!C1018),'Tables 1-15'!C17,'Tables 1-15'!C1018)</f>
        <v>nav</v>
      </c>
      <c r="D1081" s="448" t="str">
        <f>IF(ISNUMBER('Tables 1-15'!D1018),'Tables 1-15'!D17,'Tables 1-15'!D1018)</f>
        <v>nav</v>
      </c>
      <c r="E1081" s="448" t="str">
        <f>IF(ISNUMBER('Tables 1-15'!E1018),'Tables 1-15'!E17,'Tables 1-15'!E1018)</f>
        <v>nav</v>
      </c>
      <c r="F1081" s="467" t="str">
        <f>IF(ISNUMBER('Tables 1-15'!F1018),'Tables 1-15'!F17,'Tables 1-15'!F1018)</f>
        <v>nav</v>
      </c>
      <c r="G1081" s="448" t="str">
        <f>IF(ISNUMBER('Tables 1-15'!B355),'Tables 1-15'!B1018,'Tables 1-15'!B355)</f>
        <v>nav</v>
      </c>
      <c r="H1081" s="448" t="str">
        <f>IF(ISNUMBER('Tables 1-15'!C355),'Tables 1-15'!C1018,'Tables 1-15'!C355)</f>
        <v>nav</v>
      </c>
      <c r="I1081" s="448" t="str">
        <f>IF(ISNUMBER('Tables 1-15'!D355),'Tables 1-15'!D1018,'Tables 1-15'!D355)</f>
        <v>nav</v>
      </c>
      <c r="J1081" s="448" t="str">
        <f>IF(ISNUMBER('Tables 1-15'!E355),'Tables 1-15'!E1018,'Tables 1-15'!E355)</f>
        <v>nav</v>
      </c>
      <c r="K1081" s="467" t="str">
        <f>IF(ISNUMBER('Tables 1-15'!F355),'Tables 1-15'!F1018,'Tables 1-15'!F355)</f>
        <v>nav</v>
      </c>
      <c r="L1081" s="373" t="str">
        <f>IF(ISNUMBER('Tables 1-15'!B1018),'Tables 1-15'!B355,'Tables 1-15'!B1018)</f>
        <v>nav</v>
      </c>
      <c r="M1081" s="373" t="str">
        <f>IF(ISNUMBER('Tables 1-15'!C1018),'Tables 1-15'!C355,'Tables 1-15'!C1018)</f>
        <v>nav</v>
      </c>
      <c r="N1081" s="373" t="str">
        <f>IF(ISNUMBER('Tables 1-15'!D1018),'Tables 1-15'!D355,'Tables 1-15'!D1018)</f>
        <v>nav</v>
      </c>
      <c r="O1081" s="373" t="str">
        <f>IF(ISNUMBER('Tables 1-15'!E1018),'Tables 1-15'!E355,'Tables 1-15'!E1018)</f>
        <v>nav</v>
      </c>
      <c r="P1081" s="373" t="str">
        <f>IF(ISNUMBER('Tables 1-15'!F1018),'Tables 1-15'!F355,'Tables 1-15'!F1018)</f>
        <v>nav</v>
      </c>
      <c r="R1081" s="62"/>
    </row>
    <row r="1082" spans="1:18">
      <c r="A1082" s="66" t="s">
        <v>994</v>
      </c>
      <c r="B1082" s="448">
        <f>IF(ISNUMBER('Tables 1-15'!B1019),'Tables 1-15'!B18,'Tables 1-15'!B1019)</f>
        <v>1296.7453323160637</v>
      </c>
      <c r="C1082" s="448">
        <f>IF(ISNUMBER('Tables 1-15'!C1019),'Tables 1-15'!C18,'Tables 1-15'!C1019)</f>
        <v>1339.7570312929513</v>
      </c>
      <c r="D1082" s="448">
        <f>IF(ISNUMBER('Tables 1-15'!D1019),'Tables 1-15'!D18,'Tables 1-15'!D1019)</f>
        <v>1704.3677738799809</v>
      </c>
      <c r="E1082" s="448">
        <f>IF(ISNUMBER('Tables 1-15'!E1019),'Tables 1-15'!E18,'Tables 1-15'!E1019)</f>
        <v>1923.0021122079963</v>
      </c>
      <c r="F1082" s="467">
        <f>IF(ISNUMBER('Tables 1-15'!F1019),'Tables 1-15'!F18,'Tables 1-15'!F1019)</f>
        <v>1873.2072627996763</v>
      </c>
      <c r="G1082" s="448">
        <f>IF(ISNUMBER('Tables 1-15'!B356),'Tables 1-15'!B1019,'Tables 1-15'!B356)</f>
        <v>17211.349504081074</v>
      </c>
      <c r="H1082" s="448">
        <f>IF(ISNUMBER('Tables 1-15'!C356),'Tables 1-15'!C1019,'Tables 1-15'!C356)</f>
        <v>15704.483481782645</v>
      </c>
      <c r="I1082" s="448">
        <f>IF(ISNUMBER('Tables 1-15'!D356),'Tables 1-15'!D1019,'Tables 1-15'!D356)</f>
        <v>17546.928313172531</v>
      </c>
      <c r="J1082" s="448">
        <f>IF(ISNUMBER('Tables 1-15'!E356),'Tables 1-15'!E1019,'Tables 1-15'!E356)</f>
        <v>18335.809197210976</v>
      </c>
      <c r="K1082" s="467">
        <f>IF(ISNUMBER('Tables 1-15'!F356),'Tables 1-15'!F1019,'Tables 1-15'!F356)</f>
        <v>15471.065579176478</v>
      </c>
      <c r="L1082" s="373">
        <f>IF(ISNUMBER('Tables 1-15'!B1019),'Tables 1-15'!B356,'Tables 1-15'!B1019)</f>
        <v>891.97791537667695</v>
      </c>
      <c r="M1082" s="373">
        <f>IF(ISNUMBER('Tables 1-15'!C1019),'Tables 1-15'!C356,'Tables 1-15'!C1019)</f>
        <v>993.87103684661531</v>
      </c>
      <c r="N1082" s="373">
        <f>IF(ISNUMBER('Tables 1-15'!D1019),'Tables 1-15'!D356,'Tables 1-15'!D1019)</f>
        <v>1400.0312430261101</v>
      </c>
      <c r="O1082" s="373">
        <f>IF(ISNUMBER('Tables 1-15'!E1019),'Tables 1-15'!E356,'Tables 1-15'!E1019)</f>
        <v>1235.9178462809296</v>
      </c>
      <c r="P1082" s="373">
        <f>IF(ISNUMBER('Tables 1-15'!F1019),'Tables 1-15'!F356,'Tables 1-15'!F1019)</f>
        <v>1376.6414189819507</v>
      </c>
      <c r="R1082" s="636"/>
    </row>
    <row r="1083" spans="1:18">
      <c r="A1083" s="462" t="s">
        <v>127</v>
      </c>
      <c r="B1083" s="448">
        <f>IF(ISNUMBER('Tables 1-15'!B1020),'Tables 1-15'!B19,'Tables 1-15'!B1020)</f>
        <v>2304.5294139371053</v>
      </c>
      <c r="C1083" s="448">
        <f>IF(ISNUMBER('Tables 1-15'!C1020),'Tables 1-15'!C19,'Tables 1-15'!C1020)</f>
        <v>2113.7472168848922</v>
      </c>
      <c r="D1083" s="448">
        <f>IF(ISNUMBER('Tables 1-15'!D1020),'Tables 1-15'!D19,'Tables 1-15'!D1020)</f>
        <v>2053.1165371463971</v>
      </c>
      <c r="E1083" s="448">
        <f>IF(ISNUMBER('Tables 1-15'!E1020),'Tables 1-15'!E19,'Tables 1-15'!E1020)</f>
        <v>2197.43518113961</v>
      </c>
      <c r="F1083" s="467">
        <f>IF(ISNUMBER('Tables 1-15'!F1020),'Tables 1-15'!F19,'Tables 1-15'!F1020)</f>
        <v>2011.9592326071977</v>
      </c>
      <c r="G1083" s="448">
        <f>IF(ISNUMBER('Tables 1-15'!B357),'Tables 1-15'!B1020,'Tables 1-15'!B357)</f>
        <v>14364.013692088165</v>
      </c>
      <c r="H1083" s="448">
        <f>IF(ISNUMBER('Tables 1-15'!C357),'Tables 1-15'!C1020,'Tables 1-15'!C357)</f>
        <v>13057.486383434472</v>
      </c>
      <c r="I1083" s="448">
        <f>IF(ISNUMBER('Tables 1-15'!D357),'Tables 1-15'!D1020,'Tables 1-15'!D357)</f>
        <v>13011.60992701611</v>
      </c>
      <c r="J1083" s="448">
        <f>IF(ISNUMBER('Tables 1-15'!E357),'Tables 1-15'!E1020,'Tables 1-15'!E357)</f>
        <v>13967.944676704528</v>
      </c>
      <c r="K1083" s="467">
        <f>IF(ISNUMBER('Tables 1-15'!F357),'Tables 1-15'!F1020,'Tables 1-15'!F357)</f>
        <v>12544.793703222478</v>
      </c>
      <c r="L1083" s="373">
        <f>IF(ISNUMBER('Tables 1-15'!B1020),'Tables 1-15'!B357,'Tables 1-15'!B1020)</f>
        <v>1014.6017095634795</v>
      </c>
      <c r="M1083" s="373">
        <f>IF(ISNUMBER('Tables 1-15'!C1020),'Tables 1-15'!C357,'Tables 1-15'!C1020)</f>
        <v>1183.0863423875073</v>
      </c>
      <c r="N1083" s="373">
        <f>IF(ISNUMBER('Tables 1-15'!D1020),'Tables 1-15'!D357,'Tables 1-15'!D1020)</f>
        <v>1095.7335136312436</v>
      </c>
      <c r="O1083" s="373">
        <f>IF(ISNUMBER('Tables 1-15'!E1020),'Tables 1-15'!E357,'Tables 1-15'!E1020)</f>
        <v>986.09445214315201</v>
      </c>
      <c r="P1083" s="373">
        <f>IF(ISNUMBER('Tables 1-15'!F1020),'Tables 1-15'!F357,'Tables 1-15'!F1020)</f>
        <v>1002.7074097530082</v>
      </c>
      <c r="R1083" s="62"/>
    </row>
    <row r="1084" spans="1:18">
      <c r="A1084" s="385" t="s">
        <v>8</v>
      </c>
      <c r="B1084" s="448">
        <f>IF(ISNUMBER('Tables 1-15'!B1021),'Tables 1-15'!B20,'Tables 1-15'!B1021)</f>
        <v>4845.2352123738774</v>
      </c>
      <c r="C1084" s="448">
        <f>IF(ISNUMBER('Tables 1-15'!C1021),'Tables 1-15'!C20,'Tables 1-15'!C1021)</f>
        <v>5036.6282357569044</v>
      </c>
      <c r="D1084" s="448" t="str">
        <f>IF(ISNUMBER('Tables 1-15'!D1021),'Tables 1-15'!D20,'Tables 1-15'!D1021)</f>
        <v>nav</v>
      </c>
      <c r="E1084" s="448" t="str">
        <f>IF(ISNUMBER('Tables 1-15'!E1021),'Tables 1-15'!E20,'Tables 1-15'!E1021)</f>
        <v>nav</v>
      </c>
      <c r="F1084" s="467" t="str">
        <f>IF(ISNUMBER('Tables 1-15'!F1021),'Tables 1-15'!F20,'Tables 1-15'!F1021)</f>
        <v>nav</v>
      </c>
      <c r="G1084" s="448">
        <f>IF(ISNUMBER('Tables 1-15'!B358),'Tables 1-15'!B1021,'Tables 1-15'!B358)</f>
        <v>30480.356193583484</v>
      </c>
      <c r="H1084" s="448">
        <f>IF(ISNUMBER('Tables 1-15'!C358),'Tables 1-15'!C1021,'Tables 1-15'!C358)</f>
        <v>30507.460135207639</v>
      </c>
      <c r="I1084" s="448" t="str">
        <f>IF(ISNUMBER('Tables 1-15'!D358),'Tables 1-15'!D1021,'Tables 1-15'!D358)</f>
        <v>nav</v>
      </c>
      <c r="J1084" s="448" t="str">
        <f>IF(ISNUMBER('Tables 1-15'!E358),'Tables 1-15'!E1021,'Tables 1-15'!E358)</f>
        <v>nav</v>
      </c>
      <c r="K1084" s="467" t="str">
        <f>IF(ISNUMBER('Tables 1-15'!F358),'Tables 1-15'!F1021,'Tables 1-15'!F358)</f>
        <v>nav</v>
      </c>
      <c r="L1084" s="373">
        <f>IF(ISNUMBER('Tables 1-15'!B1021),'Tables 1-15'!B358,'Tables 1-15'!B1021)</f>
        <v>3763.8317871920044</v>
      </c>
      <c r="M1084" s="373">
        <f>IF(ISNUMBER('Tables 1-15'!C1021),'Tables 1-15'!C358,'Tables 1-15'!C1021)</f>
        <v>4100.0371082637348</v>
      </c>
      <c r="N1084" s="373" t="str">
        <f>IF(ISNUMBER('Tables 1-15'!D1021),'Tables 1-15'!D358,'Tables 1-15'!D1021)</f>
        <v>nav</v>
      </c>
      <c r="O1084" s="373" t="str">
        <f>IF(ISNUMBER('Tables 1-15'!E1021),'Tables 1-15'!E358,'Tables 1-15'!E1021)</f>
        <v>nav</v>
      </c>
      <c r="P1084" s="373" t="str">
        <f>IF(ISNUMBER('Tables 1-15'!F1021),'Tables 1-15'!F358,'Tables 1-15'!F1021)</f>
        <v>nav</v>
      </c>
      <c r="R1084" s="62"/>
    </row>
    <row r="1085" spans="1:18">
      <c r="A1085" s="66" t="s">
        <v>937</v>
      </c>
      <c r="B1085" s="448">
        <f>IF(ISNUMBER('Tables 1-15'!B1022),'Tables 1-15'!B21,'Tables 1-15'!B1022)</f>
        <v>930.94622661188657</v>
      </c>
      <c r="C1085" s="448">
        <f>IF(ISNUMBER('Tables 1-15'!C1022),'Tables 1-15'!C21,'Tables 1-15'!C1022)</f>
        <v>834.40692572861167</v>
      </c>
      <c r="D1085" s="448">
        <f>IF(ISNUMBER('Tables 1-15'!D1022),'Tables 1-15'!D21,'Tables 1-15'!D1022)</f>
        <v>1014.7155484060678</v>
      </c>
      <c r="E1085" s="448">
        <f>IF(ISNUMBER('Tables 1-15'!E1022),'Tables 1-15'!E21,'Tables 1-15'!E1022)</f>
        <v>1114.6555847343677</v>
      </c>
      <c r="F1085" s="467">
        <f>IF(ISNUMBER('Tables 1-15'!F1022),'Tables 1-15'!F21,'Tables 1-15'!F1022)</f>
        <v>1129.188112310095</v>
      </c>
      <c r="G1085" s="448">
        <f>IF(ISNUMBER('Tables 1-15'!B359),'Tables 1-15'!B1022,'Tables 1-15'!B359)</f>
        <v>15140.601662902804</v>
      </c>
      <c r="H1085" s="448">
        <f>IF(ISNUMBER('Tables 1-15'!C359),'Tables 1-15'!C1022,'Tables 1-15'!C359)</f>
        <v>14191.83364376371</v>
      </c>
      <c r="I1085" s="448">
        <f>IF(ISNUMBER('Tables 1-15'!D359),'Tables 1-15'!D1022,'Tables 1-15'!D359)</f>
        <v>17220.891640288519</v>
      </c>
      <c r="J1085" s="448">
        <f>IF(ISNUMBER('Tables 1-15'!E359),'Tables 1-15'!E1022,'Tables 1-15'!E359)</f>
        <v>19256.781182373594</v>
      </c>
      <c r="K1085" s="467">
        <f>IF(ISNUMBER('Tables 1-15'!F359),'Tables 1-15'!F1022,'Tables 1-15'!F359)</f>
        <v>18802.339194945333</v>
      </c>
      <c r="L1085" s="373">
        <f>IF(ISNUMBER('Tables 1-15'!B1022),'Tables 1-15'!B359,'Tables 1-15'!B1022)</f>
        <v>60.85717693836979</v>
      </c>
      <c r="M1085" s="373">
        <f>IF(ISNUMBER('Tables 1-15'!C1022),'Tables 1-15'!C359,'Tables 1-15'!C1022)</f>
        <v>73.865193559438168</v>
      </c>
      <c r="N1085" s="373">
        <f>IF(ISNUMBER('Tables 1-15'!D1022),'Tables 1-15'!D359,'Tables 1-15'!D1022)</f>
        <v>78.27184125032926</v>
      </c>
      <c r="O1085" s="373">
        <f>IF(ISNUMBER('Tables 1-15'!E1022),'Tables 1-15'!E359,'Tables 1-15'!E1022)</f>
        <v>84.720454348391584</v>
      </c>
      <c r="P1085" s="373">
        <f>IF(ISNUMBER('Tables 1-15'!F1022),'Tables 1-15'!F359,'Tables 1-15'!F1022)</f>
        <v>96.286061058724684</v>
      </c>
      <c r="R1085" s="636"/>
    </row>
    <row r="1086" spans="1:18">
      <c r="A1086" s="66" t="s">
        <v>938</v>
      </c>
      <c r="B1086" s="448">
        <f>IF(ISNUMBER('Tables 1-15'!B1023),'Tables 1-15'!B22,'Tables 1-15'!B1023)</f>
        <v>1093.613926721313</v>
      </c>
      <c r="C1086" s="448">
        <f>IF(ISNUMBER('Tables 1-15'!C1023),'Tables 1-15'!C22,'Tables 1-15'!C1023)</f>
        <v>883.61893482364269</v>
      </c>
      <c r="D1086" s="448">
        <f>IF(ISNUMBER('Tables 1-15'!D1023),'Tables 1-15'!D22,'Tables 1-15'!D1023)</f>
        <v>1034.4172678266759</v>
      </c>
      <c r="E1086" s="448">
        <f>IF(ISNUMBER('Tables 1-15'!E1023),'Tables 1-15'!E22,'Tables 1-15'!E1023)</f>
        <v>1158.4046079233688</v>
      </c>
      <c r="F1086" s="467">
        <f>IF(ISNUMBER('Tables 1-15'!F1023),'Tables 1-15'!F22,'Tables 1-15'!F1023)</f>
        <v>1177.311766716027</v>
      </c>
      <c r="G1086" s="448" t="str">
        <f>IF(ISNUMBER('Tables 1-15'!B360),'Tables 1-15'!B1023,'Tables 1-15'!B360)</f>
        <v>nav</v>
      </c>
      <c r="H1086" s="448">
        <f>IF(ISNUMBER('Tables 1-15'!C360),'Tables 1-15'!C1023,'Tables 1-15'!C360)</f>
        <v>14765.653673340985</v>
      </c>
      <c r="I1086" s="448">
        <f>IF(ISNUMBER('Tables 1-15'!D360),'Tables 1-15'!D1023,'Tables 1-15'!D360)</f>
        <v>17522.008597194832</v>
      </c>
      <c r="J1086" s="448">
        <f>IF(ISNUMBER('Tables 1-15'!E360),'Tables 1-15'!E1023,'Tables 1-15'!E360)</f>
        <v>20510.711013583816</v>
      </c>
      <c r="K1086" s="467">
        <f>IF(ISNUMBER('Tables 1-15'!F360),'Tables 1-15'!F1023,'Tables 1-15'!F360)</f>
        <v>19569.334107605271</v>
      </c>
      <c r="L1086" s="373" t="str">
        <f>IF(ISNUMBER('Tables 1-15'!B1023),'Tables 1-15'!B360,'Tables 1-15'!B1023)</f>
        <v>nav</v>
      </c>
      <c r="M1086" s="373">
        <f>IF(ISNUMBER('Tables 1-15'!C1023),'Tables 1-15'!C360,'Tables 1-15'!C1023)</f>
        <v>117.19321218804323</v>
      </c>
      <c r="N1086" s="373">
        <f>IF(ISNUMBER('Tables 1-15'!D1023),'Tables 1-15'!D360,'Tables 1-15'!D1023)</f>
        <v>124.95205185682724</v>
      </c>
      <c r="O1086" s="373">
        <f>IF(ISNUMBER('Tables 1-15'!E1023),'Tables 1-15'!E360,'Tables 1-15'!E1023)</f>
        <v>135.32574559866083</v>
      </c>
      <c r="P1086" s="373">
        <f>IF(ISNUMBER('Tables 1-15'!F1023),'Tables 1-15'!F360,'Tables 1-15'!F1023)</f>
        <v>153.187446676044</v>
      </c>
      <c r="R1086" s="636"/>
    </row>
    <row r="1087" spans="1:18">
      <c r="A1087" s="461" t="s">
        <v>9</v>
      </c>
      <c r="B1087" s="448">
        <f>IF(ISNUMBER('Tables 1-15'!B1024),'Tables 1-15'!B23,'Tables 1-15'!B1024)</f>
        <v>869.76108249578726</v>
      </c>
      <c r="C1087" s="448">
        <f>IF(ISNUMBER('Tables 1-15'!C1024),'Tables 1-15'!C23,'Tables 1-15'!C1024)</f>
        <v>797.3138071386893</v>
      </c>
      <c r="D1087" s="448">
        <f>IF(ISNUMBER('Tables 1-15'!D1024),'Tables 1-15'!D23,'Tables 1-15'!D1024)</f>
        <v>776.31121760237818</v>
      </c>
      <c r="E1087" s="448">
        <f>IF(ISNUMBER('Tables 1-15'!E1024),'Tables 1-15'!E23,'Tables 1-15'!E1024)</f>
        <v>832.92739628998845</v>
      </c>
      <c r="F1087" s="467">
        <f>IF(ISNUMBER('Tables 1-15'!F1024),'Tables 1-15'!F23,'Tables 1-15'!F1024)</f>
        <v>769.51877942855015</v>
      </c>
      <c r="G1087" s="448">
        <f>IF(ISNUMBER('Tables 1-15'!B361),'Tables 1-15'!B1024,'Tables 1-15'!B361)</f>
        <v>9096.0755442549889</v>
      </c>
      <c r="H1087" s="448">
        <f>IF(ISNUMBER('Tables 1-15'!C361),'Tables 1-15'!C1024,'Tables 1-15'!C361)</f>
        <v>8240.116057485835</v>
      </c>
      <c r="I1087" s="448">
        <f>IF(ISNUMBER('Tables 1-15'!D361),'Tables 1-15'!D1024,'Tables 1-15'!D361)</f>
        <v>8136.5849839156126</v>
      </c>
      <c r="J1087" s="448">
        <f>IF(ISNUMBER('Tables 1-15'!E361),'Tables 1-15'!E1024,'Tables 1-15'!E361)</f>
        <v>7987.8838183765729</v>
      </c>
      <c r="K1087" s="467">
        <f>IF(ISNUMBER('Tables 1-15'!F361),'Tables 1-15'!F1024,'Tables 1-15'!F361)</f>
        <v>7197.0294847305331</v>
      </c>
      <c r="L1087" s="373">
        <f>IF(ISNUMBER('Tables 1-15'!B1024),'Tables 1-15'!B361,'Tables 1-15'!B1024)</f>
        <v>349.38055462002433</v>
      </c>
      <c r="M1087" s="373">
        <f>IF(ISNUMBER('Tables 1-15'!C1024),'Tables 1-15'!C361,'Tables 1-15'!C1024)</f>
        <v>400.89317227420389</v>
      </c>
      <c r="N1087" s="373">
        <f>IF(ISNUMBER('Tables 1-15'!D1024),'Tables 1-15'!D361,'Tables 1-15'!D1024)</f>
        <v>422.94602687632533</v>
      </c>
      <c r="O1087" s="373">
        <f>IF(ISNUMBER('Tables 1-15'!E1024),'Tables 1-15'!E361,'Tables 1-15'!E1024)</f>
        <v>421.32114996694082</v>
      </c>
      <c r="P1087" s="373">
        <f>IF(ISNUMBER('Tables 1-15'!F1024),'Tables 1-15'!F361,'Tables 1-15'!F1024)</f>
        <v>477.54644289634791</v>
      </c>
      <c r="R1087" s="62"/>
    </row>
    <row r="1088" spans="1:18">
      <c r="A1088" s="66" t="s">
        <v>939</v>
      </c>
      <c r="B1088" s="448">
        <f>IF(ISNUMBER('Tables 1-15'!B1025),'Tables 1-15'!B24,'Tables 1-15'!B1025)</f>
        <v>1663.8637847773684</v>
      </c>
      <c r="C1088" s="448">
        <f>IF(ISNUMBER('Tables 1-15'!C1025),'Tables 1-15'!C24,'Tables 1-15'!C1025)</f>
        <v>1224.9051505911912</v>
      </c>
      <c r="D1088" s="448">
        <f>IF(ISNUMBER('Tables 1-15'!D1025),'Tables 1-15'!D24,'Tables 1-15'!D1025)</f>
        <v>1525.1772734308872</v>
      </c>
      <c r="E1088" s="448">
        <f>IF(ISNUMBER('Tables 1-15'!E1025),'Tables 1-15'!E24,'Tables 1-15'!E1025)</f>
        <v>1900.9910434744095</v>
      </c>
      <c r="F1088" s="467">
        <f>IF(ISNUMBER('Tables 1-15'!F1025),'Tables 1-15'!F24,'Tables 1-15'!F1025)</f>
        <v>2014.957897718494</v>
      </c>
      <c r="G1088" s="448">
        <f>IF(ISNUMBER('Tables 1-15'!B362),'Tables 1-15'!B1025,'Tables 1-15'!B362)</f>
        <v>21018.860917654933</v>
      </c>
      <c r="H1088" s="448">
        <f>IF(ISNUMBER('Tables 1-15'!C362),'Tables 1-15'!C1025,'Tables 1-15'!C362)</f>
        <v>12014.438780656403</v>
      </c>
      <c r="I1088" s="448">
        <f>IF(ISNUMBER('Tables 1-15'!D362),'Tables 1-15'!D1025,'Tables 1-15'!D362)</f>
        <v>12610.935272225461</v>
      </c>
      <c r="J1088" s="448">
        <f>IF(ISNUMBER('Tables 1-15'!E362),'Tables 1-15'!E1025,'Tables 1-15'!E362)</f>
        <v>15131.263907211893</v>
      </c>
      <c r="K1088" s="467">
        <f>IF(ISNUMBER('Tables 1-15'!F362),'Tables 1-15'!F1025,'Tables 1-15'!F362)</f>
        <v>16066.00440416259</v>
      </c>
      <c r="L1088" s="373">
        <f>IF(ISNUMBER('Tables 1-15'!B1025),'Tables 1-15'!B362,'Tables 1-15'!B1025)</f>
        <v>189.20568501449944</v>
      </c>
      <c r="M1088" s="373">
        <f>IF(ISNUMBER('Tables 1-15'!C1025),'Tables 1-15'!C362,'Tables 1-15'!C1025)</f>
        <v>201.43180474272754</v>
      </c>
      <c r="N1088" s="373">
        <f>IF(ISNUMBER('Tables 1-15'!D1025),'Tables 1-15'!D362,'Tables 1-15'!D1025)</f>
        <v>246.60225314910639</v>
      </c>
      <c r="O1088" s="373">
        <f>IF(ISNUMBER('Tables 1-15'!E1025),'Tables 1-15'!E362,'Tables 1-15'!E1025)</f>
        <v>296.07204105466184</v>
      </c>
      <c r="P1088" s="373">
        <f>IF(ISNUMBER('Tables 1-15'!F1025),'Tables 1-15'!F362,'Tables 1-15'!F1025)</f>
        <v>333.9138530654173</v>
      </c>
      <c r="R1088" s="636"/>
    </row>
    <row r="1089" spans="1:18">
      <c r="A1089" s="66" t="s">
        <v>940</v>
      </c>
      <c r="B1089" s="448">
        <f>IF(ISNUMBER('Tables 1-15'!B1026),'Tables 1-15'!B25,'Tables 1-15'!B1026)</f>
        <v>519.79679999999996</v>
      </c>
      <c r="C1089" s="448">
        <f>IF(ISNUMBER('Tables 1-15'!C1026),'Tables 1-15'!C25,'Tables 1-15'!C1026)</f>
        <v>429.09786666666668</v>
      </c>
      <c r="D1089" s="448">
        <f>IF(ISNUMBER('Tables 1-15'!D1026),'Tables 1-15'!D25,'Tables 1-15'!D1026)</f>
        <v>526.81146666666666</v>
      </c>
      <c r="E1089" s="448">
        <f>IF(ISNUMBER('Tables 1-15'!E1026),'Tables 1-15'!E25,'Tables 1-15'!E1026)</f>
        <v>669.50666666666666</v>
      </c>
      <c r="F1089" s="467">
        <f>IF(ISNUMBER('Tables 1-15'!F1026),'Tables 1-15'!F25,'Tables 1-15'!F1026)</f>
        <v>711.04960000000005</v>
      </c>
      <c r="G1089" s="448" t="str">
        <f>IF(ISNUMBER('Tables 1-15'!B363),'Tables 1-15'!B1026,'Tables 1-15'!B363)</f>
        <v>nap</v>
      </c>
      <c r="H1089" s="448" t="str">
        <f>IF(ISNUMBER('Tables 1-15'!C363),'Tables 1-15'!C1026,'Tables 1-15'!C363)</f>
        <v>nap</v>
      </c>
      <c r="I1089" s="448" t="str">
        <f>IF(ISNUMBER('Tables 1-15'!D363),'Tables 1-15'!D1026,'Tables 1-15'!D363)</f>
        <v>nap</v>
      </c>
      <c r="J1089" s="448" t="str">
        <f>IF(ISNUMBER('Tables 1-15'!E363),'Tables 1-15'!E1026,'Tables 1-15'!E363)</f>
        <v>nap</v>
      </c>
      <c r="K1089" s="467" t="str">
        <f>IF(ISNUMBER('Tables 1-15'!F363),'Tables 1-15'!F1026,'Tables 1-15'!F363)</f>
        <v>nap</v>
      </c>
      <c r="L1089" s="373" t="str">
        <f>IF(ISNUMBER('Tables 1-15'!B1026),'Tables 1-15'!B363,'Tables 1-15'!B1026)</f>
        <v>nap</v>
      </c>
      <c r="M1089" s="373" t="str">
        <f>IF(ISNUMBER('Tables 1-15'!C1026),'Tables 1-15'!C363,'Tables 1-15'!C1026)</f>
        <v>nap</v>
      </c>
      <c r="N1089" s="373" t="str">
        <f>IF(ISNUMBER('Tables 1-15'!D1026),'Tables 1-15'!D363,'Tables 1-15'!D1026)</f>
        <v>nap</v>
      </c>
      <c r="O1089" s="373" t="str">
        <f>IF(ISNUMBER('Tables 1-15'!E1026),'Tables 1-15'!E363,'Tables 1-15'!E1026)</f>
        <v>nap</v>
      </c>
      <c r="P1089" s="373" t="str">
        <f>IF(ISNUMBER('Tables 1-15'!F1026),'Tables 1-15'!F363,'Tables 1-15'!F1026)</f>
        <v>nap</v>
      </c>
      <c r="R1089" s="636"/>
    </row>
    <row r="1090" spans="1:18">
      <c r="A1090" s="462" t="s">
        <v>10</v>
      </c>
      <c r="B1090" s="448">
        <f>IF(ISNUMBER('Tables 1-15'!B1027),'Tables 1-15'!B26,'Tables 1-15'!B1027)</f>
        <v>189.39214023183487</v>
      </c>
      <c r="C1090" s="448">
        <f>IF(ISNUMBER('Tables 1-15'!C1027),'Tables 1-15'!C26,'Tables 1-15'!C1027)</f>
        <v>183.33379168099003</v>
      </c>
      <c r="D1090" s="448">
        <f>IF(ISNUMBER('Tables 1-15'!D1027),'Tables 1-15'!D26,'Tables 1-15'!D1027)</f>
        <v>227.35606894022737</v>
      </c>
      <c r="E1090" s="448">
        <f>IF(ISNUMBER('Tables 1-15'!E1027),'Tables 1-15'!E26,'Tables 1-15'!E1027)</f>
        <v>265.60139915732572</v>
      </c>
      <c r="F1090" s="467">
        <f>IF(ISNUMBER('Tables 1-15'!F1027),'Tables 1-15'!F26,'Tables 1-15'!F1027)</f>
        <v>276.54637112907096</v>
      </c>
      <c r="G1090" s="448">
        <f>IF(ISNUMBER('Tables 1-15'!B364),'Tables 1-15'!B1027,'Tables 1-15'!B364)</f>
        <v>630.66549759683346</v>
      </c>
      <c r="H1090" s="448">
        <f>IF(ISNUMBER('Tables 1-15'!C364),'Tables 1-15'!C1027,'Tables 1-15'!C364)</f>
        <v>586.19894877964941</v>
      </c>
      <c r="I1090" s="448">
        <f>IF(ISNUMBER('Tables 1-15'!D364),'Tables 1-15'!D1027,'Tables 1-15'!D364)</f>
        <v>709.16368683535029</v>
      </c>
      <c r="J1090" s="448">
        <f>IF(ISNUMBER('Tables 1-15'!E364),'Tables 1-15'!E1027,'Tables 1-15'!E364)</f>
        <v>810.87754272994675</v>
      </c>
      <c r="K1090" s="467">
        <f>IF(ISNUMBER('Tables 1-15'!F364),'Tables 1-15'!F1027,'Tables 1-15'!F364)</f>
        <v>844.9188557253741</v>
      </c>
      <c r="L1090" s="373">
        <f>IF(ISNUMBER('Tables 1-15'!B1027),'Tables 1-15'!B364,'Tables 1-15'!B1027)</f>
        <v>248.38799332962759</v>
      </c>
      <c r="M1090" s="373">
        <f>IF(ISNUMBER('Tables 1-15'!C1027),'Tables 1-15'!C364,'Tables 1-15'!C1027)</f>
        <v>285.45674789796209</v>
      </c>
      <c r="N1090" s="373">
        <f>IF(ISNUMBER('Tables 1-15'!D1027),'Tables 1-15'!D364,'Tables 1-15'!D1027)</f>
        <v>343.80582524271841</v>
      </c>
      <c r="O1090" s="373">
        <f>IF(ISNUMBER('Tables 1-15'!E1027),'Tables 1-15'!E364,'Tables 1-15'!E1027)</f>
        <v>378.71146305835316</v>
      </c>
      <c r="P1090" s="373">
        <f>IF(ISNUMBER('Tables 1-15'!F1027),'Tables 1-15'!F364,'Tables 1-15'!F1027)</f>
        <v>434.65346534653469</v>
      </c>
      <c r="R1090" s="62"/>
    </row>
    <row r="1091" spans="1:18">
      <c r="A1091" s="66" t="s">
        <v>941</v>
      </c>
      <c r="B1091" s="448" t="str">
        <f>IF(ISNUMBER('Tables 1-15'!B1028),'Tables 1-15'!B27,'Tables 1-15'!B1028)</f>
        <v>nav</v>
      </c>
      <c r="C1091" s="448">
        <f>IF(ISNUMBER('Tables 1-15'!C1028),'Tables 1-15'!C27,'Tables 1-15'!C1028)</f>
        <v>285.21998340642409</v>
      </c>
      <c r="D1091" s="448">
        <f>IF(ISNUMBER('Tables 1-15'!D1028),'Tables 1-15'!D27,'Tables 1-15'!D1028)</f>
        <v>363.20213056541928</v>
      </c>
      <c r="E1091" s="448">
        <f>IF(ISNUMBER('Tables 1-15'!E1028),'Tables 1-15'!E27,'Tables 1-15'!E1028)</f>
        <v>402.2527230111678</v>
      </c>
      <c r="F1091" s="467">
        <f>IF(ISNUMBER('Tables 1-15'!F1028),'Tables 1-15'!F27,'Tables 1-15'!F1028)</f>
        <v>384.23164509175933</v>
      </c>
      <c r="G1091" s="448" t="str">
        <f>IF(ISNUMBER('Tables 1-15'!B365),'Tables 1-15'!B1028,'Tables 1-15'!B365)</f>
        <v>nav</v>
      </c>
      <c r="H1091" s="448">
        <f>IF(ISNUMBER('Tables 1-15'!C365),'Tables 1-15'!C1028,'Tables 1-15'!C365)</f>
        <v>17005.643494</v>
      </c>
      <c r="I1091" s="448">
        <f>IF(ISNUMBER('Tables 1-15'!D365),'Tables 1-15'!D1028,'Tables 1-15'!D365)</f>
        <v>16947.706900000001</v>
      </c>
      <c r="J1091" s="448">
        <f>IF(ISNUMBER('Tables 1-15'!E365),'Tables 1-15'!E1028,'Tables 1-15'!E365)</f>
        <v>18200.717404999999</v>
      </c>
      <c r="K1091" s="467">
        <f>IF(ISNUMBER('Tables 1-15'!F365),'Tables 1-15'!F1028,'Tables 1-15'!F365)</f>
        <v>2419.0848787705345</v>
      </c>
      <c r="L1091" s="373" t="str">
        <f>IF(ISNUMBER('Tables 1-15'!B1028),'Tables 1-15'!B365,'Tables 1-15'!B1028)</f>
        <v>nav</v>
      </c>
      <c r="M1091" s="373">
        <f>IF(ISNUMBER('Tables 1-15'!C1028),'Tables 1-15'!C365,'Tables 1-15'!C1028)</f>
        <v>308.6939772110689</v>
      </c>
      <c r="N1091" s="373">
        <f>IF(ISNUMBER('Tables 1-15'!D1028),'Tables 1-15'!D365,'Tables 1-15'!D1028)</f>
        <v>345.58713379643615</v>
      </c>
      <c r="O1091" s="373">
        <f>IF(ISNUMBER('Tables 1-15'!E1028),'Tables 1-15'!E365,'Tables 1-15'!E1028)</f>
        <v>307.5502951303493</v>
      </c>
      <c r="P1091" s="373">
        <f>IF(ISNUMBER('Tables 1-15'!F1028),'Tables 1-15'!F365,'Tables 1-15'!F1028)</f>
        <v>305.75794304542251</v>
      </c>
      <c r="R1091" s="636"/>
    </row>
    <row r="1092" spans="1:18">
      <c r="A1092" s="462" t="s">
        <v>11</v>
      </c>
      <c r="B1092" s="448">
        <f>IF(ISNUMBER('Tables 1-15'!B1029),'Tables 1-15'!B28,'Tables 1-15'!B1029)</f>
        <v>486.4290477225378</v>
      </c>
      <c r="C1092" s="448">
        <f>IF(ISNUMBER('Tables 1-15'!C1029),'Tables 1-15'!C28,'Tables 1-15'!C1029)</f>
        <v>406.27194471921035</v>
      </c>
      <c r="D1092" s="448">
        <f>IF(ISNUMBER('Tables 1-15'!D1029),'Tables 1-15'!D28,'Tables 1-15'!D1029)</f>
        <v>463.14894467081513</v>
      </c>
      <c r="E1092" s="448">
        <f>IF(ISNUMBER('Tables 1-15'!E1029),'Tables 1-15'!E28,'Tables 1-15'!E1029)</f>
        <v>535.96703150990447</v>
      </c>
      <c r="F1092" s="467">
        <f>IF(ISNUMBER('Tables 1-15'!F1029),'Tables 1-15'!F28,'Tables 1-15'!F1029)</f>
        <v>523.7703350848725</v>
      </c>
      <c r="G1092" s="448">
        <f>IF(ISNUMBER('Tables 1-15'!B366),'Tables 1-15'!B1029,'Tables 1-15'!B366)</f>
        <v>1828.4808882439854</v>
      </c>
      <c r="H1092" s="448">
        <f>IF(ISNUMBER('Tables 1-15'!C366),'Tables 1-15'!C1029,'Tables 1-15'!C366)</f>
        <v>1552.8590972865989</v>
      </c>
      <c r="I1092" s="448">
        <f>IF(ISNUMBER('Tables 1-15'!D366),'Tables 1-15'!D1029,'Tables 1-15'!D366)</f>
        <v>1782.0834465545361</v>
      </c>
      <c r="J1092" s="448">
        <f>IF(ISNUMBER('Tables 1-15'!E366),'Tables 1-15'!E1029,'Tables 1-15'!E366)</f>
        <v>2151.6797047428354</v>
      </c>
      <c r="K1092" s="467">
        <f>IF(ISNUMBER('Tables 1-15'!F366),'Tables 1-15'!F1029,'Tables 1-15'!F366)</f>
        <v>2225.0997625664181</v>
      </c>
      <c r="L1092" s="373">
        <f>IF(ISNUMBER('Tables 1-15'!B1029),'Tables 1-15'!B366,'Tables 1-15'!B1029)</f>
        <v>280.62338360689319</v>
      </c>
      <c r="M1092" s="373">
        <f>IF(ISNUMBER('Tables 1-15'!C1029),'Tables 1-15'!C366,'Tables 1-15'!C1029)</f>
        <v>324.4051148738846</v>
      </c>
      <c r="N1092" s="373">
        <f>IF(ISNUMBER('Tables 1-15'!D1029),'Tables 1-15'!D366,'Tables 1-15'!D1029)</f>
        <v>363.66514151154297</v>
      </c>
      <c r="O1092" s="373">
        <f>IF(ISNUMBER('Tables 1-15'!E1029),'Tables 1-15'!E366,'Tables 1-15'!E1029)</f>
        <v>409.25809776848592</v>
      </c>
      <c r="P1092" s="373">
        <f>IF(ISNUMBER('Tables 1-15'!F1029),'Tables 1-15'!F366,'Tables 1-15'!F1029)</f>
        <v>453.5126450918595</v>
      </c>
      <c r="R1092" s="62"/>
    </row>
    <row r="1093" spans="1:18">
      <c r="A1093" s="462" t="s">
        <v>12</v>
      </c>
      <c r="B1093" s="448">
        <f>IF(ISNUMBER('Tables 1-15'!B1030),'Tables 1-15'!B29,'Tables 1-15'!B1030)</f>
        <v>524.19966675128649</v>
      </c>
      <c r="C1093" s="448">
        <f>IF(ISNUMBER('Tables 1-15'!C1030),'Tables 1-15'!C29,'Tables 1-15'!C1030)</f>
        <v>510.7516154310411</v>
      </c>
      <c r="D1093" s="448">
        <f>IF(ISNUMBER('Tables 1-15'!D1030),'Tables 1-15'!D29,'Tables 1-15'!D1030)</f>
        <v>549.27173219315762</v>
      </c>
      <c r="E1093" s="448">
        <f>IF(ISNUMBER('Tables 1-15'!E1030),'Tables 1-15'!E29,'Tables 1-15'!E1030)</f>
        <v>659.81558740107459</v>
      </c>
      <c r="F1093" s="467">
        <f>IF(ISNUMBER('Tables 1-15'!F1030),'Tables 1-15'!F29,'Tables 1-15'!F1030)</f>
        <v>630.51296987755029</v>
      </c>
      <c r="G1093" s="448">
        <f>IF(ISNUMBER('Tables 1-15'!B367),'Tables 1-15'!B1030,'Tables 1-15'!B367)</f>
        <v>3992.3749740370631</v>
      </c>
      <c r="H1093" s="448">
        <f>IF(ISNUMBER('Tables 1-15'!C367),'Tables 1-15'!C1030,'Tables 1-15'!C367)</f>
        <v>3792.7737848071329</v>
      </c>
      <c r="I1093" s="448">
        <f>IF(ISNUMBER('Tables 1-15'!D367),'Tables 1-15'!D1030,'Tables 1-15'!D367)</f>
        <v>3952.1527176501213</v>
      </c>
      <c r="J1093" s="448">
        <f>IF(ISNUMBER('Tables 1-15'!E367),'Tables 1-15'!E1030,'Tables 1-15'!E367)</f>
        <v>5035.1402903393973</v>
      </c>
      <c r="K1093" s="467">
        <f>IF(ISNUMBER('Tables 1-15'!F367),'Tables 1-15'!F1030,'Tables 1-15'!F367)</f>
        <v>4684.8471405832233</v>
      </c>
      <c r="L1093" s="373">
        <f>IF(ISNUMBER('Tables 1-15'!B1030),'Tables 1-15'!B367,'Tables 1-15'!B1030)</f>
        <v>222.13683223992504</v>
      </c>
      <c r="M1093" s="373">
        <f>IF(ISNUMBER('Tables 1-15'!C1030),'Tables 1-15'!C367,'Tables 1-15'!C1030)</f>
        <v>303.88424936880944</v>
      </c>
      <c r="N1093" s="373">
        <f>IF(ISNUMBER('Tables 1-15'!D1030),'Tables 1-15'!D367,'Tables 1-15'!D1030)</f>
        <v>355.58880102586022</v>
      </c>
      <c r="O1093" s="373">
        <f>IF(ISNUMBER('Tables 1-15'!E1030),'Tables 1-15'!E367,'Tables 1-15'!E1030)</f>
        <v>570.70782331027135</v>
      </c>
      <c r="P1093" s="373">
        <f>IF(ISNUMBER('Tables 1-15'!F1030),'Tables 1-15'!F367,'Tables 1-15'!F1030)</f>
        <v>799.85792349726773</v>
      </c>
      <c r="R1093" s="62"/>
    </row>
    <row r="1094" spans="1:18">
      <c r="A1094" s="66" t="s">
        <v>942</v>
      </c>
      <c r="B1094" s="448">
        <f>IF(ISNUMBER('Tables 1-15'!B1031),'Tables 1-15'!B30,'Tables 1-15'!B1031)</f>
        <v>735.19220357336224</v>
      </c>
      <c r="C1094" s="448">
        <f>IF(ISNUMBER('Tables 1-15'!C1031),'Tables 1-15'!C30,'Tables 1-15'!C1031)</f>
        <v>615.70680628272248</v>
      </c>
      <c r="D1094" s="448">
        <f>IF(ISNUMBER('Tables 1-15'!D1031),'Tables 1-15'!D30,'Tables 1-15'!D1031)</f>
        <v>732.33804318848308</v>
      </c>
      <c r="E1094" s="448">
        <f>IF(ISNUMBER('Tables 1-15'!E1031),'Tables 1-15'!E30,'Tables 1-15'!E1031)</f>
        <v>777.07185628742525</v>
      </c>
      <c r="F1094" s="467">
        <f>IF(ISNUMBER('Tables 1-15'!F1031),'Tables 1-15'!F30,'Tables 1-15'!F1031)</f>
        <v>789.84100418410037</v>
      </c>
      <c r="G1094" s="448">
        <f>IF(ISNUMBER('Tables 1-15'!B368),'Tables 1-15'!B1031,'Tables 1-15'!B368)</f>
        <v>130.60756593704079</v>
      </c>
      <c r="H1094" s="448">
        <f>IF(ISNUMBER('Tables 1-15'!C368),'Tables 1-15'!C1031,'Tables 1-15'!C368)</f>
        <v>121.06674875573655</v>
      </c>
      <c r="I1094" s="448">
        <f>IF(ISNUMBER('Tables 1-15'!D368),'Tables 1-15'!D1031,'Tables 1-15'!D368)</f>
        <v>146.84178419088244</v>
      </c>
      <c r="J1094" s="448">
        <f>IF(ISNUMBER('Tables 1-15'!E368),'Tables 1-15'!E1031,'Tables 1-15'!E368)</f>
        <v>164.96299461077845</v>
      </c>
      <c r="K1094" s="467">
        <f>IF(ISNUMBER('Tables 1-15'!F368),'Tables 1-15'!F1031,'Tables 1-15'!F368)</f>
        <v>193.07453500697349</v>
      </c>
      <c r="L1094" s="373">
        <f>IF(ISNUMBER('Tables 1-15'!B1031),'Tables 1-15'!B368,'Tables 1-15'!B1031)</f>
        <v>337.55604046816109</v>
      </c>
      <c r="M1094" s="373">
        <f>IF(ISNUMBER('Tables 1-15'!C1031),'Tables 1-15'!C368,'Tables 1-15'!C1031)</f>
        <v>383.08293816829382</v>
      </c>
      <c r="N1094" s="373">
        <f>IF(ISNUMBER('Tables 1-15'!D1031),'Tables 1-15'!D368,'Tables 1-15'!D1031)</f>
        <v>440.89708926261324</v>
      </c>
      <c r="O1094" s="373">
        <f>IF(ISNUMBER('Tables 1-15'!E1031),'Tables 1-15'!E368,'Tables 1-15'!E1031)</f>
        <v>406.81247836349331</v>
      </c>
      <c r="P1094" s="373">
        <f>IF(ISNUMBER('Tables 1-15'!F1031),'Tables 1-15'!F368,'Tables 1-15'!F1031)</f>
        <v>476.29892853135868</v>
      </c>
      <c r="R1094" s="636"/>
    </row>
    <row r="1095" spans="1:18">
      <c r="A1095" s="462" t="s">
        <v>13</v>
      </c>
      <c r="B1095" s="448">
        <f>IF(ISNUMBER('Tables 1-15'!B1032),'Tables 1-15'!B31,'Tables 1-15'!B1032)</f>
        <v>2682.370326095906</v>
      </c>
      <c r="C1095" s="448">
        <f>IF(ISNUMBER('Tables 1-15'!C1032),'Tables 1-15'!C31,'Tables 1-15'!C1032)</f>
        <v>2212.423254732973</v>
      </c>
      <c r="D1095" s="448">
        <f>IF(ISNUMBER('Tables 1-15'!D1032),'Tables 1-15'!D31,'Tables 1-15'!D1032)</f>
        <v>2293.3616454515441</v>
      </c>
      <c r="E1095" s="448">
        <f>IF(ISNUMBER('Tables 1-15'!E1032),'Tables 1-15'!E31,'Tables 1-15'!E1032)</f>
        <v>2463.6643792651171</v>
      </c>
      <c r="F1095" s="467">
        <f>IF(ISNUMBER('Tables 1-15'!F1032),'Tables 1-15'!F31,'Tables 1-15'!F1032)</f>
        <v>2490.1902403173044</v>
      </c>
      <c r="G1095" s="448">
        <f>IF(ISNUMBER('Tables 1-15'!B369),'Tables 1-15'!B1032,'Tables 1-15'!B369)</f>
        <v>155431.87744081282</v>
      </c>
      <c r="H1095" s="448">
        <f>IF(ISNUMBER('Tables 1-15'!C369),'Tables 1-15'!C1032,'Tables 1-15'!C369)</f>
        <v>109899.13189152456</v>
      </c>
      <c r="I1095" s="448">
        <f>IF(ISNUMBER('Tables 1-15'!D369),'Tables 1-15'!D1032,'Tables 1-15'!D369)</f>
        <v>104249.41781163127</v>
      </c>
      <c r="J1095" s="448">
        <f>IF(ISNUMBER('Tables 1-15'!E369),'Tables 1-15'!E1032,'Tables 1-15'!E369)</f>
        <v>112253.60144851843</v>
      </c>
      <c r="K1095" s="467">
        <f>IF(ISNUMBER('Tables 1-15'!F369),'Tables 1-15'!F1032,'Tables 1-15'!F369)</f>
        <v>122771.15654733824</v>
      </c>
      <c r="L1095" s="373">
        <f>IF(ISNUMBER('Tables 1-15'!B1032),'Tables 1-15'!B369,'Tables 1-15'!B1032)</f>
        <v>8362.7036019733005</v>
      </c>
      <c r="M1095" s="373">
        <f>IF(ISNUMBER('Tables 1-15'!C1032),'Tables 1-15'!C369,'Tables 1-15'!C1032)</f>
        <v>4069.0754681211006</v>
      </c>
      <c r="N1095" s="373">
        <f>IF(ISNUMBER('Tables 1-15'!D1032),'Tables 1-15'!D369,'Tables 1-15'!D1032)</f>
        <v>3971.8623958052003</v>
      </c>
      <c r="O1095" s="373">
        <f>IF(ISNUMBER('Tables 1-15'!E1032),'Tables 1-15'!E369,'Tables 1-15'!E1032)</f>
        <v>4438.0294473479998</v>
      </c>
      <c r="P1095" s="373">
        <f>IF(ISNUMBER('Tables 1-15'!F1032),'Tables 1-15'!F369,'Tables 1-15'!F1032)</f>
        <v>5304.2004759867004</v>
      </c>
      <c r="R1095" s="62"/>
    </row>
    <row r="1096" spans="1:18">
      <c r="A1096" s="462" t="s">
        <v>186</v>
      </c>
      <c r="B1096" s="448">
        <f>IF(ISNUMBER('Tables 1-15'!B1033),'Tables 1-15'!B32,'Tables 1-15'!B1033)</f>
        <v>14720.25</v>
      </c>
      <c r="C1096" s="448">
        <f>IF(ISNUMBER('Tables 1-15'!C1033),'Tables 1-15'!C32,'Tables 1-15'!C1033)</f>
        <v>14417.95</v>
      </c>
      <c r="D1096" s="448">
        <f>IF(ISNUMBER('Tables 1-15'!D1033),'Tables 1-15'!D32,'Tables 1-15'!D1033)</f>
        <v>14958.3</v>
      </c>
      <c r="E1096" s="448">
        <f>IF(ISNUMBER('Tables 1-15'!E1033),'Tables 1-15'!E32,'Tables 1-15'!E1033)</f>
        <v>15533.825000000001</v>
      </c>
      <c r="F1096" s="467">
        <f>IF(ISNUMBER('Tables 1-15'!F1033),'Tables 1-15'!F32,'Tables 1-15'!F1033)</f>
        <v>16244.575000000001</v>
      </c>
      <c r="G1096" s="448">
        <f>IF(ISNUMBER('Tables 1-15'!B370),'Tables 1-15'!B1033,'Tables 1-15'!B370)</f>
        <v>73700.91161000001</v>
      </c>
      <c r="H1096" s="448">
        <f>IF(ISNUMBER('Tables 1-15'!C370),'Tables 1-15'!C1033,'Tables 1-15'!C370)</f>
        <v>70796.107869999993</v>
      </c>
      <c r="I1096" s="448">
        <f>IF(ISNUMBER('Tables 1-15'!D370),'Tables 1-15'!D1033,'Tables 1-15'!D370)</f>
        <v>73200.435601999998</v>
      </c>
      <c r="J1096" s="448">
        <f>IF(ISNUMBER('Tables 1-15'!E370),'Tables 1-15'!E1033,'Tables 1-15'!E370)</f>
        <v>74567.460995999994</v>
      </c>
      <c r="K1096" s="467">
        <f>IF(ISNUMBER('Tables 1-15'!F370),'Tables 1-15'!F1033,'Tables 1-15'!F370)</f>
        <v>77404.650160000005</v>
      </c>
      <c r="L1096" s="373">
        <f>IF(ISNUMBER('Tables 1-15'!B1033),'Tables 1-15'!B370,'Tables 1-15'!B1033)</f>
        <v>993.947</v>
      </c>
      <c r="M1096" s="373">
        <f>IF(ISNUMBER('Tables 1-15'!C1033),'Tables 1-15'!C370,'Tables 1-15'!C1033)</f>
        <v>1059.586</v>
      </c>
      <c r="N1096" s="373">
        <f>IF(ISNUMBER('Tables 1-15'!D1033),'Tables 1-15'!D370,'Tables 1-15'!D1033)</f>
        <v>1123.778</v>
      </c>
      <c r="O1096" s="373">
        <f>IF(ISNUMBER('Tables 1-15'!E1033),'Tables 1-15'!E370,'Tables 1-15'!E1033)</f>
        <v>1509.982</v>
      </c>
      <c r="P1096" s="373">
        <f>IF(ISNUMBER('Tables 1-15'!F1033),'Tables 1-15'!F370,'Tables 1-15'!F1033)</f>
        <v>1755.3969999999999</v>
      </c>
      <c r="R1096" s="62"/>
    </row>
    <row r="1097" spans="1:18">
      <c r="A1097" s="388" t="s">
        <v>320</v>
      </c>
      <c r="B1097" s="471">
        <f t="shared" ref="B1097:P1097" si="9">SUM(B1074:B1096)</f>
        <v>48648.924403976227</v>
      </c>
      <c r="C1097" s="471">
        <f t="shared" si="9"/>
        <v>46835.287717527906</v>
      </c>
      <c r="D1097" s="471">
        <f t="shared" si="9"/>
        <v>45545.633095658966</v>
      </c>
      <c r="E1097" s="471">
        <f t="shared" si="9"/>
        <v>50479.400068424569</v>
      </c>
      <c r="F1097" s="472">
        <f t="shared" si="9"/>
        <v>51549.939775181454</v>
      </c>
      <c r="G1097" s="391">
        <f t="shared" si="9"/>
        <v>511855.32569417317</v>
      </c>
      <c r="H1097" s="391">
        <f t="shared" si="9"/>
        <v>464193.30424453103</v>
      </c>
      <c r="I1097" s="391">
        <f t="shared" si="9"/>
        <v>441269.52533769613</v>
      </c>
      <c r="J1097" s="391">
        <f t="shared" si="9"/>
        <v>490413.97918021365</v>
      </c>
      <c r="K1097" s="613">
        <f t="shared" si="9"/>
        <v>472495.40320775216</v>
      </c>
      <c r="L1097" s="373">
        <f t="shared" si="9"/>
        <v>20265.338254780338</v>
      </c>
      <c r="M1097" s="373">
        <f t="shared" si="9"/>
        <v>18300.930399251163</v>
      </c>
      <c r="N1097" s="373">
        <f t="shared" si="9"/>
        <v>15102.371904553178</v>
      </c>
      <c r="O1097" s="373">
        <f t="shared" si="9"/>
        <v>16154.292757090057</v>
      </c>
      <c r="P1097" s="373">
        <f t="shared" si="9"/>
        <v>18537.597208413325</v>
      </c>
    </row>
    <row r="1098" spans="1:18" ht="14.25">
      <c r="A1098" s="563"/>
      <c r="B1098" s="564"/>
      <c r="C1098" s="564"/>
      <c r="D1098" s="564"/>
      <c r="E1098" s="564"/>
      <c r="F1098" s="564"/>
      <c r="G1098" s="564"/>
      <c r="H1098" s="564"/>
      <c r="I1098" s="564"/>
      <c r="J1098" s="564"/>
      <c r="K1098" s="564"/>
    </row>
    <row r="1099" spans="1:18" ht="14.25">
      <c r="A1099" s="565"/>
      <c r="B1099" s="565"/>
      <c r="C1099" s="565"/>
      <c r="D1099" s="565"/>
      <c r="E1099" s="565"/>
      <c r="F1099" s="565"/>
      <c r="G1099" s="565"/>
      <c r="H1099" s="565"/>
      <c r="I1099" s="565"/>
      <c r="J1099" s="565"/>
      <c r="K1099" s="565"/>
    </row>
    <row r="1100" spans="1:18" ht="14.25">
      <c r="A1100" s="500"/>
      <c r="B1100" s="500"/>
      <c r="C1100" s="500"/>
      <c r="D1100" s="500"/>
      <c r="E1100" s="500"/>
      <c r="F1100" s="500"/>
      <c r="G1100" s="500"/>
      <c r="H1100" s="500"/>
      <c r="I1100" s="500"/>
      <c r="J1100" s="500"/>
      <c r="K1100" s="500"/>
    </row>
    <row r="1101" spans="1:18">
      <c r="A1101" s="407"/>
    </row>
    <row r="1102" spans="1:18">
      <c r="A1102" s="407"/>
    </row>
    <row r="1103" spans="1:18">
      <c r="A1103" s="407"/>
    </row>
    <row r="1104" spans="1:18">
      <c r="A1104" s="549"/>
      <c r="B1104" s="549"/>
      <c r="C1104" s="549"/>
      <c r="D1104" s="549"/>
      <c r="E1104" s="549"/>
      <c r="F1104" s="549"/>
      <c r="G1104" s="549"/>
      <c r="H1104" s="549"/>
      <c r="I1104" s="549"/>
      <c r="J1104" s="549"/>
      <c r="K1104" s="549"/>
    </row>
    <row r="1105" spans="1:11" ht="15">
      <c r="A1105" s="580"/>
      <c r="B1105" s="407"/>
      <c r="C1105" s="407"/>
      <c r="D1105" s="407"/>
      <c r="E1105" s="407"/>
      <c r="F1105" s="407"/>
      <c r="G1105" s="407"/>
      <c r="H1105" s="407"/>
      <c r="I1105" s="407"/>
      <c r="J1105" s="407"/>
      <c r="K1105" s="407"/>
    </row>
    <row r="1106" spans="1:11">
      <c r="A1106" s="458" t="s">
        <v>849</v>
      </c>
    </row>
    <row r="1107" spans="1:11">
      <c r="A1107" s="460"/>
      <c r="C1107" s="374"/>
      <c r="D1107" s="374"/>
      <c r="E1107" s="374"/>
      <c r="F1107" s="374"/>
    </row>
    <row r="1108" spans="1:11">
      <c r="A1108" s="501"/>
      <c r="B1108" s="562"/>
      <c r="C1108" s="562"/>
      <c r="D1108" s="562"/>
      <c r="E1108" s="562"/>
      <c r="F1108" s="437"/>
      <c r="G1108" s="562"/>
      <c r="H1108" s="562"/>
      <c r="I1108" s="562"/>
      <c r="J1108" s="562"/>
      <c r="K1108" s="562"/>
    </row>
    <row r="1109" spans="1:11">
      <c r="A1109" s="494"/>
      <c r="B1109" s="379"/>
      <c r="C1109" s="379"/>
      <c r="D1109" s="379"/>
      <c r="E1109" s="379"/>
      <c r="F1109" s="380"/>
      <c r="G1109" s="379"/>
      <c r="H1109" s="379"/>
      <c r="I1109" s="379"/>
      <c r="J1109" s="379"/>
      <c r="K1109" s="379"/>
    </row>
    <row r="1110" spans="1:11">
      <c r="A1110" s="462"/>
      <c r="B1110" s="751"/>
      <c r="C1110" s="752"/>
      <c r="D1110" s="752"/>
      <c r="E1110" s="752"/>
      <c r="F1110" s="753"/>
      <c r="G1110" s="752"/>
      <c r="H1110" s="752"/>
      <c r="I1110" s="752"/>
      <c r="J1110" s="752"/>
      <c r="K1110" s="752"/>
    </row>
    <row r="1111" spans="1:11">
      <c r="A1111" s="461" t="s">
        <v>528</v>
      </c>
      <c r="B1111" s="395"/>
      <c r="C1111" s="395"/>
      <c r="D1111" s="395"/>
      <c r="E1111" s="395"/>
      <c r="F1111" s="442"/>
      <c r="G1111" s="395"/>
      <c r="H1111" s="395"/>
      <c r="I1111" s="395"/>
      <c r="J1111" s="395"/>
      <c r="K1111" s="395"/>
    </row>
    <row r="1112" spans="1:11">
      <c r="A1112" s="461"/>
      <c r="B1112" s="395"/>
      <c r="C1112" s="395"/>
      <c r="D1112" s="395"/>
      <c r="E1112" s="395"/>
      <c r="F1112" s="442"/>
      <c r="G1112" s="395"/>
      <c r="H1112" s="395"/>
      <c r="I1112" s="395"/>
      <c r="J1112" s="395"/>
      <c r="K1112" s="395"/>
    </row>
    <row r="1113" spans="1:11">
      <c r="A1113" s="462" t="s">
        <v>529</v>
      </c>
      <c r="B1113" s="395"/>
      <c r="C1113" s="395"/>
      <c r="D1113" s="395"/>
      <c r="E1113" s="395"/>
      <c r="F1113" s="442"/>
      <c r="G1113" s="395"/>
      <c r="H1113" s="395"/>
      <c r="I1113" s="395"/>
      <c r="J1113" s="395"/>
      <c r="K1113" s="395"/>
    </row>
    <row r="1114" spans="1:11">
      <c r="A1114" s="462"/>
      <c r="B1114" s="395"/>
      <c r="C1114" s="395"/>
      <c r="D1114" s="395"/>
      <c r="E1114" s="395"/>
      <c r="F1114" s="442"/>
      <c r="G1114" s="395"/>
      <c r="H1114" s="395"/>
      <c r="I1114" s="395"/>
      <c r="J1114" s="395"/>
      <c r="K1114" s="395"/>
    </row>
    <row r="1115" spans="1:11">
      <c r="A1115" s="462" t="s">
        <v>166</v>
      </c>
      <c r="B1115" s="395"/>
      <c r="C1115" s="395"/>
      <c r="D1115" s="395"/>
      <c r="E1115" s="395"/>
      <c r="F1115" s="442"/>
      <c r="G1115" s="395"/>
      <c r="H1115" s="395"/>
      <c r="I1115" s="395"/>
      <c r="J1115" s="395"/>
      <c r="K1115" s="395"/>
    </row>
    <row r="1116" spans="1:11">
      <c r="A1116" s="462" t="s">
        <v>634</v>
      </c>
      <c r="B1116" s="395"/>
      <c r="C1116" s="395"/>
      <c r="D1116" s="395"/>
      <c r="E1116" s="395"/>
      <c r="F1116" s="442"/>
      <c r="G1116" s="395"/>
      <c r="H1116" s="395"/>
      <c r="I1116" s="395"/>
      <c r="J1116" s="395"/>
      <c r="K1116" s="395"/>
    </row>
    <row r="1117" spans="1:11">
      <c r="A1117" s="462" t="s">
        <v>745</v>
      </c>
      <c r="B1117" s="393"/>
      <c r="C1117" s="393"/>
      <c r="D1117" s="393"/>
      <c r="E1117" s="393"/>
      <c r="F1117" s="443"/>
      <c r="G1117" s="393"/>
      <c r="H1117" s="393"/>
      <c r="I1117" s="393"/>
      <c r="J1117" s="393"/>
      <c r="K1117" s="393"/>
    </row>
    <row r="1118" spans="1:11">
      <c r="A1118" s="462"/>
      <c r="B1118" s="393"/>
      <c r="C1118" s="393"/>
      <c r="D1118" s="393"/>
      <c r="E1118" s="393"/>
      <c r="F1118" s="443"/>
      <c r="G1118" s="393"/>
      <c r="H1118" s="393"/>
      <c r="I1118" s="393"/>
      <c r="J1118" s="393"/>
      <c r="K1118" s="393"/>
    </row>
    <row r="1119" spans="1:11">
      <c r="A1119" s="462" t="s">
        <v>127</v>
      </c>
      <c r="B1119" s="395"/>
      <c r="C1119" s="395"/>
      <c r="D1119" s="395"/>
      <c r="E1119" s="395"/>
      <c r="F1119" s="442"/>
      <c r="G1119" s="395"/>
      <c r="H1119" s="395"/>
      <c r="I1119" s="395"/>
      <c r="J1119" s="395"/>
      <c r="K1119" s="395"/>
    </row>
    <row r="1120" spans="1:11">
      <c r="A1120" s="381" t="s">
        <v>850</v>
      </c>
      <c r="B1120" s="395"/>
      <c r="C1120" s="395"/>
      <c r="D1120" s="395"/>
      <c r="E1120" s="395"/>
      <c r="F1120" s="442"/>
      <c r="G1120" s="393"/>
      <c r="H1120" s="393"/>
      <c r="I1120" s="393"/>
      <c r="J1120" s="393"/>
      <c r="K1120" s="395"/>
    </row>
    <row r="1121" spans="1:11">
      <c r="A1121" s="381"/>
      <c r="B1121" s="395"/>
      <c r="C1121" s="395"/>
      <c r="D1121" s="395"/>
      <c r="E1121" s="395"/>
      <c r="F1121" s="442"/>
      <c r="G1121" s="393"/>
      <c r="H1121" s="393"/>
      <c r="I1121" s="393"/>
      <c r="J1121" s="393"/>
      <c r="K1121" s="395"/>
    </row>
    <row r="1122" spans="1:11">
      <c r="A1122" s="381"/>
      <c r="B1122" s="395"/>
      <c r="C1122" s="395"/>
      <c r="D1122" s="395"/>
      <c r="E1122" s="395"/>
      <c r="F1122" s="442"/>
      <c r="G1122" s="393"/>
      <c r="H1122" s="393"/>
      <c r="I1122" s="393"/>
      <c r="J1122" s="393"/>
      <c r="K1122" s="395"/>
    </row>
    <row r="1123" spans="1:11">
      <c r="A1123" s="461" t="s">
        <v>9</v>
      </c>
      <c r="B1123" s="395"/>
      <c r="C1123" s="395"/>
      <c r="D1123" s="395"/>
      <c r="E1123" s="395"/>
      <c r="F1123" s="442"/>
      <c r="G1123" s="395"/>
      <c r="H1123" s="395"/>
      <c r="I1123" s="395"/>
      <c r="J1123" s="395"/>
      <c r="K1123" s="395"/>
    </row>
    <row r="1124" spans="1:11">
      <c r="A1124" s="461"/>
      <c r="B1124" s="395"/>
      <c r="C1124" s="395"/>
      <c r="D1124" s="395"/>
      <c r="E1124" s="395"/>
      <c r="F1124" s="442"/>
      <c r="G1124" s="395"/>
      <c r="H1124" s="395"/>
      <c r="I1124" s="395"/>
      <c r="J1124" s="395"/>
      <c r="K1124" s="395"/>
    </row>
    <row r="1125" spans="1:11">
      <c r="A1125" s="461"/>
      <c r="B1125" s="395"/>
      <c r="C1125" s="395"/>
      <c r="D1125" s="395"/>
      <c r="E1125" s="395"/>
      <c r="F1125" s="442"/>
      <c r="G1125" s="395"/>
      <c r="H1125" s="395"/>
      <c r="I1125" s="395"/>
      <c r="J1125" s="395"/>
      <c r="K1125" s="395"/>
    </row>
    <row r="1126" spans="1:11">
      <c r="A1126" s="462" t="s">
        <v>10</v>
      </c>
      <c r="B1126" s="395"/>
      <c r="C1126" s="395"/>
      <c r="D1126" s="395"/>
      <c r="E1126" s="395"/>
      <c r="F1126" s="442"/>
      <c r="G1126" s="395"/>
      <c r="H1126" s="395"/>
      <c r="I1126" s="395"/>
      <c r="J1126" s="395"/>
      <c r="K1126" s="395"/>
    </row>
    <row r="1127" spans="1:11">
      <c r="A1127" s="462"/>
      <c r="B1127" s="395"/>
      <c r="C1127" s="395"/>
      <c r="D1127" s="395"/>
      <c r="E1127" s="395"/>
      <c r="F1127" s="442"/>
      <c r="G1127" s="395"/>
      <c r="H1127" s="395"/>
      <c r="I1127" s="395"/>
      <c r="J1127" s="395"/>
      <c r="K1127" s="395"/>
    </row>
    <row r="1128" spans="1:11">
      <c r="A1128" s="462" t="s">
        <v>11</v>
      </c>
      <c r="B1128" s="395"/>
      <c r="C1128" s="395"/>
      <c r="D1128" s="395"/>
      <c r="E1128" s="395"/>
      <c r="F1128" s="442"/>
      <c r="G1128" s="395"/>
      <c r="H1128" s="395"/>
      <c r="I1128" s="395"/>
      <c r="J1128" s="395"/>
      <c r="K1128" s="395"/>
    </row>
    <row r="1129" spans="1:11">
      <c r="A1129" s="462" t="s">
        <v>12</v>
      </c>
      <c r="B1129" s="395"/>
      <c r="C1129" s="395"/>
      <c r="D1129" s="395"/>
      <c r="E1129" s="395"/>
      <c r="F1129" s="442"/>
      <c r="G1129" s="395"/>
      <c r="H1129" s="395"/>
      <c r="I1129" s="395"/>
      <c r="J1129" s="395"/>
      <c r="K1129" s="395"/>
    </row>
    <row r="1130" spans="1:11">
      <c r="A1130" s="462"/>
      <c r="B1130" s="395"/>
      <c r="C1130" s="395"/>
      <c r="D1130" s="395"/>
      <c r="E1130" s="395"/>
      <c r="F1130" s="442"/>
      <c r="G1130" s="395"/>
      <c r="H1130" s="395"/>
      <c r="I1130" s="395"/>
      <c r="J1130" s="395"/>
      <c r="K1130" s="395"/>
    </row>
    <row r="1131" spans="1:11">
      <c r="A1131" s="462" t="s">
        <v>13</v>
      </c>
      <c r="B1131" s="395"/>
      <c r="C1131" s="395"/>
      <c r="D1131" s="395"/>
      <c r="E1131" s="395"/>
      <c r="F1131" s="442"/>
      <c r="G1131" s="395"/>
      <c r="H1131" s="395"/>
      <c r="I1131" s="395"/>
      <c r="J1131" s="395"/>
      <c r="K1131" s="395"/>
    </row>
    <row r="1132" spans="1:11">
      <c r="A1132" s="462" t="s">
        <v>186</v>
      </c>
      <c r="B1132" s="395"/>
      <c r="C1132" s="395"/>
      <c r="D1132" s="395"/>
      <c r="E1132" s="395"/>
      <c r="F1132" s="442"/>
      <c r="G1132" s="395"/>
      <c r="H1132" s="395"/>
      <c r="I1132" s="395"/>
      <c r="J1132" s="395"/>
      <c r="K1132" s="395"/>
    </row>
    <row r="1133" spans="1:11">
      <c r="A1133" s="388" t="s">
        <v>669</v>
      </c>
      <c r="B1133" s="445"/>
      <c r="C1133" s="445"/>
      <c r="D1133" s="445"/>
      <c r="E1133" s="445"/>
      <c r="F1133" s="497"/>
      <c r="G1133" s="498"/>
      <c r="H1133" s="498"/>
      <c r="I1133" s="498"/>
      <c r="J1133" s="498"/>
      <c r="K1133" s="498"/>
    </row>
    <row r="1134" spans="1:11">
      <c r="A1134" s="407"/>
    </row>
    <row r="1135" spans="1:11">
      <c r="A1135" s="407"/>
    </row>
    <row r="1136" spans="1:11">
      <c r="A1136" s="407"/>
    </row>
    <row r="1137" spans="1:11">
      <c r="A1137" s="549"/>
      <c r="B1137" s="549"/>
      <c r="C1137" s="549"/>
      <c r="D1137" s="549"/>
      <c r="E1137" s="549"/>
      <c r="F1137" s="549"/>
      <c r="G1137" s="549"/>
      <c r="H1137" s="549"/>
      <c r="I1137" s="549"/>
      <c r="J1137" s="549"/>
      <c r="K1137" s="549"/>
    </row>
    <row r="1138" spans="1:11">
      <c r="A1138" s="407"/>
    </row>
    <row r="1139" spans="1:11">
      <c r="A1139" s="501"/>
      <c r="B1139" s="562"/>
      <c r="C1139" s="562"/>
      <c r="D1139" s="562"/>
      <c r="E1139" s="562"/>
      <c r="F1139" s="437"/>
      <c r="G1139" s="562"/>
      <c r="H1139" s="562"/>
      <c r="I1139" s="562"/>
      <c r="J1139" s="562"/>
      <c r="K1139" s="562"/>
    </row>
    <row r="1140" spans="1:11">
      <c r="A1140" s="494"/>
      <c r="B1140" s="379"/>
      <c r="C1140" s="379"/>
      <c r="D1140" s="379"/>
      <c r="E1140" s="379"/>
      <c r="F1140" s="380"/>
      <c r="G1140" s="379"/>
      <c r="H1140" s="379"/>
      <c r="I1140" s="379"/>
      <c r="J1140" s="379"/>
      <c r="K1140" s="379"/>
    </row>
    <row r="1141" spans="1:11">
      <c r="A1141" s="462"/>
      <c r="B1141" s="751"/>
      <c r="C1141" s="752"/>
      <c r="D1141" s="752"/>
      <c r="E1141" s="752"/>
      <c r="F1141" s="753"/>
      <c r="G1141" s="752"/>
      <c r="H1141" s="752"/>
      <c r="I1141" s="752"/>
      <c r="J1141" s="752"/>
      <c r="K1141" s="752"/>
    </row>
    <row r="1142" spans="1:11">
      <c r="A1142" s="461" t="s">
        <v>528</v>
      </c>
      <c r="B1142" s="395"/>
      <c r="C1142" s="395"/>
      <c r="D1142" s="395"/>
      <c r="E1142" s="395"/>
      <c r="F1142" s="442"/>
      <c r="G1142" s="758"/>
      <c r="H1142" s="502"/>
      <c r="I1142" s="502"/>
      <c r="J1142" s="502"/>
      <c r="K1142" s="502"/>
    </row>
    <row r="1143" spans="1:11">
      <c r="A1143" s="461"/>
      <c r="B1143" s="395"/>
      <c r="C1143" s="395"/>
      <c r="D1143" s="395"/>
      <c r="E1143" s="395"/>
      <c r="F1143" s="442"/>
      <c r="G1143" s="502"/>
      <c r="H1143" s="502"/>
      <c r="I1143" s="502"/>
      <c r="J1143" s="502"/>
      <c r="K1143" s="502"/>
    </row>
    <row r="1144" spans="1:11">
      <c r="A1144" s="462" t="s">
        <v>529</v>
      </c>
      <c r="B1144" s="395"/>
      <c r="C1144" s="395"/>
      <c r="D1144" s="395"/>
      <c r="E1144" s="395"/>
      <c r="F1144" s="442"/>
      <c r="G1144" s="502"/>
      <c r="H1144" s="502"/>
      <c r="I1144" s="502"/>
      <c r="J1144" s="502"/>
      <c r="K1144" s="502"/>
    </row>
    <row r="1145" spans="1:11">
      <c r="A1145" s="462"/>
      <c r="B1145" s="395"/>
      <c r="C1145" s="395"/>
      <c r="D1145" s="395"/>
      <c r="E1145" s="395"/>
      <c r="F1145" s="442"/>
      <c r="G1145" s="502"/>
      <c r="H1145" s="502"/>
      <c r="I1145" s="502"/>
      <c r="J1145" s="502"/>
      <c r="K1145" s="502"/>
    </row>
    <row r="1146" spans="1:11">
      <c r="A1146" s="462" t="s">
        <v>166</v>
      </c>
      <c r="B1146" s="395"/>
      <c r="C1146" s="395"/>
      <c r="D1146" s="395"/>
      <c r="E1146" s="395"/>
      <c r="F1146" s="442"/>
      <c r="G1146" s="502"/>
      <c r="H1146" s="502"/>
      <c r="I1146" s="502"/>
      <c r="J1146" s="502"/>
      <c r="K1146" s="502"/>
    </row>
    <row r="1147" spans="1:11">
      <c r="A1147" s="462" t="s">
        <v>634</v>
      </c>
      <c r="B1147" s="395"/>
      <c r="C1147" s="395"/>
      <c r="D1147" s="395"/>
      <c r="E1147" s="395"/>
      <c r="F1147" s="442"/>
      <c r="G1147" s="502"/>
      <c r="H1147" s="502"/>
      <c r="I1147" s="502"/>
      <c r="J1147" s="502"/>
      <c r="K1147" s="502"/>
    </row>
    <row r="1148" spans="1:11">
      <c r="A1148" s="462" t="s">
        <v>745</v>
      </c>
      <c r="B1148" s="395"/>
      <c r="C1148" s="395"/>
      <c r="D1148" s="395"/>
      <c r="E1148" s="395"/>
      <c r="F1148" s="442"/>
      <c r="G1148" s="502"/>
      <c r="H1148" s="502"/>
      <c r="I1148" s="502"/>
      <c r="J1148" s="502"/>
      <c r="K1148" s="502"/>
    </row>
    <row r="1149" spans="1:11">
      <c r="A1149" s="462"/>
      <c r="B1149" s="395"/>
      <c r="C1149" s="395"/>
      <c r="D1149" s="395"/>
      <c r="E1149" s="395"/>
      <c r="F1149" s="442"/>
      <c r="G1149" s="502"/>
      <c r="H1149" s="502"/>
      <c r="I1149" s="502"/>
      <c r="J1149" s="502"/>
      <c r="K1149" s="502"/>
    </row>
    <row r="1150" spans="1:11">
      <c r="A1150" s="462" t="s">
        <v>127</v>
      </c>
      <c r="B1150" s="395"/>
      <c r="C1150" s="395"/>
      <c r="D1150" s="395"/>
      <c r="E1150" s="395"/>
      <c r="F1150" s="442"/>
      <c r="G1150" s="502"/>
      <c r="H1150" s="502"/>
      <c r="I1150" s="502"/>
      <c r="J1150" s="502"/>
      <c r="K1150" s="502"/>
    </row>
    <row r="1151" spans="1:11">
      <c r="A1151" s="462" t="s">
        <v>8</v>
      </c>
      <c r="B1151" s="395"/>
      <c r="C1151" s="395"/>
      <c r="D1151" s="395"/>
      <c r="E1151" s="395"/>
      <c r="F1151" s="442"/>
      <c r="G1151" s="502"/>
      <c r="H1151" s="502"/>
      <c r="I1151" s="502"/>
      <c r="J1151" s="502"/>
      <c r="K1151" s="502"/>
    </row>
    <row r="1152" spans="1:11">
      <c r="A1152" s="462"/>
      <c r="B1152" s="395"/>
      <c r="C1152" s="395"/>
      <c r="D1152" s="395"/>
      <c r="E1152" s="395"/>
      <c r="F1152" s="442"/>
      <c r="G1152" s="502"/>
      <c r="H1152" s="502"/>
      <c r="I1152" s="502"/>
      <c r="J1152" s="502"/>
      <c r="K1152" s="502"/>
    </row>
    <row r="1153" spans="1:11">
      <c r="A1153" s="462"/>
      <c r="B1153" s="395"/>
      <c r="C1153" s="395"/>
      <c r="D1153" s="395"/>
      <c r="E1153" s="395"/>
      <c r="F1153" s="442"/>
      <c r="G1153" s="502"/>
      <c r="H1153" s="502"/>
      <c r="I1153" s="502"/>
      <c r="J1153" s="502"/>
      <c r="K1153" s="502"/>
    </row>
    <row r="1154" spans="1:11">
      <c r="A1154" s="461" t="s">
        <v>9</v>
      </c>
      <c r="B1154" s="395"/>
      <c r="C1154" s="395"/>
      <c r="D1154" s="395"/>
      <c r="E1154" s="395"/>
      <c r="F1154" s="442"/>
      <c r="G1154" s="502"/>
      <c r="H1154" s="502"/>
      <c r="I1154" s="502"/>
      <c r="J1154" s="502"/>
      <c r="K1154" s="502"/>
    </row>
    <row r="1155" spans="1:11">
      <c r="A1155" s="461"/>
      <c r="B1155" s="395"/>
      <c r="C1155" s="395"/>
      <c r="D1155" s="395"/>
      <c r="E1155" s="395"/>
      <c r="F1155" s="442"/>
      <c r="G1155" s="502"/>
      <c r="H1155" s="502"/>
      <c r="I1155" s="502"/>
      <c r="J1155" s="502"/>
      <c r="K1155" s="502"/>
    </row>
    <row r="1156" spans="1:11">
      <c r="A1156" s="461"/>
      <c r="B1156" s="395"/>
      <c r="C1156" s="395"/>
      <c r="D1156" s="395"/>
      <c r="E1156" s="395"/>
      <c r="F1156" s="442"/>
      <c r="G1156" s="502"/>
      <c r="H1156" s="502"/>
      <c r="I1156" s="502"/>
      <c r="J1156" s="502"/>
      <c r="K1156" s="502"/>
    </row>
    <row r="1157" spans="1:11">
      <c r="A1157" s="462" t="s">
        <v>10</v>
      </c>
      <c r="B1157" s="395"/>
      <c r="C1157" s="395"/>
      <c r="D1157" s="395"/>
      <c r="E1157" s="395"/>
      <c r="F1157" s="442"/>
      <c r="G1157" s="502"/>
      <c r="H1157" s="502"/>
      <c r="I1157" s="502"/>
      <c r="J1157" s="502"/>
      <c r="K1157" s="502"/>
    </row>
    <row r="1158" spans="1:11">
      <c r="A1158" s="462"/>
      <c r="B1158" s="395"/>
      <c r="C1158" s="395"/>
      <c r="D1158" s="395"/>
      <c r="E1158" s="395"/>
      <c r="F1158" s="442"/>
      <c r="G1158" s="502"/>
      <c r="H1158" s="502"/>
      <c r="I1158" s="502"/>
      <c r="J1158" s="502"/>
      <c r="K1158" s="502"/>
    </row>
    <row r="1159" spans="1:11">
      <c r="A1159" s="462" t="s">
        <v>11</v>
      </c>
      <c r="B1159" s="395"/>
      <c r="C1159" s="395"/>
      <c r="D1159" s="395"/>
      <c r="E1159" s="395"/>
      <c r="F1159" s="442"/>
      <c r="G1159" s="502"/>
      <c r="H1159" s="502"/>
      <c r="I1159" s="502"/>
      <c r="J1159" s="502"/>
      <c r="K1159" s="502"/>
    </row>
    <row r="1160" spans="1:11">
      <c r="A1160" s="462" t="s">
        <v>12</v>
      </c>
      <c r="B1160" s="395"/>
      <c r="C1160" s="395"/>
      <c r="D1160" s="395"/>
      <c r="E1160" s="395"/>
      <c r="F1160" s="442"/>
      <c r="G1160" s="502"/>
      <c r="H1160" s="502"/>
      <c r="I1160" s="502"/>
      <c r="J1160" s="502"/>
      <c r="K1160" s="502"/>
    </row>
    <row r="1161" spans="1:11">
      <c r="A1161" s="462"/>
      <c r="B1161" s="395"/>
      <c r="C1161" s="395"/>
      <c r="D1161" s="395"/>
      <c r="E1161" s="395"/>
      <c r="F1161" s="442"/>
      <c r="G1161" s="502"/>
      <c r="H1161" s="502"/>
      <c r="I1161" s="502"/>
      <c r="J1161" s="502"/>
      <c r="K1161" s="502"/>
    </row>
    <row r="1162" spans="1:11">
      <c r="A1162" s="462" t="s">
        <v>13</v>
      </c>
      <c r="B1162" s="395"/>
      <c r="C1162" s="395"/>
      <c r="D1162" s="395"/>
      <c r="E1162" s="395"/>
      <c r="F1162" s="442"/>
      <c r="G1162" s="502"/>
      <c r="H1162" s="502"/>
      <c r="I1162" s="502"/>
      <c r="J1162" s="502"/>
      <c r="K1162" s="502"/>
    </row>
    <row r="1163" spans="1:11">
      <c r="A1163" s="462" t="s">
        <v>186</v>
      </c>
      <c r="B1163" s="395"/>
      <c r="C1163" s="395"/>
      <c r="D1163" s="395"/>
      <c r="E1163" s="395"/>
      <c r="F1163" s="442"/>
      <c r="G1163" s="502"/>
      <c r="H1163" s="502"/>
      <c r="I1163" s="502"/>
      <c r="J1163" s="502"/>
      <c r="K1163" s="502"/>
    </row>
    <row r="1164" spans="1:11">
      <c r="A1164" s="388" t="s">
        <v>669</v>
      </c>
      <c r="B1164" s="445"/>
      <c r="C1164" s="445"/>
      <c r="D1164" s="445"/>
      <c r="E1164" s="445"/>
      <c r="F1164" s="497"/>
      <c r="G1164" s="503"/>
      <c r="H1164" s="503"/>
      <c r="I1164" s="503"/>
      <c r="J1164" s="503"/>
      <c r="K1164" s="503"/>
    </row>
    <row r="1165" spans="1:11" ht="14.25">
      <c r="A1165" s="563"/>
      <c r="B1165" s="564"/>
      <c r="C1165" s="564"/>
      <c r="D1165" s="564"/>
      <c r="E1165" s="564"/>
      <c r="F1165" s="564"/>
      <c r="G1165" s="564"/>
      <c r="H1165" s="564"/>
      <c r="I1165" s="564"/>
      <c r="J1165" s="564"/>
      <c r="K1165" s="564"/>
    </row>
    <row r="1166" spans="1:11" ht="14.25">
      <c r="A1166" s="565"/>
      <c r="B1166" s="565"/>
      <c r="C1166" s="565"/>
      <c r="D1166" s="565"/>
      <c r="E1166" s="565"/>
      <c r="F1166" s="565"/>
      <c r="G1166" s="565"/>
      <c r="H1166" s="565"/>
      <c r="I1166" s="565"/>
      <c r="J1166" s="565"/>
      <c r="K1166" s="565"/>
    </row>
    <row r="1167" spans="1:11">
      <c r="A1167" s="407"/>
    </row>
    <row r="1168" spans="1:11">
      <c r="A1168" s="407"/>
    </row>
    <row r="1169" spans="1:11">
      <c r="A1169" s="407"/>
    </row>
    <row r="1170" spans="1:11">
      <c r="A1170" s="407"/>
    </row>
    <row r="1171" spans="1:11">
      <c r="A1171" s="549"/>
      <c r="B1171" s="549"/>
      <c r="C1171" s="549"/>
      <c r="D1171" s="549"/>
      <c r="E1171" s="549"/>
      <c r="F1171" s="549"/>
      <c r="G1171" s="549"/>
      <c r="H1171" s="549"/>
      <c r="I1171" s="549"/>
      <c r="J1171" s="549"/>
      <c r="K1171" s="549"/>
    </row>
    <row r="1172" spans="1:11">
      <c r="A1172" s="407"/>
    </row>
    <row r="1173" spans="1:11">
      <c r="A1173" s="501"/>
      <c r="B1173" s="562"/>
      <c r="C1173" s="562"/>
      <c r="D1173" s="562"/>
      <c r="E1173" s="562"/>
      <c r="F1173" s="437"/>
      <c r="G1173" s="576"/>
      <c r="H1173" s="576"/>
      <c r="I1173" s="576"/>
      <c r="J1173" s="576"/>
      <c r="K1173" s="576"/>
    </row>
    <row r="1174" spans="1:11">
      <c r="A1174" s="494"/>
      <c r="B1174" s="379"/>
      <c r="C1174" s="379"/>
      <c r="D1174" s="379"/>
      <c r="E1174" s="379"/>
      <c r="F1174" s="380"/>
      <c r="G1174" s="379"/>
      <c r="H1174" s="379"/>
      <c r="I1174" s="379"/>
      <c r="J1174" s="379"/>
      <c r="K1174" s="379"/>
    </row>
    <row r="1175" spans="1:11">
      <c r="A1175" s="462"/>
      <c r="B1175" s="751"/>
      <c r="C1175" s="752"/>
      <c r="D1175" s="752"/>
      <c r="E1175" s="752"/>
      <c r="F1175" s="753"/>
      <c r="G1175" s="752"/>
      <c r="H1175" s="752"/>
      <c r="I1175" s="752"/>
      <c r="J1175" s="752"/>
      <c r="K1175" s="752"/>
    </row>
    <row r="1176" spans="1:11">
      <c r="A1176" s="461" t="s">
        <v>528</v>
      </c>
      <c r="B1176" s="448"/>
      <c r="C1176" s="448"/>
      <c r="D1176" s="448"/>
      <c r="E1176" s="448"/>
      <c r="F1176" s="467"/>
      <c r="G1176" s="475"/>
      <c r="H1176" s="475"/>
      <c r="I1176" s="475"/>
      <c r="J1176" s="475"/>
      <c r="K1176" s="475"/>
    </row>
    <row r="1177" spans="1:11">
      <c r="A1177" s="461"/>
      <c r="B1177" s="448"/>
      <c r="C1177" s="448"/>
      <c r="D1177" s="448"/>
      <c r="E1177" s="448"/>
      <c r="F1177" s="467"/>
      <c r="G1177" s="475"/>
      <c r="H1177" s="475"/>
      <c r="I1177" s="475"/>
      <c r="J1177" s="475"/>
      <c r="K1177" s="475"/>
    </row>
    <row r="1178" spans="1:11">
      <c r="A1178" s="462" t="s">
        <v>529</v>
      </c>
      <c r="B1178" s="448"/>
      <c r="C1178" s="448"/>
      <c r="D1178" s="448"/>
      <c r="E1178" s="448"/>
      <c r="F1178" s="467"/>
      <c r="G1178" s="475"/>
      <c r="H1178" s="475"/>
      <c r="I1178" s="475"/>
      <c r="J1178" s="475"/>
      <c r="K1178" s="475"/>
    </row>
    <row r="1179" spans="1:11">
      <c r="A1179" s="462"/>
      <c r="B1179" s="448"/>
      <c r="C1179" s="448"/>
      <c r="D1179" s="448"/>
      <c r="E1179" s="448"/>
      <c r="F1179" s="467"/>
      <c r="G1179" s="475"/>
      <c r="H1179" s="475"/>
      <c r="I1179" s="475"/>
      <c r="J1179" s="475"/>
      <c r="K1179" s="475"/>
    </row>
    <row r="1180" spans="1:11">
      <c r="A1180" s="461" t="s">
        <v>166</v>
      </c>
      <c r="B1180" s="448"/>
      <c r="C1180" s="448"/>
      <c r="D1180" s="448"/>
      <c r="E1180" s="448"/>
      <c r="F1180" s="467"/>
      <c r="G1180" s="475"/>
      <c r="H1180" s="475"/>
      <c r="I1180" s="475"/>
      <c r="J1180" s="475"/>
      <c r="K1180" s="475"/>
    </row>
    <row r="1181" spans="1:11">
      <c r="A1181" s="462" t="s">
        <v>60</v>
      </c>
      <c r="B1181" s="448"/>
      <c r="C1181" s="448"/>
      <c r="D1181" s="448"/>
      <c r="E1181" s="448"/>
      <c r="F1181" s="467"/>
      <c r="G1181" s="475"/>
      <c r="H1181" s="475"/>
      <c r="I1181" s="475"/>
      <c r="J1181" s="475"/>
      <c r="K1181" s="475"/>
    </row>
    <row r="1182" spans="1:11">
      <c r="A1182" s="462" t="s">
        <v>745</v>
      </c>
      <c r="B1182" s="448"/>
      <c r="C1182" s="448"/>
      <c r="D1182" s="448"/>
      <c r="E1182" s="448"/>
      <c r="F1182" s="467"/>
      <c r="G1182" s="475"/>
      <c r="H1182" s="475"/>
      <c r="I1182" s="475"/>
      <c r="J1182" s="475"/>
      <c r="K1182" s="475"/>
    </row>
    <row r="1183" spans="1:11">
      <c r="A1183" s="462"/>
      <c r="B1183" s="448"/>
      <c r="C1183" s="448"/>
      <c r="D1183" s="448"/>
      <c r="E1183" s="448"/>
      <c r="F1183" s="467"/>
      <c r="G1183" s="475"/>
      <c r="H1183" s="475"/>
      <c r="I1183" s="475"/>
      <c r="J1183" s="475"/>
      <c r="K1183" s="475"/>
    </row>
    <row r="1184" spans="1:11">
      <c r="A1184" s="462" t="s">
        <v>127</v>
      </c>
      <c r="B1184" s="448"/>
      <c r="C1184" s="448"/>
      <c r="D1184" s="448"/>
      <c r="E1184" s="448"/>
      <c r="F1184" s="467"/>
      <c r="G1184" s="475"/>
      <c r="H1184" s="475"/>
      <c r="I1184" s="475"/>
      <c r="J1184" s="475"/>
      <c r="K1184" s="475"/>
    </row>
    <row r="1185" spans="1:11">
      <c r="A1185" s="462" t="s">
        <v>8</v>
      </c>
      <c r="B1185" s="448"/>
      <c r="C1185" s="448"/>
      <c r="D1185" s="448"/>
      <c r="E1185" s="448"/>
      <c r="F1185" s="467"/>
      <c r="G1185" s="475"/>
      <c r="H1185" s="475"/>
      <c r="I1185" s="475"/>
      <c r="J1185" s="475"/>
      <c r="K1185" s="475"/>
    </row>
    <row r="1186" spans="1:11">
      <c r="A1186" s="462"/>
      <c r="B1186" s="448"/>
      <c r="C1186" s="448"/>
      <c r="D1186" s="448"/>
      <c r="E1186" s="448"/>
      <c r="F1186" s="467"/>
      <c r="G1186" s="475"/>
      <c r="H1186" s="475"/>
      <c r="I1186" s="475"/>
      <c r="J1186" s="475"/>
      <c r="K1186" s="475"/>
    </row>
    <row r="1187" spans="1:11">
      <c r="A1187" s="462"/>
      <c r="B1187" s="448"/>
      <c r="C1187" s="448"/>
      <c r="D1187" s="448"/>
      <c r="E1187" s="448"/>
      <c r="F1187" s="467"/>
      <c r="G1187" s="475"/>
      <c r="H1187" s="475"/>
      <c r="I1187" s="475"/>
      <c r="J1187" s="475"/>
      <c r="K1187" s="475"/>
    </row>
    <row r="1188" spans="1:11">
      <c r="A1188" s="461" t="s">
        <v>9</v>
      </c>
      <c r="B1188" s="448"/>
      <c r="C1188" s="448"/>
      <c r="D1188" s="448"/>
      <c r="E1188" s="448"/>
      <c r="F1188" s="467"/>
      <c r="G1188" s="475"/>
      <c r="H1188" s="475"/>
      <c r="I1188" s="475"/>
      <c r="J1188" s="475"/>
      <c r="K1188" s="475"/>
    </row>
    <row r="1189" spans="1:11">
      <c r="A1189" s="461"/>
      <c r="B1189" s="448"/>
      <c r="C1189" s="448"/>
      <c r="D1189" s="448"/>
      <c r="E1189" s="448"/>
      <c r="F1189" s="467"/>
      <c r="G1189" s="475"/>
      <c r="H1189" s="475"/>
      <c r="I1189" s="475"/>
      <c r="J1189" s="475"/>
      <c r="K1189" s="475"/>
    </row>
    <row r="1190" spans="1:11">
      <c r="A1190" s="461"/>
      <c r="B1190" s="448"/>
      <c r="C1190" s="448"/>
      <c r="D1190" s="448"/>
      <c r="E1190" s="448"/>
      <c r="F1190" s="467"/>
      <c r="G1190" s="475"/>
      <c r="H1190" s="475"/>
      <c r="I1190" s="475"/>
      <c r="J1190" s="475"/>
      <c r="K1190" s="475"/>
    </row>
    <row r="1191" spans="1:11">
      <c r="A1191" s="462" t="s">
        <v>10</v>
      </c>
      <c r="B1191" s="448"/>
      <c r="C1191" s="448"/>
      <c r="D1191" s="448"/>
      <c r="E1191" s="448"/>
      <c r="F1191" s="467"/>
      <c r="G1191" s="475"/>
      <c r="H1191" s="475"/>
      <c r="I1191" s="475"/>
      <c r="J1191" s="475"/>
      <c r="K1191" s="475"/>
    </row>
    <row r="1192" spans="1:11">
      <c r="A1192" s="462"/>
      <c r="B1192" s="448"/>
      <c r="C1192" s="448"/>
      <c r="D1192" s="448"/>
      <c r="E1192" s="448"/>
      <c r="F1192" s="467"/>
      <c r="G1192" s="475"/>
      <c r="H1192" s="475"/>
      <c r="I1192" s="475"/>
      <c r="J1192" s="475"/>
      <c r="K1192" s="475"/>
    </row>
    <row r="1193" spans="1:11">
      <c r="A1193" s="461" t="s">
        <v>11</v>
      </c>
      <c r="B1193" s="448"/>
      <c r="C1193" s="448"/>
      <c r="D1193" s="448"/>
      <c r="E1193" s="448"/>
      <c r="F1193" s="467"/>
      <c r="G1193" s="475"/>
      <c r="H1193" s="475"/>
      <c r="I1193" s="475"/>
      <c r="J1193" s="475"/>
      <c r="K1193" s="475"/>
    </row>
    <row r="1194" spans="1:11">
      <c r="A1194" s="462" t="s">
        <v>12</v>
      </c>
      <c r="B1194" s="448"/>
      <c r="C1194" s="448"/>
      <c r="D1194" s="448"/>
      <c r="E1194" s="448"/>
      <c r="F1194" s="467"/>
      <c r="G1194" s="475"/>
      <c r="H1194" s="475"/>
      <c r="I1194" s="475"/>
      <c r="J1194" s="475"/>
      <c r="K1194" s="475"/>
    </row>
    <row r="1195" spans="1:11">
      <c r="A1195" s="462"/>
      <c r="B1195" s="448"/>
      <c r="C1195" s="448"/>
      <c r="D1195" s="448"/>
      <c r="E1195" s="448"/>
      <c r="F1195" s="467"/>
      <c r="G1195" s="475"/>
      <c r="H1195" s="475"/>
      <c r="I1195" s="475"/>
      <c r="J1195" s="475"/>
      <c r="K1195" s="475"/>
    </row>
    <row r="1196" spans="1:11">
      <c r="A1196" s="462" t="s">
        <v>13</v>
      </c>
      <c r="B1196" s="448"/>
      <c r="C1196" s="448"/>
      <c r="D1196" s="448"/>
      <c r="E1196" s="448"/>
      <c r="F1196" s="467"/>
      <c r="G1196" s="475"/>
      <c r="H1196" s="475"/>
      <c r="I1196" s="475"/>
      <c r="J1196" s="475"/>
      <c r="K1196" s="475"/>
    </row>
    <row r="1197" spans="1:11">
      <c r="A1197" s="462" t="s">
        <v>186</v>
      </c>
      <c r="B1197" s="448"/>
      <c r="C1197" s="448"/>
      <c r="D1197" s="448"/>
      <c r="E1197" s="448"/>
      <c r="F1197" s="467"/>
      <c r="G1197" s="475"/>
      <c r="H1197" s="475"/>
      <c r="I1197" s="475"/>
      <c r="J1197" s="475"/>
      <c r="K1197" s="475"/>
    </row>
    <row r="1198" spans="1:11">
      <c r="A1198" s="388" t="s">
        <v>1088</v>
      </c>
      <c r="B1198" s="471"/>
      <c r="C1198" s="471"/>
      <c r="D1198" s="471"/>
      <c r="E1198" s="471"/>
      <c r="F1198" s="472"/>
      <c r="G1198" s="479"/>
      <c r="H1198" s="479"/>
      <c r="I1198" s="479"/>
      <c r="J1198" s="479"/>
      <c r="K1198" s="479"/>
    </row>
    <row r="1199" spans="1:11">
      <c r="A1199" s="407"/>
    </row>
    <row r="1200" spans="1:11">
      <c r="A1200" s="407"/>
    </row>
    <row r="1201" spans="1:11">
      <c r="A1201" s="407"/>
    </row>
    <row r="1202" spans="1:11">
      <c r="A1202" s="549"/>
      <c r="B1202" s="549"/>
      <c r="C1202" s="549"/>
      <c r="D1202" s="549"/>
      <c r="E1202" s="549"/>
      <c r="F1202" s="549"/>
      <c r="G1202" s="549"/>
      <c r="H1202" s="549"/>
      <c r="I1202" s="549"/>
      <c r="J1202" s="549"/>
      <c r="K1202" s="549"/>
    </row>
    <row r="1203" spans="1:11">
      <c r="A1203" s="407"/>
    </row>
    <row r="1204" spans="1:11">
      <c r="A1204" s="501"/>
      <c r="B1204" s="576"/>
      <c r="C1204" s="576"/>
      <c r="D1204" s="576"/>
      <c r="E1204" s="576"/>
      <c r="F1204" s="577"/>
      <c r="G1204" s="576"/>
      <c r="H1204" s="576"/>
      <c r="I1204" s="576"/>
      <c r="J1204" s="576"/>
      <c r="K1204" s="576"/>
    </row>
    <row r="1205" spans="1:11">
      <c r="A1205" s="494"/>
      <c r="B1205" s="379"/>
      <c r="C1205" s="379"/>
      <c r="D1205" s="379"/>
      <c r="E1205" s="379"/>
      <c r="F1205" s="380"/>
      <c r="G1205" s="379"/>
      <c r="H1205" s="379"/>
      <c r="I1205" s="379"/>
      <c r="J1205" s="379"/>
      <c r="K1205" s="379"/>
    </row>
    <row r="1206" spans="1:11">
      <c r="A1206" s="462"/>
      <c r="B1206" s="751"/>
      <c r="C1206" s="752"/>
      <c r="D1206" s="752"/>
      <c r="E1206" s="752"/>
      <c r="F1206" s="753"/>
      <c r="G1206" s="752"/>
      <c r="H1206" s="752"/>
      <c r="I1206" s="752"/>
      <c r="J1206" s="752"/>
      <c r="K1206" s="752"/>
    </row>
    <row r="1207" spans="1:11">
      <c r="A1207" s="461" t="s">
        <v>528</v>
      </c>
      <c r="B1207" s="475"/>
      <c r="C1207" s="475"/>
      <c r="D1207" s="475"/>
      <c r="E1207" s="475"/>
      <c r="F1207" s="483"/>
      <c r="G1207" s="475"/>
      <c r="H1207" s="475"/>
      <c r="I1207" s="475"/>
      <c r="J1207" s="475"/>
      <c r="K1207" s="475"/>
    </row>
    <row r="1208" spans="1:11">
      <c r="A1208" s="461"/>
      <c r="B1208" s="475"/>
      <c r="C1208" s="475"/>
      <c r="D1208" s="475"/>
      <c r="E1208" s="475"/>
      <c r="F1208" s="483"/>
      <c r="G1208" s="475"/>
      <c r="H1208" s="475"/>
      <c r="I1208" s="475"/>
      <c r="J1208" s="475"/>
      <c r="K1208" s="475"/>
    </row>
    <row r="1209" spans="1:11">
      <c r="A1209" s="462" t="s">
        <v>851</v>
      </c>
      <c r="B1209" s="476"/>
      <c r="C1209" s="476"/>
      <c r="D1209" s="476"/>
      <c r="E1209" s="476"/>
      <c r="F1209" s="482"/>
      <c r="G1209" s="475"/>
      <c r="H1209" s="475"/>
      <c r="I1209" s="475"/>
      <c r="J1209" s="475"/>
      <c r="K1209" s="475"/>
    </row>
    <row r="1210" spans="1:11">
      <c r="A1210" s="462"/>
      <c r="B1210" s="476"/>
      <c r="C1210" s="476"/>
      <c r="D1210" s="476"/>
      <c r="E1210" s="476"/>
      <c r="F1210" s="482"/>
      <c r="G1210" s="475"/>
      <c r="H1210" s="475"/>
      <c r="I1210" s="475"/>
      <c r="J1210" s="475"/>
      <c r="K1210" s="475"/>
    </row>
    <row r="1211" spans="1:11">
      <c r="A1211" s="462" t="s">
        <v>852</v>
      </c>
      <c r="B1211" s="476"/>
      <c r="C1211" s="476"/>
      <c r="D1211" s="476"/>
      <c r="E1211" s="476"/>
      <c r="F1211" s="482"/>
      <c r="G1211" s="475"/>
      <c r="H1211" s="475"/>
      <c r="I1211" s="475"/>
      <c r="J1211" s="475"/>
      <c r="K1211" s="475"/>
    </row>
    <row r="1212" spans="1:11">
      <c r="A1212" s="462" t="s">
        <v>60</v>
      </c>
      <c r="B1212" s="475"/>
      <c r="C1212" s="475"/>
      <c r="D1212" s="475"/>
      <c r="E1212" s="475"/>
      <c r="F1212" s="483"/>
      <c r="G1212" s="475"/>
      <c r="H1212" s="475"/>
      <c r="I1212" s="475"/>
      <c r="J1212" s="475"/>
      <c r="K1212" s="475"/>
    </row>
    <row r="1213" spans="1:11">
      <c r="A1213" s="462" t="s">
        <v>745</v>
      </c>
      <c r="B1213" s="477"/>
      <c r="C1213" s="477"/>
      <c r="D1213" s="477"/>
      <c r="E1213" s="477"/>
      <c r="F1213" s="481"/>
      <c r="G1213" s="475"/>
      <c r="H1213" s="475"/>
      <c r="I1213" s="475"/>
      <c r="J1213" s="475"/>
      <c r="K1213" s="475"/>
    </row>
    <row r="1214" spans="1:11">
      <c r="A1214" s="462"/>
      <c r="B1214" s="477"/>
      <c r="C1214" s="477"/>
      <c r="D1214" s="477"/>
      <c r="E1214" s="477"/>
      <c r="F1214" s="481"/>
      <c r="G1214" s="475"/>
      <c r="H1214" s="475"/>
      <c r="I1214" s="475"/>
      <c r="J1214" s="475"/>
      <c r="K1214" s="475"/>
    </row>
    <row r="1215" spans="1:11">
      <c r="A1215" s="462" t="s">
        <v>572</v>
      </c>
      <c r="B1215" s="476"/>
      <c r="C1215" s="476"/>
      <c r="D1215" s="476"/>
      <c r="E1215" s="476"/>
      <c r="F1215" s="482"/>
      <c r="G1215" s="475"/>
      <c r="H1215" s="475"/>
      <c r="I1215" s="475"/>
      <c r="J1215" s="475"/>
      <c r="K1215" s="475"/>
    </row>
    <row r="1216" spans="1:11">
      <c r="A1216" s="462" t="s">
        <v>621</v>
      </c>
      <c r="B1216" s="476"/>
      <c r="C1216" s="476"/>
      <c r="D1216" s="476"/>
      <c r="E1216" s="476"/>
      <c r="F1216" s="482"/>
      <c r="G1216" s="475"/>
      <c r="H1216" s="475"/>
      <c r="I1216" s="475"/>
      <c r="J1216" s="475"/>
      <c r="K1216" s="475"/>
    </row>
    <row r="1217" spans="1:11">
      <c r="A1217" s="462"/>
      <c r="B1217" s="476"/>
      <c r="C1217" s="476"/>
      <c r="D1217" s="476"/>
      <c r="E1217" s="476"/>
      <c r="F1217" s="482"/>
      <c r="G1217" s="475"/>
      <c r="H1217" s="475"/>
      <c r="I1217" s="475"/>
      <c r="J1217" s="475"/>
      <c r="K1217" s="475"/>
    </row>
    <row r="1218" spans="1:11">
      <c r="A1218" s="462"/>
      <c r="B1218" s="476"/>
      <c r="C1218" s="476"/>
      <c r="D1218" s="476"/>
      <c r="E1218" s="476"/>
      <c r="F1218" s="482"/>
      <c r="G1218" s="475"/>
      <c r="H1218" s="475"/>
      <c r="I1218" s="475"/>
      <c r="J1218" s="475"/>
      <c r="K1218" s="475"/>
    </row>
    <row r="1219" spans="1:11">
      <c r="A1219" s="461" t="s">
        <v>9</v>
      </c>
      <c r="B1219" s="475"/>
      <c r="C1219" s="475"/>
      <c r="D1219" s="475"/>
      <c r="E1219" s="475"/>
      <c r="F1219" s="483"/>
      <c r="G1219" s="475"/>
      <c r="H1219" s="475"/>
      <c r="I1219" s="475"/>
      <c r="J1219" s="475"/>
      <c r="K1219" s="475"/>
    </row>
    <row r="1220" spans="1:11">
      <c r="A1220" s="461"/>
      <c r="B1220" s="475"/>
      <c r="C1220" s="475"/>
      <c r="D1220" s="475"/>
      <c r="E1220" s="475"/>
      <c r="F1220" s="483"/>
      <c r="G1220" s="475"/>
      <c r="H1220" s="475"/>
      <c r="I1220" s="475"/>
      <c r="J1220" s="475"/>
      <c r="K1220" s="475"/>
    </row>
    <row r="1221" spans="1:11">
      <c r="A1221" s="461"/>
      <c r="B1221" s="475"/>
      <c r="C1221" s="475"/>
      <c r="D1221" s="475"/>
      <c r="E1221" s="475"/>
      <c r="F1221" s="483"/>
      <c r="G1221" s="475"/>
      <c r="H1221" s="475"/>
      <c r="I1221" s="475"/>
      <c r="J1221" s="475"/>
      <c r="K1221" s="475"/>
    </row>
    <row r="1222" spans="1:11">
      <c r="A1222" s="462" t="s">
        <v>853</v>
      </c>
      <c r="B1222" s="476"/>
      <c r="C1222" s="476"/>
      <c r="D1222" s="476"/>
      <c r="E1222" s="476"/>
      <c r="F1222" s="482"/>
      <c r="G1222" s="475"/>
      <c r="H1222" s="475"/>
      <c r="I1222" s="475"/>
      <c r="J1222" s="475"/>
      <c r="K1222" s="475"/>
    </row>
    <row r="1223" spans="1:11">
      <c r="A1223" s="462"/>
      <c r="B1223" s="476"/>
      <c r="C1223" s="476"/>
      <c r="D1223" s="476"/>
      <c r="E1223" s="476"/>
      <c r="F1223" s="482"/>
      <c r="G1223" s="475"/>
      <c r="H1223" s="475"/>
      <c r="I1223" s="475"/>
      <c r="J1223" s="475"/>
      <c r="K1223" s="475"/>
    </row>
    <row r="1224" spans="1:11">
      <c r="A1224" s="461" t="s">
        <v>11</v>
      </c>
      <c r="B1224" s="475"/>
      <c r="C1224" s="475"/>
      <c r="D1224" s="475"/>
      <c r="E1224" s="475"/>
      <c r="F1224" s="483"/>
      <c r="G1224" s="475"/>
      <c r="H1224" s="475"/>
      <c r="I1224" s="475"/>
      <c r="J1224" s="475"/>
      <c r="K1224" s="475"/>
    </row>
    <row r="1225" spans="1:11">
      <c r="A1225" s="462" t="s">
        <v>854</v>
      </c>
      <c r="B1225" s="476"/>
      <c r="C1225" s="476"/>
      <c r="D1225" s="476"/>
      <c r="E1225" s="476"/>
      <c r="F1225" s="482"/>
      <c r="G1225" s="475"/>
      <c r="H1225" s="475"/>
      <c r="I1225" s="475"/>
      <c r="J1225" s="475"/>
      <c r="K1225" s="475"/>
    </row>
    <row r="1226" spans="1:11">
      <c r="A1226" s="462"/>
      <c r="B1226" s="476"/>
      <c r="C1226" s="476"/>
      <c r="D1226" s="476"/>
      <c r="E1226" s="476"/>
      <c r="F1226" s="482"/>
      <c r="G1226" s="475"/>
      <c r="H1226" s="475"/>
      <c r="I1226" s="475"/>
      <c r="J1226" s="475"/>
      <c r="K1226" s="475"/>
    </row>
    <row r="1227" spans="1:11">
      <c r="A1227" s="462" t="s">
        <v>13</v>
      </c>
      <c r="B1227" s="475"/>
      <c r="C1227" s="475"/>
      <c r="D1227" s="475"/>
      <c r="E1227" s="475"/>
      <c r="F1227" s="483"/>
      <c r="G1227" s="475"/>
      <c r="H1227" s="475"/>
      <c r="I1227" s="475"/>
      <c r="J1227" s="475"/>
      <c r="K1227" s="475"/>
    </row>
    <row r="1228" spans="1:11">
      <c r="A1228" s="461" t="s">
        <v>186</v>
      </c>
      <c r="B1228" s="478"/>
      <c r="C1228" s="478"/>
      <c r="D1228" s="478"/>
      <c r="E1228" s="478"/>
      <c r="F1228" s="491"/>
      <c r="G1228" s="475"/>
      <c r="H1228" s="475"/>
      <c r="I1228" s="475"/>
      <c r="J1228" s="475"/>
      <c r="K1228" s="475"/>
    </row>
    <row r="1229" spans="1:11">
      <c r="A1229" s="388" t="s">
        <v>1088</v>
      </c>
      <c r="B1229" s="479"/>
      <c r="C1229" s="479"/>
      <c r="D1229" s="479"/>
      <c r="E1229" s="479"/>
      <c r="F1229" s="484"/>
      <c r="G1229" s="479"/>
      <c r="H1229" s="479"/>
      <c r="I1229" s="479"/>
      <c r="J1229" s="479"/>
      <c r="K1229" s="479"/>
    </row>
    <row r="1230" spans="1:11" ht="14.25">
      <c r="A1230" s="563"/>
      <c r="B1230" s="564"/>
      <c r="C1230" s="564"/>
      <c r="D1230" s="564"/>
      <c r="E1230" s="564"/>
      <c r="F1230" s="564"/>
      <c r="G1230" s="564"/>
      <c r="H1230" s="564"/>
      <c r="I1230" s="564"/>
      <c r="J1230" s="564"/>
      <c r="K1230" s="564"/>
    </row>
    <row r="1231" spans="1:11" ht="14.25">
      <c r="A1231" s="565"/>
      <c r="B1231" s="566"/>
      <c r="C1231" s="566"/>
      <c r="D1231" s="566"/>
      <c r="E1231" s="566"/>
      <c r="F1231" s="566"/>
      <c r="G1231" s="566"/>
      <c r="H1231" s="566"/>
      <c r="I1231" s="566"/>
      <c r="J1231" s="566"/>
      <c r="K1231" s="566"/>
    </row>
    <row r="1232" spans="1:11">
      <c r="A1232" s="407"/>
    </row>
    <row r="1233" spans="1:11">
      <c r="A1233" s="407"/>
    </row>
    <row r="1234" spans="1:11">
      <c r="A1234" s="407"/>
    </row>
    <row r="1235" spans="1:11">
      <c r="A1235" s="407"/>
    </row>
    <row r="1236" spans="1:11">
      <c r="A1236" s="549"/>
      <c r="B1236" s="549"/>
      <c r="C1236" s="549"/>
      <c r="D1236" s="549"/>
      <c r="E1236" s="549"/>
      <c r="F1236" s="549"/>
      <c r="G1236" s="549"/>
      <c r="H1236" s="549"/>
      <c r="I1236" s="549"/>
      <c r="J1236" s="549"/>
      <c r="K1236" s="549"/>
    </row>
    <row r="1237" spans="1:11" ht="15">
      <c r="A1237" s="578"/>
      <c r="B1237" s="581"/>
      <c r="C1237" s="581"/>
      <c r="D1237" s="581"/>
      <c r="E1237" s="581"/>
      <c r="F1237" s="581"/>
      <c r="G1237" s="581"/>
      <c r="H1237" s="581"/>
      <c r="I1237" s="581"/>
      <c r="J1237" s="581"/>
      <c r="K1237" s="581"/>
    </row>
    <row r="1238" spans="1:11">
      <c r="A1238" s="458" t="s">
        <v>455</v>
      </c>
    </row>
    <row r="1239" spans="1:11">
      <c r="A1239" s="460"/>
      <c r="B1239" s="376"/>
      <c r="C1239" s="376"/>
      <c r="D1239" s="376"/>
      <c r="E1239" s="376"/>
      <c r="F1239" s="376"/>
      <c r="G1239" s="376"/>
      <c r="H1239" s="376"/>
      <c r="I1239" s="376"/>
      <c r="J1239" s="376"/>
      <c r="K1239" s="376"/>
    </row>
    <row r="1240" spans="1:11">
      <c r="A1240" s="501"/>
      <c r="B1240" s="562"/>
      <c r="C1240" s="562"/>
      <c r="D1240" s="562"/>
      <c r="E1240" s="562"/>
      <c r="F1240" s="437"/>
      <c r="G1240" s="562"/>
      <c r="H1240" s="562"/>
      <c r="I1240" s="562"/>
      <c r="J1240" s="562"/>
      <c r="K1240" s="562"/>
    </row>
    <row r="1241" spans="1:11">
      <c r="A1241" s="494"/>
      <c r="B1241" s="379"/>
      <c r="C1241" s="379"/>
      <c r="D1241" s="379"/>
      <c r="E1241" s="379"/>
      <c r="F1241" s="380"/>
      <c r="G1241" s="379"/>
      <c r="H1241" s="379"/>
      <c r="I1241" s="379"/>
      <c r="J1241" s="379"/>
      <c r="K1241" s="379"/>
    </row>
    <row r="1242" spans="1:11">
      <c r="A1242" s="462"/>
      <c r="B1242" s="751"/>
      <c r="C1242" s="752"/>
      <c r="D1242" s="752"/>
      <c r="E1242" s="752"/>
      <c r="F1242" s="753"/>
      <c r="G1242" s="752"/>
      <c r="H1242" s="752"/>
      <c r="I1242" s="752"/>
      <c r="J1242" s="752"/>
      <c r="K1242" s="752"/>
    </row>
    <row r="1243" spans="1:11">
      <c r="A1243" s="461" t="s">
        <v>528</v>
      </c>
      <c r="B1243" s="419"/>
      <c r="C1243" s="419"/>
      <c r="D1243" s="419"/>
      <c r="E1243" s="419"/>
      <c r="F1243" s="470"/>
      <c r="G1243" s="419"/>
      <c r="H1243" s="419"/>
      <c r="I1243" s="419"/>
      <c r="J1243" s="419"/>
      <c r="K1243" s="448"/>
    </row>
    <row r="1244" spans="1:11">
      <c r="A1244" s="461"/>
      <c r="B1244" s="419"/>
      <c r="C1244" s="419"/>
      <c r="D1244" s="419"/>
      <c r="E1244" s="419"/>
      <c r="F1244" s="470"/>
      <c r="G1244" s="419"/>
      <c r="H1244" s="419"/>
      <c r="I1244" s="419"/>
      <c r="J1244" s="419"/>
      <c r="K1244" s="448"/>
    </row>
    <row r="1245" spans="1:11">
      <c r="A1245" s="462" t="s">
        <v>529</v>
      </c>
      <c r="B1245" s="419"/>
      <c r="C1245" s="419"/>
      <c r="D1245" s="419"/>
      <c r="E1245" s="419"/>
      <c r="F1245" s="470"/>
      <c r="G1245" s="419"/>
      <c r="H1245" s="419"/>
      <c r="I1245" s="419"/>
      <c r="J1245" s="419"/>
      <c r="K1245" s="448"/>
    </row>
    <row r="1246" spans="1:11">
      <c r="A1246" s="462"/>
      <c r="B1246" s="419"/>
      <c r="C1246" s="419"/>
      <c r="D1246" s="419"/>
      <c r="E1246" s="419"/>
      <c r="F1246" s="470"/>
      <c r="G1246" s="419"/>
      <c r="H1246" s="419"/>
      <c r="I1246" s="419"/>
      <c r="J1246" s="419"/>
      <c r="K1246" s="448"/>
    </row>
    <row r="1247" spans="1:11">
      <c r="A1247" s="462" t="s">
        <v>166</v>
      </c>
      <c r="B1247" s="468"/>
      <c r="C1247" s="468"/>
      <c r="D1247" s="468"/>
      <c r="E1247" s="468"/>
      <c r="F1247" s="469"/>
      <c r="G1247" s="468"/>
      <c r="H1247" s="468"/>
      <c r="I1247" s="468"/>
      <c r="J1247" s="468"/>
      <c r="K1247" s="384"/>
    </row>
    <row r="1248" spans="1:11">
      <c r="A1248" s="462" t="s">
        <v>60</v>
      </c>
      <c r="B1248" s="468"/>
      <c r="C1248" s="468"/>
      <c r="D1248" s="468"/>
      <c r="E1248" s="468"/>
      <c r="F1248" s="469"/>
      <c r="G1248" s="468"/>
      <c r="H1248" s="468"/>
      <c r="I1248" s="468"/>
      <c r="J1248" s="468"/>
      <c r="K1248" s="384"/>
    </row>
    <row r="1249" spans="1:11">
      <c r="A1249" s="462" t="s">
        <v>745</v>
      </c>
      <c r="B1249" s="468"/>
      <c r="C1249" s="468"/>
      <c r="D1249" s="468"/>
      <c r="E1249" s="468"/>
      <c r="F1249" s="469"/>
      <c r="G1249" s="468"/>
      <c r="H1249" s="468"/>
      <c r="I1249" s="468"/>
      <c r="J1249" s="468"/>
      <c r="K1249" s="384"/>
    </row>
    <row r="1250" spans="1:11">
      <c r="A1250" s="462"/>
      <c r="B1250" s="468"/>
      <c r="C1250" s="468"/>
      <c r="D1250" s="468"/>
      <c r="E1250" s="468"/>
      <c r="F1250" s="469"/>
      <c r="G1250" s="468"/>
      <c r="H1250" s="468"/>
      <c r="I1250" s="468"/>
      <c r="J1250" s="468"/>
      <c r="K1250" s="384"/>
    </row>
    <row r="1251" spans="1:11">
      <c r="A1251" s="462" t="s">
        <v>127</v>
      </c>
      <c r="B1251" s="468"/>
      <c r="C1251" s="468"/>
      <c r="D1251" s="468"/>
      <c r="E1251" s="468"/>
      <c r="F1251" s="469"/>
      <c r="G1251" s="468"/>
      <c r="H1251" s="468"/>
      <c r="I1251" s="468"/>
      <c r="J1251" s="468"/>
      <c r="K1251" s="384"/>
    </row>
    <row r="1252" spans="1:11">
      <c r="A1252" s="462" t="s">
        <v>8</v>
      </c>
      <c r="B1252" s="468"/>
      <c r="C1252" s="468"/>
      <c r="D1252" s="468"/>
      <c r="E1252" s="468"/>
      <c r="F1252" s="469"/>
      <c r="G1252" s="468"/>
      <c r="H1252" s="468"/>
      <c r="I1252" s="468"/>
      <c r="J1252" s="468"/>
      <c r="K1252" s="384"/>
    </row>
    <row r="1253" spans="1:11">
      <c r="A1253" s="462"/>
      <c r="B1253" s="468"/>
      <c r="C1253" s="468"/>
      <c r="D1253" s="468"/>
      <c r="E1253" s="468"/>
      <c r="F1253" s="469"/>
      <c r="G1253" s="468"/>
      <c r="H1253" s="468"/>
      <c r="I1253" s="468"/>
      <c r="J1253" s="468"/>
      <c r="K1253" s="384"/>
    </row>
    <row r="1254" spans="1:11">
      <c r="A1254" s="462"/>
      <c r="B1254" s="468"/>
      <c r="C1254" s="468"/>
      <c r="D1254" s="468"/>
      <c r="E1254" s="468"/>
      <c r="F1254" s="469"/>
      <c r="G1254" s="468"/>
      <c r="H1254" s="468"/>
      <c r="I1254" s="468"/>
      <c r="J1254" s="468"/>
      <c r="K1254" s="384"/>
    </row>
    <row r="1255" spans="1:11">
      <c r="A1255" s="461" t="s">
        <v>9</v>
      </c>
      <c r="B1255" s="419"/>
      <c r="C1255" s="419"/>
      <c r="D1255" s="419"/>
      <c r="E1255" s="419"/>
      <c r="F1255" s="470"/>
      <c r="G1255" s="419"/>
      <c r="H1255" s="419"/>
      <c r="I1255" s="419"/>
      <c r="J1255" s="419"/>
      <c r="K1255" s="448"/>
    </row>
    <row r="1256" spans="1:11">
      <c r="A1256" s="461"/>
      <c r="B1256" s="419"/>
      <c r="C1256" s="419"/>
      <c r="D1256" s="419"/>
      <c r="E1256" s="419"/>
      <c r="F1256" s="470"/>
      <c r="G1256" s="419"/>
      <c r="H1256" s="419"/>
      <c r="I1256" s="419"/>
      <c r="J1256" s="419"/>
      <c r="K1256" s="448"/>
    </row>
    <row r="1257" spans="1:11">
      <c r="A1257" s="461"/>
      <c r="B1257" s="419"/>
      <c r="C1257" s="419"/>
      <c r="D1257" s="419"/>
      <c r="E1257" s="419"/>
      <c r="F1257" s="470"/>
      <c r="G1257" s="419"/>
      <c r="H1257" s="419"/>
      <c r="I1257" s="419"/>
      <c r="J1257" s="419"/>
      <c r="K1257" s="448"/>
    </row>
    <row r="1258" spans="1:11">
      <c r="A1258" s="462" t="s">
        <v>10</v>
      </c>
      <c r="B1258" s="419"/>
      <c r="C1258" s="419"/>
      <c r="D1258" s="419"/>
      <c r="E1258" s="419"/>
      <c r="F1258" s="470"/>
      <c r="G1258" s="419"/>
      <c r="H1258" s="419"/>
      <c r="I1258" s="419"/>
      <c r="J1258" s="419"/>
      <c r="K1258" s="448"/>
    </row>
    <row r="1259" spans="1:11">
      <c r="A1259" s="462"/>
      <c r="B1259" s="419"/>
      <c r="C1259" s="419"/>
      <c r="D1259" s="419"/>
      <c r="E1259" s="419"/>
      <c r="F1259" s="470"/>
      <c r="G1259" s="419"/>
      <c r="H1259" s="419"/>
      <c r="I1259" s="419"/>
      <c r="J1259" s="419"/>
      <c r="K1259" s="448"/>
    </row>
    <row r="1260" spans="1:11">
      <c r="A1260" s="462" t="s">
        <v>11</v>
      </c>
      <c r="B1260" s="419"/>
      <c r="C1260" s="419"/>
      <c r="D1260" s="419"/>
      <c r="E1260" s="419"/>
      <c r="F1260" s="470"/>
      <c r="G1260" s="419"/>
      <c r="H1260" s="419"/>
      <c r="I1260" s="419"/>
      <c r="J1260" s="419"/>
      <c r="K1260" s="448"/>
    </row>
    <row r="1261" spans="1:11">
      <c r="A1261" s="462" t="s">
        <v>12</v>
      </c>
      <c r="B1261" s="448"/>
      <c r="C1261" s="448"/>
      <c r="D1261" s="448"/>
      <c r="E1261" s="448"/>
      <c r="F1261" s="467"/>
      <c r="G1261" s="448"/>
      <c r="H1261" s="448"/>
      <c r="I1261" s="448"/>
      <c r="J1261" s="448"/>
      <c r="K1261" s="448"/>
    </row>
    <row r="1262" spans="1:11">
      <c r="A1262" s="462"/>
      <c r="B1262" s="448"/>
      <c r="C1262" s="448"/>
      <c r="D1262" s="448"/>
      <c r="E1262" s="448"/>
      <c r="F1262" s="467"/>
      <c r="G1262" s="448"/>
      <c r="H1262" s="448"/>
      <c r="I1262" s="448"/>
      <c r="J1262" s="448"/>
      <c r="K1262" s="448"/>
    </row>
    <row r="1263" spans="1:11">
      <c r="A1263" s="462" t="s">
        <v>13</v>
      </c>
      <c r="B1263" s="448"/>
      <c r="C1263" s="448"/>
      <c r="D1263" s="448"/>
      <c r="E1263" s="448"/>
      <c r="F1263" s="467"/>
      <c r="G1263" s="448"/>
      <c r="H1263" s="448"/>
      <c r="I1263" s="448"/>
      <c r="J1263" s="448"/>
      <c r="K1263" s="448"/>
    </row>
    <row r="1264" spans="1:11">
      <c r="A1264" s="462" t="s">
        <v>186</v>
      </c>
      <c r="B1264" s="448"/>
      <c r="C1264" s="448"/>
      <c r="D1264" s="448"/>
      <c r="E1264" s="448"/>
      <c r="F1264" s="467"/>
      <c r="G1264" s="448"/>
      <c r="H1264" s="448"/>
      <c r="I1264" s="448"/>
      <c r="J1264" s="448"/>
      <c r="K1264" s="448"/>
    </row>
    <row r="1265" spans="1:11">
      <c r="A1265" s="388" t="s">
        <v>1088</v>
      </c>
      <c r="B1265" s="445"/>
      <c r="C1265" s="445"/>
      <c r="D1265" s="445"/>
      <c r="E1265" s="445"/>
      <c r="F1265" s="497"/>
      <c r="G1265" s="391"/>
      <c r="H1265" s="391"/>
      <c r="I1265" s="391"/>
      <c r="J1265" s="391"/>
      <c r="K1265" s="391"/>
    </row>
    <row r="1266" spans="1:11">
      <c r="A1266" s="407"/>
    </row>
    <row r="1267" spans="1:11">
      <c r="A1267" s="407"/>
    </row>
    <row r="1268" spans="1:11">
      <c r="A1268" s="407"/>
    </row>
    <row r="1269" spans="1:11">
      <c r="A1269" s="549"/>
      <c r="B1269" s="549"/>
      <c r="C1269" s="549"/>
      <c r="D1269" s="549"/>
      <c r="E1269" s="549"/>
      <c r="F1269" s="549"/>
      <c r="G1269" s="549"/>
      <c r="H1269" s="549"/>
      <c r="I1269" s="549"/>
      <c r="J1269" s="549"/>
      <c r="K1269" s="549"/>
    </row>
    <row r="1270" spans="1:11">
      <c r="A1270" s="407"/>
    </row>
    <row r="1271" spans="1:11">
      <c r="A1271" s="501"/>
      <c r="B1271" s="562"/>
      <c r="C1271" s="562"/>
      <c r="D1271" s="562"/>
      <c r="E1271" s="562"/>
      <c r="F1271" s="437"/>
      <c r="G1271" s="562"/>
      <c r="H1271" s="562"/>
      <c r="I1271" s="562"/>
      <c r="J1271" s="562"/>
      <c r="K1271" s="562"/>
    </row>
    <row r="1272" spans="1:11">
      <c r="A1272" s="494"/>
      <c r="B1272" s="379"/>
      <c r="C1272" s="379"/>
      <c r="D1272" s="379"/>
      <c r="E1272" s="379"/>
      <c r="F1272" s="380"/>
      <c r="G1272" s="379"/>
      <c r="H1272" s="379"/>
      <c r="I1272" s="379"/>
      <c r="J1272" s="379"/>
      <c r="K1272" s="379"/>
    </row>
    <row r="1273" spans="1:11">
      <c r="A1273" s="462"/>
      <c r="B1273" s="751"/>
      <c r="C1273" s="752"/>
      <c r="D1273" s="752"/>
      <c r="E1273" s="752"/>
      <c r="F1273" s="753"/>
      <c r="G1273" s="752"/>
      <c r="H1273" s="752"/>
      <c r="I1273" s="752"/>
      <c r="J1273" s="752"/>
      <c r="K1273" s="752"/>
    </row>
    <row r="1274" spans="1:11">
      <c r="A1274" s="461" t="s">
        <v>528</v>
      </c>
      <c r="B1274" s="448"/>
      <c r="C1274" s="448"/>
      <c r="D1274" s="448"/>
      <c r="E1274" s="448"/>
      <c r="F1274" s="467"/>
      <c r="G1274" s="448"/>
      <c r="H1274" s="448"/>
      <c r="I1274" s="448"/>
      <c r="J1274" s="448"/>
      <c r="K1274" s="448"/>
    </row>
    <row r="1275" spans="1:11">
      <c r="A1275" s="461"/>
      <c r="B1275" s="448"/>
      <c r="C1275" s="448"/>
      <c r="D1275" s="448"/>
      <c r="E1275" s="448"/>
      <c r="F1275" s="467"/>
      <c r="G1275" s="448"/>
      <c r="H1275" s="448"/>
      <c r="I1275" s="448"/>
      <c r="J1275" s="448"/>
      <c r="K1275" s="448"/>
    </row>
    <row r="1276" spans="1:11">
      <c r="A1276" s="462" t="s">
        <v>529</v>
      </c>
      <c r="B1276" s="448"/>
      <c r="C1276" s="448"/>
      <c r="D1276" s="448"/>
      <c r="E1276" s="448"/>
      <c r="F1276" s="467"/>
      <c r="G1276" s="448"/>
      <c r="H1276" s="448"/>
      <c r="I1276" s="448"/>
      <c r="J1276" s="448"/>
      <c r="K1276" s="448"/>
    </row>
    <row r="1277" spans="1:11">
      <c r="A1277" s="462"/>
      <c r="B1277" s="448"/>
      <c r="C1277" s="448"/>
      <c r="D1277" s="448"/>
      <c r="E1277" s="448"/>
      <c r="F1277" s="467"/>
      <c r="G1277" s="448"/>
      <c r="H1277" s="448"/>
      <c r="I1277" s="448"/>
      <c r="J1277" s="448"/>
      <c r="K1277" s="448"/>
    </row>
    <row r="1278" spans="1:11">
      <c r="A1278" s="462" t="s">
        <v>166</v>
      </c>
      <c r="B1278" s="384"/>
      <c r="C1278" s="384"/>
      <c r="D1278" s="384"/>
      <c r="E1278" s="384"/>
      <c r="F1278" s="473"/>
      <c r="G1278" s="384"/>
      <c r="H1278" s="384"/>
      <c r="I1278" s="384"/>
      <c r="J1278" s="384"/>
      <c r="K1278" s="384"/>
    </row>
    <row r="1279" spans="1:11">
      <c r="A1279" s="462" t="s">
        <v>60</v>
      </c>
      <c r="B1279" s="384"/>
      <c r="C1279" s="384"/>
      <c r="D1279" s="384"/>
      <c r="E1279" s="384"/>
      <c r="F1279" s="473"/>
      <c r="G1279" s="384"/>
      <c r="H1279" s="384"/>
      <c r="I1279" s="384"/>
      <c r="J1279" s="384"/>
      <c r="K1279" s="384"/>
    </row>
    <row r="1280" spans="1:11">
      <c r="A1280" s="462" t="s">
        <v>745</v>
      </c>
      <c r="B1280" s="384"/>
      <c r="C1280" s="384"/>
      <c r="D1280" s="384"/>
      <c r="E1280" s="384"/>
      <c r="F1280" s="473"/>
      <c r="G1280" s="384"/>
      <c r="H1280" s="384"/>
      <c r="I1280" s="384"/>
      <c r="J1280" s="384"/>
      <c r="K1280" s="384"/>
    </row>
    <row r="1281" spans="1:11">
      <c r="A1281" s="462"/>
      <c r="B1281" s="384"/>
      <c r="C1281" s="384"/>
      <c r="D1281" s="384"/>
      <c r="E1281" s="384"/>
      <c r="F1281" s="473"/>
      <c r="G1281" s="384"/>
      <c r="H1281" s="384"/>
      <c r="I1281" s="384"/>
      <c r="J1281" s="384"/>
      <c r="K1281" s="384"/>
    </row>
    <row r="1282" spans="1:11">
      <c r="A1282" s="462" t="s">
        <v>127</v>
      </c>
      <c r="B1282" s="384"/>
      <c r="C1282" s="384"/>
      <c r="D1282" s="384"/>
      <c r="E1282" s="384"/>
      <c r="F1282" s="473"/>
      <c r="G1282" s="384"/>
      <c r="H1282" s="384"/>
      <c r="I1282" s="384"/>
      <c r="J1282" s="384"/>
      <c r="K1282" s="384"/>
    </row>
    <row r="1283" spans="1:11">
      <c r="A1283" s="462" t="s">
        <v>8</v>
      </c>
      <c r="B1283" s="384"/>
      <c r="C1283" s="384"/>
      <c r="D1283" s="384"/>
      <c r="E1283" s="384"/>
      <c r="F1283" s="473"/>
      <c r="G1283" s="384"/>
      <c r="H1283" s="384"/>
      <c r="I1283" s="384"/>
      <c r="J1283" s="384"/>
      <c r="K1283" s="384"/>
    </row>
    <row r="1284" spans="1:11">
      <c r="A1284" s="462"/>
      <c r="B1284" s="384"/>
      <c r="C1284" s="384"/>
      <c r="D1284" s="384"/>
      <c r="E1284" s="384"/>
      <c r="F1284" s="473"/>
      <c r="G1284" s="384"/>
      <c r="H1284" s="384"/>
      <c r="I1284" s="384"/>
      <c r="J1284" s="384"/>
      <c r="K1284" s="384"/>
    </row>
    <row r="1285" spans="1:11">
      <c r="A1285" s="462"/>
      <c r="B1285" s="384"/>
      <c r="C1285" s="384"/>
      <c r="D1285" s="384"/>
      <c r="E1285" s="384"/>
      <c r="F1285" s="473"/>
      <c r="G1285" s="384"/>
      <c r="H1285" s="384"/>
      <c r="I1285" s="384"/>
      <c r="J1285" s="384"/>
      <c r="K1285" s="384"/>
    </row>
    <row r="1286" spans="1:11">
      <c r="A1286" s="461" t="s">
        <v>9</v>
      </c>
      <c r="B1286" s="419"/>
      <c r="C1286" s="419"/>
      <c r="D1286" s="419"/>
      <c r="E1286" s="419"/>
      <c r="F1286" s="470"/>
      <c r="G1286" s="419"/>
      <c r="H1286" s="419"/>
      <c r="I1286" s="419"/>
      <c r="J1286" s="419"/>
      <c r="K1286" s="448"/>
    </row>
    <row r="1287" spans="1:11">
      <c r="A1287" s="461"/>
      <c r="B1287" s="419"/>
      <c r="C1287" s="419"/>
      <c r="D1287" s="419"/>
      <c r="E1287" s="419"/>
      <c r="F1287" s="470"/>
      <c r="G1287" s="419"/>
      <c r="H1287" s="419"/>
      <c r="I1287" s="419"/>
      <c r="J1287" s="419"/>
      <c r="K1287" s="448"/>
    </row>
    <row r="1288" spans="1:11">
      <c r="A1288" s="461"/>
      <c r="B1288" s="419"/>
      <c r="C1288" s="419"/>
      <c r="D1288" s="419"/>
      <c r="E1288" s="419"/>
      <c r="F1288" s="470"/>
      <c r="G1288" s="419"/>
      <c r="H1288" s="419"/>
      <c r="I1288" s="419"/>
      <c r="J1288" s="419"/>
      <c r="K1288" s="448"/>
    </row>
    <row r="1289" spans="1:11">
      <c r="A1289" s="462" t="s">
        <v>10</v>
      </c>
      <c r="B1289" s="448"/>
      <c r="C1289" s="448"/>
      <c r="D1289" s="448"/>
      <c r="E1289" s="448"/>
      <c r="F1289" s="467"/>
      <c r="G1289" s="448"/>
      <c r="H1289" s="448"/>
      <c r="I1289" s="448"/>
      <c r="J1289" s="448"/>
      <c r="K1289" s="448"/>
    </row>
    <row r="1290" spans="1:11">
      <c r="A1290" s="462"/>
      <c r="B1290" s="448"/>
      <c r="C1290" s="448"/>
      <c r="D1290" s="448"/>
      <c r="E1290" s="448"/>
      <c r="F1290" s="467"/>
      <c r="G1290" s="448"/>
      <c r="H1290" s="448"/>
      <c r="I1290" s="448"/>
      <c r="J1290" s="448"/>
      <c r="K1290" s="448"/>
    </row>
    <row r="1291" spans="1:11">
      <c r="A1291" s="462" t="s">
        <v>11</v>
      </c>
      <c r="B1291" s="448"/>
      <c r="C1291" s="448"/>
      <c r="D1291" s="448"/>
      <c r="E1291" s="448"/>
      <c r="F1291" s="467"/>
      <c r="G1291" s="448"/>
      <c r="H1291" s="448"/>
      <c r="I1291" s="448"/>
      <c r="J1291" s="448"/>
      <c r="K1291" s="448"/>
    </row>
    <row r="1292" spans="1:11">
      <c r="A1292" s="462" t="s">
        <v>12</v>
      </c>
      <c r="B1292" s="448"/>
      <c r="C1292" s="448"/>
      <c r="D1292" s="448"/>
      <c r="E1292" s="448"/>
      <c r="F1292" s="467"/>
      <c r="G1292" s="448"/>
      <c r="H1292" s="448"/>
      <c r="I1292" s="448"/>
      <c r="J1292" s="448"/>
      <c r="K1292" s="448"/>
    </row>
    <row r="1293" spans="1:11">
      <c r="A1293" s="462"/>
      <c r="B1293" s="448"/>
      <c r="C1293" s="448"/>
      <c r="D1293" s="448"/>
      <c r="E1293" s="448"/>
      <c r="F1293" s="467"/>
      <c r="G1293" s="448"/>
      <c r="H1293" s="448"/>
      <c r="I1293" s="448"/>
      <c r="J1293" s="448"/>
      <c r="K1293" s="448"/>
    </row>
    <row r="1294" spans="1:11">
      <c r="A1294" s="462" t="s">
        <v>13</v>
      </c>
      <c r="B1294" s="448"/>
      <c r="C1294" s="448"/>
      <c r="D1294" s="448"/>
      <c r="E1294" s="448"/>
      <c r="F1294" s="467"/>
      <c r="G1294" s="448"/>
      <c r="H1294" s="448"/>
      <c r="I1294" s="448"/>
      <c r="J1294" s="448"/>
      <c r="K1294" s="448"/>
    </row>
    <row r="1295" spans="1:11">
      <c r="A1295" s="462" t="s">
        <v>186</v>
      </c>
      <c r="B1295" s="448"/>
      <c r="C1295" s="448"/>
      <c r="D1295" s="448"/>
      <c r="E1295" s="448"/>
      <c r="F1295" s="467"/>
      <c r="G1295" s="448"/>
      <c r="H1295" s="448"/>
      <c r="I1295" s="448"/>
      <c r="J1295" s="448"/>
      <c r="K1295" s="448"/>
    </row>
    <row r="1296" spans="1:11">
      <c r="A1296" s="388" t="s">
        <v>1088</v>
      </c>
      <c r="B1296" s="471"/>
      <c r="C1296" s="471"/>
      <c r="D1296" s="471"/>
      <c r="E1296" s="471"/>
      <c r="F1296" s="472"/>
      <c r="G1296" s="391"/>
      <c r="H1296" s="391"/>
      <c r="I1296" s="391"/>
      <c r="J1296" s="391"/>
      <c r="K1296" s="391"/>
    </row>
    <row r="1297" spans="1:11" ht="14.25">
      <c r="A1297" s="563"/>
      <c r="B1297" s="564"/>
      <c r="C1297" s="564"/>
      <c r="D1297" s="564"/>
      <c r="E1297" s="564"/>
      <c r="F1297" s="564"/>
      <c r="G1297" s="564"/>
      <c r="H1297" s="564"/>
      <c r="I1297" s="564"/>
      <c r="J1297" s="564"/>
      <c r="K1297" s="564"/>
    </row>
    <row r="1298" spans="1:11" ht="14.25">
      <c r="A1298" s="565"/>
      <c r="B1298" s="566"/>
      <c r="C1298" s="566"/>
      <c r="D1298" s="566"/>
      <c r="E1298" s="566"/>
      <c r="F1298" s="566"/>
      <c r="G1298" s="566"/>
      <c r="H1298" s="566"/>
      <c r="I1298" s="566"/>
      <c r="J1298" s="566"/>
      <c r="K1298" s="566"/>
    </row>
    <row r="1299" spans="1:11">
      <c r="A1299" s="407"/>
    </row>
    <row r="1300" spans="1:11">
      <c r="A1300" s="407"/>
    </row>
    <row r="1301" spans="1:11">
      <c r="A1301" s="407"/>
    </row>
    <row r="1302" spans="1:11">
      <c r="A1302" s="407"/>
    </row>
    <row r="1303" spans="1:11">
      <c r="A1303" s="549"/>
      <c r="B1303" s="549"/>
      <c r="C1303" s="549"/>
      <c r="D1303" s="549"/>
      <c r="E1303" s="549"/>
      <c r="F1303" s="549"/>
      <c r="G1303" s="549"/>
      <c r="H1303" s="549"/>
      <c r="I1303" s="549"/>
      <c r="J1303" s="549"/>
      <c r="K1303" s="549"/>
    </row>
    <row r="1304" spans="1:11">
      <c r="A1304" s="407"/>
    </row>
    <row r="1305" spans="1:11">
      <c r="A1305" s="501"/>
      <c r="B1305" s="562"/>
      <c r="C1305" s="562"/>
      <c r="D1305" s="562"/>
      <c r="E1305" s="562"/>
      <c r="F1305" s="437"/>
      <c r="G1305" s="576"/>
      <c r="H1305" s="576"/>
      <c r="I1305" s="576"/>
      <c r="J1305" s="576"/>
      <c r="K1305" s="576"/>
    </row>
    <row r="1306" spans="1:11">
      <c r="A1306" s="494"/>
      <c r="B1306" s="379"/>
      <c r="C1306" s="379"/>
      <c r="D1306" s="379"/>
      <c r="E1306" s="379"/>
      <c r="F1306" s="380"/>
      <c r="G1306" s="379"/>
      <c r="H1306" s="379"/>
      <c r="I1306" s="379"/>
      <c r="J1306" s="379"/>
      <c r="K1306" s="379"/>
    </row>
    <row r="1307" spans="1:11">
      <c r="A1307" s="462"/>
      <c r="B1307" s="751"/>
      <c r="C1307" s="752"/>
      <c r="D1307" s="752"/>
      <c r="E1307" s="752"/>
      <c r="F1307" s="753"/>
      <c r="G1307" s="752"/>
      <c r="H1307" s="752"/>
      <c r="I1307" s="752"/>
      <c r="J1307" s="752"/>
      <c r="K1307" s="752"/>
    </row>
    <row r="1308" spans="1:11">
      <c r="A1308" s="461" t="s">
        <v>528</v>
      </c>
      <c r="B1308" s="448"/>
      <c r="C1308" s="448"/>
      <c r="D1308" s="448"/>
      <c r="E1308" s="448"/>
      <c r="F1308" s="467"/>
      <c r="G1308" s="475"/>
      <c r="H1308" s="475"/>
      <c r="I1308" s="475"/>
      <c r="J1308" s="475"/>
      <c r="K1308" s="475"/>
    </row>
    <row r="1309" spans="1:11">
      <c r="A1309" s="461"/>
      <c r="B1309" s="448"/>
      <c r="C1309" s="448"/>
      <c r="D1309" s="448"/>
      <c r="E1309" s="448"/>
      <c r="F1309" s="467"/>
      <c r="G1309" s="475"/>
      <c r="H1309" s="475"/>
      <c r="I1309" s="475"/>
      <c r="J1309" s="475"/>
      <c r="K1309" s="475"/>
    </row>
    <row r="1310" spans="1:11">
      <c r="A1310" s="462" t="s">
        <v>529</v>
      </c>
      <c r="B1310" s="448"/>
      <c r="C1310" s="448"/>
      <c r="D1310" s="448"/>
      <c r="E1310" s="448"/>
      <c r="F1310" s="467"/>
      <c r="G1310" s="475"/>
      <c r="H1310" s="475"/>
      <c r="I1310" s="475"/>
      <c r="J1310" s="475"/>
      <c r="K1310" s="475"/>
    </row>
    <row r="1311" spans="1:11">
      <c r="A1311" s="462"/>
      <c r="B1311" s="448"/>
      <c r="C1311" s="448"/>
      <c r="D1311" s="448"/>
      <c r="E1311" s="448"/>
      <c r="F1311" s="467"/>
      <c r="G1311" s="475"/>
      <c r="H1311" s="475"/>
      <c r="I1311" s="475"/>
      <c r="J1311" s="475"/>
      <c r="K1311" s="475"/>
    </row>
    <row r="1312" spans="1:11">
      <c r="A1312" s="462" t="s">
        <v>166</v>
      </c>
      <c r="B1312" s="384"/>
      <c r="C1312" s="384"/>
      <c r="D1312" s="384"/>
      <c r="E1312" s="384"/>
      <c r="F1312" s="473"/>
      <c r="G1312" s="477"/>
      <c r="H1312" s="477"/>
      <c r="I1312" s="477"/>
      <c r="J1312" s="477"/>
      <c r="K1312" s="477"/>
    </row>
    <row r="1313" spans="1:11">
      <c r="A1313" s="462" t="s">
        <v>60</v>
      </c>
      <c r="B1313" s="384"/>
      <c r="C1313" s="384"/>
      <c r="D1313" s="384"/>
      <c r="E1313" s="384"/>
      <c r="F1313" s="473"/>
      <c r="G1313" s="477"/>
      <c r="H1313" s="477"/>
      <c r="I1313" s="477"/>
      <c r="J1313" s="477"/>
      <c r="K1313" s="477"/>
    </row>
    <row r="1314" spans="1:11">
      <c r="A1314" s="462" t="s">
        <v>745</v>
      </c>
      <c r="B1314" s="384"/>
      <c r="C1314" s="384"/>
      <c r="D1314" s="384"/>
      <c r="E1314" s="384"/>
      <c r="F1314" s="473"/>
      <c r="G1314" s="477"/>
      <c r="H1314" s="477"/>
      <c r="I1314" s="477"/>
      <c r="J1314" s="477"/>
      <c r="K1314" s="477"/>
    </row>
    <row r="1315" spans="1:11">
      <c r="A1315" s="462"/>
      <c r="B1315" s="384"/>
      <c r="C1315" s="384"/>
      <c r="D1315" s="384"/>
      <c r="E1315" s="384"/>
      <c r="F1315" s="473"/>
      <c r="G1315" s="477"/>
      <c r="H1315" s="477"/>
      <c r="I1315" s="477"/>
      <c r="J1315" s="477"/>
      <c r="K1315" s="477"/>
    </row>
    <row r="1316" spans="1:11">
      <c r="A1316" s="462" t="s">
        <v>127</v>
      </c>
      <c r="B1316" s="384"/>
      <c r="C1316" s="384"/>
      <c r="D1316" s="384"/>
      <c r="E1316" s="384"/>
      <c r="F1316" s="473"/>
      <c r="G1316" s="477"/>
      <c r="H1316" s="477"/>
      <c r="I1316" s="477"/>
      <c r="J1316" s="477"/>
      <c r="K1316" s="477"/>
    </row>
    <row r="1317" spans="1:11">
      <c r="A1317" s="462" t="s">
        <v>8</v>
      </c>
      <c r="B1317" s="384"/>
      <c r="C1317" s="384"/>
      <c r="D1317" s="384"/>
      <c r="E1317" s="384"/>
      <c r="F1317" s="473"/>
      <c r="G1317" s="477"/>
      <c r="H1317" s="477"/>
      <c r="I1317" s="477"/>
      <c r="J1317" s="477"/>
      <c r="K1317" s="477"/>
    </row>
    <row r="1318" spans="1:11">
      <c r="A1318" s="462"/>
      <c r="B1318" s="384"/>
      <c r="C1318" s="384"/>
      <c r="D1318" s="384"/>
      <c r="E1318" s="384"/>
      <c r="F1318" s="473"/>
      <c r="G1318" s="477"/>
      <c r="H1318" s="477"/>
      <c r="I1318" s="477"/>
      <c r="J1318" s="477"/>
      <c r="K1318" s="477"/>
    </row>
    <row r="1319" spans="1:11">
      <c r="A1319" s="462"/>
      <c r="B1319" s="384"/>
      <c r="C1319" s="384"/>
      <c r="D1319" s="384"/>
      <c r="E1319" s="384"/>
      <c r="F1319" s="473"/>
      <c r="G1319" s="477"/>
      <c r="H1319" s="477"/>
      <c r="I1319" s="477"/>
      <c r="J1319" s="477"/>
      <c r="K1319" s="477"/>
    </row>
    <row r="1320" spans="1:11">
      <c r="A1320" s="461" t="s">
        <v>9</v>
      </c>
      <c r="B1320" s="419"/>
      <c r="C1320" s="419"/>
      <c r="D1320" s="419"/>
      <c r="E1320" s="419"/>
      <c r="F1320" s="470"/>
      <c r="G1320" s="478"/>
      <c r="H1320" s="478"/>
      <c r="I1320" s="478"/>
      <c r="J1320" s="478"/>
      <c r="K1320" s="475"/>
    </row>
    <row r="1321" spans="1:11">
      <c r="A1321" s="461"/>
      <c r="B1321" s="419"/>
      <c r="C1321" s="419"/>
      <c r="D1321" s="419"/>
      <c r="E1321" s="419"/>
      <c r="F1321" s="470"/>
      <c r="G1321" s="478"/>
      <c r="H1321" s="478"/>
      <c r="I1321" s="478"/>
      <c r="J1321" s="478"/>
      <c r="K1321" s="475"/>
    </row>
    <row r="1322" spans="1:11">
      <c r="A1322" s="461"/>
      <c r="B1322" s="419"/>
      <c r="C1322" s="419"/>
      <c r="D1322" s="419"/>
      <c r="E1322" s="419"/>
      <c r="F1322" s="470"/>
      <c r="G1322" s="478"/>
      <c r="H1322" s="478"/>
      <c r="I1322" s="478"/>
      <c r="J1322" s="478"/>
      <c r="K1322" s="475"/>
    </row>
    <row r="1323" spans="1:11">
      <c r="A1323" s="462" t="s">
        <v>10</v>
      </c>
      <c r="B1323" s="448"/>
      <c r="C1323" s="448"/>
      <c r="D1323" s="448"/>
      <c r="E1323" s="448"/>
      <c r="F1323" s="467"/>
      <c r="G1323" s="475"/>
      <c r="H1323" s="475"/>
      <c r="I1323" s="475"/>
      <c r="J1323" s="475"/>
      <c r="K1323" s="475"/>
    </row>
    <row r="1324" spans="1:11">
      <c r="A1324" s="462"/>
      <c r="B1324" s="448"/>
      <c r="C1324" s="448"/>
      <c r="D1324" s="448"/>
      <c r="E1324" s="448"/>
      <c r="F1324" s="467"/>
      <c r="G1324" s="475"/>
      <c r="H1324" s="475"/>
      <c r="I1324" s="475"/>
      <c r="J1324" s="475"/>
      <c r="K1324" s="475"/>
    </row>
    <row r="1325" spans="1:11">
      <c r="A1325" s="462" t="s">
        <v>11</v>
      </c>
      <c r="B1325" s="448"/>
      <c r="C1325" s="448"/>
      <c r="D1325" s="448"/>
      <c r="E1325" s="448"/>
      <c r="F1325" s="467"/>
      <c r="G1325" s="475"/>
      <c r="H1325" s="475"/>
      <c r="I1325" s="475"/>
      <c r="J1325" s="475"/>
      <c r="K1325" s="475"/>
    </row>
    <row r="1326" spans="1:11">
      <c r="A1326" s="462" t="s">
        <v>12</v>
      </c>
      <c r="B1326" s="448"/>
      <c r="C1326" s="448"/>
      <c r="D1326" s="448"/>
      <c r="E1326" s="448"/>
      <c r="F1326" s="467"/>
      <c r="G1326" s="475"/>
      <c r="H1326" s="475"/>
      <c r="I1326" s="475"/>
      <c r="J1326" s="475"/>
      <c r="K1326" s="475"/>
    </row>
    <row r="1327" spans="1:11">
      <c r="A1327" s="462"/>
      <c r="B1327" s="448"/>
      <c r="C1327" s="448"/>
      <c r="D1327" s="448"/>
      <c r="E1327" s="448"/>
      <c r="F1327" s="467"/>
      <c r="G1327" s="475"/>
      <c r="H1327" s="475"/>
      <c r="I1327" s="475"/>
      <c r="J1327" s="475"/>
      <c r="K1327" s="475"/>
    </row>
    <row r="1328" spans="1:11">
      <c r="A1328" s="462" t="s">
        <v>13</v>
      </c>
      <c r="B1328" s="448"/>
      <c r="C1328" s="448"/>
      <c r="D1328" s="448"/>
      <c r="E1328" s="448"/>
      <c r="F1328" s="467"/>
      <c r="G1328" s="475"/>
      <c r="H1328" s="475"/>
      <c r="I1328" s="475"/>
      <c r="J1328" s="475"/>
      <c r="K1328" s="475"/>
    </row>
    <row r="1329" spans="1:11">
      <c r="A1329" s="462" t="s">
        <v>186</v>
      </c>
      <c r="B1329" s="448"/>
      <c r="C1329" s="448"/>
      <c r="D1329" s="448"/>
      <c r="E1329" s="448"/>
      <c r="F1329" s="467"/>
      <c r="G1329" s="475"/>
      <c r="H1329" s="475"/>
      <c r="I1329" s="475"/>
      <c r="J1329" s="475"/>
      <c r="K1329" s="475"/>
    </row>
    <row r="1330" spans="1:11">
      <c r="A1330" s="388" t="s">
        <v>1088</v>
      </c>
      <c r="B1330" s="471"/>
      <c r="C1330" s="471"/>
      <c r="D1330" s="471"/>
      <c r="E1330" s="471"/>
      <c r="F1330" s="472"/>
      <c r="G1330" s="479"/>
      <c r="H1330" s="479"/>
      <c r="I1330" s="479"/>
      <c r="J1330" s="479"/>
      <c r="K1330" s="479"/>
    </row>
    <row r="1331" spans="1:11">
      <c r="A1331" s="407"/>
    </row>
    <row r="1332" spans="1:11">
      <c r="A1332" s="407"/>
    </row>
    <row r="1333" spans="1:11">
      <c r="A1333" s="407"/>
    </row>
    <row r="1334" spans="1:11">
      <c r="A1334" s="549"/>
      <c r="B1334" s="549"/>
      <c r="C1334" s="549"/>
      <c r="D1334" s="549"/>
      <c r="E1334" s="549"/>
      <c r="F1334" s="549"/>
      <c r="G1334" s="549"/>
      <c r="H1334" s="549"/>
      <c r="I1334" s="549"/>
      <c r="J1334" s="549"/>
      <c r="K1334" s="549"/>
    </row>
    <row r="1335" spans="1:11">
      <c r="A1335" s="407"/>
    </row>
    <row r="1336" spans="1:11">
      <c r="A1336" s="501"/>
      <c r="B1336" s="576"/>
      <c r="C1336" s="576"/>
      <c r="D1336" s="576"/>
      <c r="E1336" s="576"/>
      <c r="F1336" s="577"/>
      <c r="G1336" s="576"/>
      <c r="H1336" s="576"/>
      <c r="I1336" s="576"/>
      <c r="J1336" s="576"/>
      <c r="K1336" s="576"/>
    </row>
    <row r="1337" spans="1:11">
      <c r="A1337" s="494"/>
      <c r="B1337" s="379"/>
      <c r="C1337" s="379"/>
      <c r="D1337" s="379"/>
      <c r="E1337" s="379"/>
      <c r="F1337" s="380"/>
      <c r="G1337" s="379"/>
      <c r="H1337" s="379"/>
      <c r="I1337" s="379"/>
      <c r="J1337" s="379"/>
      <c r="K1337" s="379"/>
    </row>
    <row r="1338" spans="1:11">
      <c r="A1338" s="462"/>
      <c r="B1338" s="751"/>
      <c r="C1338" s="752"/>
      <c r="D1338" s="752"/>
      <c r="E1338" s="752"/>
      <c r="F1338" s="753"/>
      <c r="G1338" s="455"/>
      <c r="H1338" s="455"/>
      <c r="I1338" s="455"/>
      <c r="J1338" s="455"/>
      <c r="K1338" s="455"/>
    </row>
    <row r="1339" spans="1:11">
      <c r="A1339" s="461" t="s">
        <v>528</v>
      </c>
      <c r="B1339" s="475"/>
      <c r="C1339" s="475"/>
      <c r="D1339" s="475"/>
      <c r="E1339" s="475"/>
      <c r="F1339" s="483"/>
      <c r="G1339" s="477"/>
      <c r="H1339" s="477"/>
      <c r="I1339" s="477"/>
      <c r="J1339" s="477"/>
      <c r="K1339" s="477"/>
    </row>
    <row r="1340" spans="1:11">
      <c r="A1340" s="461"/>
      <c r="B1340" s="475"/>
      <c r="C1340" s="475"/>
      <c r="D1340" s="475"/>
      <c r="E1340" s="475"/>
      <c r="F1340" s="483"/>
      <c r="G1340" s="477"/>
      <c r="H1340" s="477"/>
      <c r="I1340" s="477"/>
      <c r="J1340" s="477"/>
      <c r="K1340" s="477"/>
    </row>
    <row r="1341" spans="1:11">
      <c r="A1341" s="462" t="s">
        <v>529</v>
      </c>
      <c r="B1341" s="476"/>
      <c r="C1341" s="476"/>
      <c r="D1341" s="476"/>
      <c r="E1341" s="476"/>
      <c r="F1341" s="482"/>
      <c r="G1341" s="475"/>
      <c r="H1341" s="475"/>
      <c r="I1341" s="475"/>
      <c r="J1341" s="475"/>
      <c r="K1341" s="475"/>
    </row>
    <row r="1342" spans="1:11">
      <c r="A1342" s="462"/>
      <c r="B1342" s="476"/>
      <c r="C1342" s="476"/>
      <c r="D1342" s="476"/>
      <c r="E1342" s="476"/>
      <c r="F1342" s="482"/>
      <c r="G1342" s="475"/>
      <c r="H1342" s="475"/>
      <c r="I1342" s="475"/>
      <c r="J1342" s="475"/>
      <c r="K1342" s="475"/>
    </row>
    <row r="1343" spans="1:11">
      <c r="A1343" s="462" t="s">
        <v>166</v>
      </c>
      <c r="B1343" s="476"/>
      <c r="C1343" s="476"/>
      <c r="D1343" s="476"/>
      <c r="E1343" s="476"/>
      <c r="F1343" s="482"/>
      <c r="G1343" s="477"/>
      <c r="H1343" s="477"/>
      <c r="I1343" s="477"/>
      <c r="J1343" s="477"/>
      <c r="K1343" s="477"/>
    </row>
    <row r="1344" spans="1:11">
      <c r="A1344" s="462" t="s">
        <v>60</v>
      </c>
      <c r="B1344" s="477"/>
      <c r="C1344" s="477"/>
      <c r="D1344" s="477"/>
      <c r="E1344" s="477"/>
      <c r="F1344" s="481"/>
      <c r="G1344" s="477"/>
      <c r="H1344" s="477"/>
      <c r="I1344" s="477"/>
      <c r="J1344" s="477"/>
      <c r="K1344" s="477"/>
    </row>
    <row r="1345" spans="1:11">
      <c r="A1345" s="462" t="s">
        <v>745</v>
      </c>
      <c r="B1345" s="477"/>
      <c r="C1345" s="477"/>
      <c r="D1345" s="477"/>
      <c r="E1345" s="477"/>
      <c r="F1345" s="481"/>
      <c r="G1345" s="477"/>
      <c r="H1345" s="477"/>
      <c r="I1345" s="477"/>
      <c r="J1345" s="477"/>
      <c r="K1345" s="477"/>
    </row>
    <row r="1346" spans="1:11">
      <c r="A1346" s="462"/>
      <c r="B1346" s="477"/>
      <c r="C1346" s="477"/>
      <c r="D1346" s="477"/>
      <c r="E1346" s="477"/>
      <c r="F1346" s="481"/>
      <c r="G1346" s="477"/>
      <c r="H1346" s="477"/>
      <c r="I1346" s="477"/>
      <c r="J1346" s="477"/>
      <c r="K1346" s="477"/>
    </row>
    <row r="1347" spans="1:11">
      <c r="A1347" s="462" t="s">
        <v>127</v>
      </c>
      <c r="B1347" s="476"/>
      <c r="C1347" s="476"/>
      <c r="D1347" s="476"/>
      <c r="E1347" s="476"/>
      <c r="F1347" s="482"/>
      <c r="G1347" s="477"/>
      <c r="H1347" s="477"/>
      <c r="I1347" s="477"/>
      <c r="J1347" s="477"/>
      <c r="K1347" s="477"/>
    </row>
    <row r="1348" spans="1:11">
      <c r="A1348" s="462" t="s">
        <v>8</v>
      </c>
      <c r="B1348" s="476"/>
      <c r="C1348" s="476"/>
      <c r="D1348" s="476"/>
      <c r="E1348" s="476"/>
      <c r="F1348" s="482"/>
      <c r="G1348" s="477"/>
      <c r="H1348" s="477"/>
      <c r="I1348" s="477"/>
      <c r="J1348" s="477"/>
      <c r="K1348" s="477"/>
    </row>
    <row r="1349" spans="1:11">
      <c r="A1349" s="462"/>
      <c r="B1349" s="476"/>
      <c r="C1349" s="476"/>
      <c r="D1349" s="476"/>
      <c r="E1349" s="476"/>
      <c r="F1349" s="482"/>
      <c r="G1349" s="477"/>
      <c r="H1349" s="477"/>
      <c r="I1349" s="477"/>
      <c r="J1349" s="477"/>
      <c r="K1349" s="477"/>
    </row>
    <row r="1350" spans="1:11">
      <c r="A1350" s="462"/>
      <c r="B1350" s="476"/>
      <c r="C1350" s="476"/>
      <c r="D1350" s="476"/>
      <c r="E1350" s="476"/>
      <c r="F1350" s="482"/>
      <c r="G1350" s="477"/>
      <c r="H1350" s="477"/>
      <c r="I1350" s="477"/>
      <c r="J1350" s="477"/>
      <c r="K1350" s="477"/>
    </row>
    <row r="1351" spans="1:11">
      <c r="A1351" s="461" t="s">
        <v>9</v>
      </c>
      <c r="B1351" s="478"/>
      <c r="C1351" s="478"/>
      <c r="D1351" s="478"/>
      <c r="E1351" s="478"/>
      <c r="F1351" s="483"/>
      <c r="G1351" s="477"/>
      <c r="H1351" s="477"/>
      <c r="I1351" s="477"/>
      <c r="J1351" s="477"/>
      <c r="K1351" s="477"/>
    </row>
    <row r="1352" spans="1:11">
      <c r="A1352" s="461"/>
      <c r="B1352" s="478"/>
      <c r="C1352" s="478"/>
      <c r="D1352" s="478"/>
      <c r="E1352" s="478"/>
      <c r="F1352" s="483"/>
      <c r="G1352" s="477"/>
      <c r="H1352" s="477"/>
      <c r="I1352" s="477"/>
      <c r="J1352" s="477"/>
      <c r="K1352" s="477"/>
    </row>
    <row r="1353" spans="1:11">
      <c r="A1353" s="461"/>
      <c r="B1353" s="478"/>
      <c r="C1353" s="478"/>
      <c r="D1353" s="478"/>
      <c r="E1353" s="478"/>
      <c r="F1353" s="483"/>
      <c r="G1353" s="477"/>
      <c r="H1353" s="477"/>
      <c r="I1353" s="477"/>
      <c r="J1353" s="477"/>
      <c r="K1353" s="477"/>
    </row>
    <row r="1354" spans="1:11">
      <c r="A1354" s="462" t="s">
        <v>10</v>
      </c>
      <c r="B1354" s="476"/>
      <c r="C1354" s="476"/>
      <c r="D1354" s="476"/>
      <c r="E1354" s="476"/>
      <c r="F1354" s="482"/>
      <c r="G1354" s="475"/>
      <c r="H1354" s="475"/>
      <c r="I1354" s="475"/>
      <c r="J1354" s="475"/>
      <c r="K1354" s="475"/>
    </row>
    <row r="1355" spans="1:11">
      <c r="A1355" s="462"/>
      <c r="B1355" s="476"/>
      <c r="C1355" s="476"/>
      <c r="D1355" s="476"/>
      <c r="E1355" s="476"/>
      <c r="F1355" s="482"/>
      <c r="G1355" s="475"/>
      <c r="H1355" s="475"/>
      <c r="I1355" s="475"/>
      <c r="J1355" s="475"/>
      <c r="K1355" s="475"/>
    </row>
    <row r="1356" spans="1:11">
      <c r="A1356" s="462" t="s">
        <v>11</v>
      </c>
      <c r="B1356" s="475"/>
      <c r="C1356" s="475"/>
      <c r="D1356" s="475"/>
      <c r="E1356" s="475"/>
      <c r="F1356" s="483"/>
      <c r="G1356" s="475"/>
      <c r="H1356" s="475"/>
      <c r="I1356" s="475"/>
      <c r="J1356" s="475"/>
      <c r="K1356" s="475"/>
    </row>
    <row r="1357" spans="1:11">
      <c r="A1357" s="462" t="s">
        <v>12</v>
      </c>
      <c r="B1357" s="476"/>
      <c r="C1357" s="476"/>
      <c r="D1357" s="476"/>
      <c r="E1357" s="476"/>
      <c r="F1357" s="482"/>
      <c r="G1357" s="475"/>
      <c r="H1357" s="475"/>
      <c r="I1357" s="475"/>
      <c r="J1357" s="475"/>
      <c r="K1357" s="475"/>
    </row>
    <row r="1358" spans="1:11">
      <c r="A1358" s="462"/>
      <c r="B1358" s="476"/>
      <c r="C1358" s="476"/>
      <c r="D1358" s="476"/>
      <c r="E1358" s="476"/>
      <c r="F1358" s="482"/>
      <c r="G1358" s="475"/>
      <c r="H1358" s="475"/>
      <c r="I1358" s="475"/>
      <c r="J1358" s="475"/>
      <c r="K1358" s="475"/>
    </row>
    <row r="1359" spans="1:11">
      <c r="A1359" s="462" t="s">
        <v>13</v>
      </c>
      <c r="B1359" s="475"/>
      <c r="C1359" s="475"/>
      <c r="D1359" s="475"/>
      <c r="E1359" s="475"/>
      <c r="F1359" s="483"/>
      <c r="G1359" s="475"/>
      <c r="H1359" s="475"/>
      <c r="I1359" s="475"/>
      <c r="J1359" s="475"/>
      <c r="K1359" s="475"/>
    </row>
    <row r="1360" spans="1:11">
      <c r="A1360" s="462" t="s">
        <v>186</v>
      </c>
      <c r="B1360" s="478"/>
      <c r="C1360" s="478"/>
      <c r="D1360" s="478"/>
      <c r="E1360" s="478"/>
      <c r="F1360" s="491"/>
      <c r="G1360" s="475"/>
      <c r="H1360" s="475"/>
      <c r="I1360" s="475"/>
      <c r="J1360" s="475"/>
      <c r="K1360" s="475"/>
    </row>
    <row r="1361" spans="1:15">
      <c r="A1361" s="388" t="s">
        <v>1088</v>
      </c>
      <c r="B1361" s="479"/>
      <c r="C1361" s="479"/>
      <c r="D1361" s="479"/>
      <c r="E1361" s="479"/>
      <c r="F1361" s="484"/>
      <c r="G1361" s="479"/>
      <c r="H1361" s="479"/>
      <c r="I1361" s="479"/>
      <c r="J1361" s="479"/>
      <c r="K1361" s="479"/>
    </row>
    <row r="1362" spans="1:15" ht="14.25">
      <c r="A1362" s="563"/>
      <c r="B1362" s="564"/>
      <c r="C1362" s="564"/>
      <c r="D1362" s="564"/>
      <c r="E1362" s="564"/>
      <c r="F1362" s="564"/>
      <c r="G1362" s="564"/>
      <c r="H1362" s="564"/>
      <c r="I1362" s="564"/>
      <c r="J1362" s="564"/>
      <c r="K1362" s="564"/>
    </row>
    <row r="1363" spans="1:15" ht="14.25">
      <c r="A1363" s="565"/>
      <c r="B1363" s="566"/>
      <c r="C1363" s="566"/>
      <c r="D1363" s="566"/>
      <c r="E1363" s="566"/>
      <c r="F1363" s="566"/>
      <c r="G1363" s="566"/>
      <c r="H1363" s="566"/>
      <c r="I1363" s="566"/>
      <c r="J1363" s="566"/>
      <c r="K1363" s="566"/>
    </row>
    <row r="1364" spans="1:15">
      <c r="A1364" s="407"/>
    </row>
    <row r="1365" spans="1:15">
      <c r="A1365" s="407"/>
    </row>
    <row r="1366" spans="1:15">
      <c r="A1366" s="372"/>
      <c r="B1366" s="459"/>
      <c r="C1366" s="459"/>
      <c r="D1366" s="459"/>
      <c r="E1366" s="459"/>
      <c r="F1366" s="459"/>
      <c r="G1366" s="459"/>
      <c r="H1366" s="459"/>
      <c r="I1366" s="459"/>
      <c r="J1366" s="459"/>
      <c r="K1366" s="463"/>
    </row>
    <row r="1367" spans="1:15">
      <c r="A1367" s="407"/>
    </row>
    <row r="1368" spans="1:15">
      <c r="A1368" s="570"/>
      <c r="B1368" s="570"/>
      <c r="C1368" s="570"/>
      <c r="D1368" s="570"/>
      <c r="E1368" s="570"/>
      <c r="F1368" s="570"/>
      <c r="G1368" s="570"/>
      <c r="H1368" s="570"/>
      <c r="I1368" s="570"/>
      <c r="J1368" s="570"/>
      <c r="K1368" s="570"/>
    </row>
    <row r="1369" spans="1:15" ht="15">
      <c r="A1369" s="553"/>
      <c r="B1369" s="553"/>
      <c r="C1369" s="553"/>
      <c r="D1369" s="553"/>
      <c r="E1369" s="553"/>
      <c r="F1369" s="553"/>
      <c r="G1369" s="553"/>
      <c r="H1369" s="553"/>
      <c r="I1369" s="553"/>
      <c r="J1369" s="553"/>
      <c r="K1369" s="553"/>
    </row>
    <row r="1370" spans="1:15">
      <c r="A1370" s="458" t="s">
        <v>64</v>
      </c>
    </row>
    <row r="1371" spans="1:15">
      <c r="A1371" s="460"/>
      <c r="B1371" s="376"/>
      <c r="C1371" s="376"/>
      <c r="D1371" s="376"/>
      <c r="E1371" s="376"/>
      <c r="F1371" s="376"/>
      <c r="G1371" s="376"/>
      <c r="H1371" s="376"/>
      <c r="I1371" s="376"/>
      <c r="J1371" s="376"/>
      <c r="K1371" s="376"/>
    </row>
    <row r="1372" spans="1:15">
      <c r="A1372" s="462"/>
      <c r="B1372" s="562"/>
      <c r="C1372" s="562"/>
      <c r="D1372" s="562"/>
      <c r="E1372" s="562"/>
      <c r="F1372" s="437"/>
      <c r="G1372" s="562"/>
      <c r="H1372" s="562"/>
      <c r="I1372" s="562"/>
      <c r="J1372" s="562"/>
      <c r="K1372" s="562"/>
    </row>
    <row r="1373" spans="1:15">
      <c r="A1373" s="494"/>
      <c r="B1373" s="379"/>
      <c r="C1373" s="379"/>
      <c r="D1373" s="379"/>
      <c r="E1373" s="379"/>
      <c r="F1373" s="380"/>
      <c r="G1373" s="379"/>
      <c r="H1373" s="379"/>
      <c r="I1373" s="379"/>
      <c r="J1373" s="379"/>
      <c r="K1373" s="379"/>
      <c r="M1373" s="611">
        <f>'Tables 1-15'!M1109</f>
        <v>0</v>
      </c>
    </row>
    <row r="1374" spans="1:15">
      <c r="A1374" s="63" t="s">
        <v>37</v>
      </c>
      <c r="B1374" s="751"/>
      <c r="C1374" s="752"/>
      <c r="D1374" s="752"/>
      <c r="E1374" s="752"/>
      <c r="F1374" s="753"/>
      <c r="G1374" s="456">
        <f>IF('Tables 1-15'!G1110="nap","nav",'Tables 1-15'!G1110)</f>
        <v>4281.170665814152</v>
      </c>
      <c r="H1374" s="456">
        <f>IF('Tables 1-15'!H1110="nap","nav",'Tables 1-15'!H1110)</f>
        <v>3902.2686925964381</v>
      </c>
      <c r="I1374" s="456">
        <f>IF('Tables 1-15'!I1110="nap","nav",'Tables 1-15'!I1110)</f>
        <v>4813.1465446182156</v>
      </c>
      <c r="J1374" s="456">
        <f>IF('Tables 1-15'!J1110="nap","nav",'Tables 1-15'!J1110)</f>
        <v>5987.5709064418779</v>
      </c>
      <c r="K1374" s="456">
        <f>IF('Tables 1-15'!K1110="nap","nav",'Tables 1-15'!K1110)</f>
        <v>6086.7023493294764</v>
      </c>
      <c r="M1374" s="611">
        <f>IF('Tables 1-15'!M1110="nap","nav",'Tables 1-15'!M1110)</f>
        <v>0</v>
      </c>
      <c r="O1374" s="636"/>
    </row>
    <row r="1375" spans="1:15">
      <c r="A1375" s="461" t="s">
        <v>528</v>
      </c>
      <c r="B1375" s="448"/>
      <c r="C1375" s="448"/>
      <c r="D1375" s="448"/>
      <c r="E1375" s="448"/>
      <c r="F1375" s="467"/>
      <c r="G1375" s="448">
        <f>IF('Tables 1-15'!G1111="nap","nav",'Tables 1-15'!G1111)</f>
        <v>93.053657467615125</v>
      </c>
      <c r="H1375" s="448">
        <f>IF('Tables 1-15'!H1111="nap","nav",'Tables 1-15'!H1111)</f>
        <v>87.691513849938289</v>
      </c>
      <c r="I1375" s="448">
        <f>IF('Tables 1-15'!I1111="nap","nav",'Tables 1-15'!I1111)</f>
        <v>73.177951503873473</v>
      </c>
      <c r="J1375" s="448">
        <f>IF('Tables 1-15'!J1111="nap","nav",'Tables 1-15'!J1111)</f>
        <v>92.83922965430142</v>
      </c>
      <c r="K1375" s="448">
        <f>IF('Tables 1-15'!K1111="nap","nav",'Tables 1-15'!K1111)</f>
        <v>91.481430647397531</v>
      </c>
      <c r="M1375" s="373">
        <f>IF('Tables 1-15'!M1111="nap","nav",'Tables 1-15'!M1111)</f>
        <v>0</v>
      </c>
      <c r="O1375" s="62"/>
    </row>
    <row r="1376" spans="1:15">
      <c r="A1376" s="66" t="s">
        <v>530</v>
      </c>
      <c r="B1376" s="448"/>
      <c r="C1376" s="448"/>
      <c r="D1376" s="448"/>
      <c r="E1376" s="448"/>
      <c r="F1376" s="467"/>
      <c r="G1376" s="448" t="str">
        <f>IF('Tables 1-15'!G1112="nap","nav",'Tables 1-15'!G1112)</f>
        <v>nav</v>
      </c>
      <c r="H1376" s="448">
        <f>IF('Tables 1-15'!H1112="nap","nav",'Tables 1-15'!H1112)</f>
        <v>2548.9281074438204</v>
      </c>
      <c r="I1376" s="448">
        <f>IF('Tables 1-15'!I1112="nap","nav",'Tables 1-15'!I1112)</f>
        <v>3120.4858585801167</v>
      </c>
      <c r="J1376" s="448">
        <f>IF('Tables 1-15'!J1112="nap","nav",'Tables 1-15'!J1112)</f>
        <v>3490.6545867669893</v>
      </c>
      <c r="K1376" s="448">
        <f>IF('Tables 1-15'!K1112="nap","nav",'Tables 1-15'!K1112)</f>
        <v>3986.1959002557546</v>
      </c>
      <c r="M1376" s="373">
        <f>IF('Tables 1-15'!M1112="nap","nav",'Tables 1-15'!M1112)</f>
        <v>0</v>
      </c>
      <c r="O1376" s="636"/>
    </row>
    <row r="1377" spans="1:15">
      <c r="A1377" s="462" t="s">
        <v>529</v>
      </c>
      <c r="B1377" s="448"/>
      <c r="C1377" s="448"/>
      <c r="D1377" s="448"/>
      <c r="E1377" s="448"/>
      <c r="F1377" s="467"/>
      <c r="G1377" s="448">
        <f>IF('Tables 1-15'!G1113="nap","nav",'Tables 1-15'!G1113)</f>
        <v>465.4483909355273</v>
      </c>
      <c r="H1377" s="448">
        <f>IF('Tables 1-15'!H1113="nap","nav",'Tables 1-15'!H1113)</f>
        <v>440.78275114491771</v>
      </c>
      <c r="I1377" s="448">
        <f>IF('Tables 1-15'!I1113="nap","nav",'Tables 1-15'!I1113)</f>
        <v>520.95420521927804</v>
      </c>
      <c r="J1377" s="448">
        <f>IF('Tables 1-15'!J1113="nap","nav",'Tables 1-15'!J1113)</f>
        <v>588.04267487047412</v>
      </c>
      <c r="K1377" s="448">
        <f>IF('Tables 1-15'!K1113="nap","nav",'Tables 1-15'!K1113)</f>
        <v>574.9117711341737</v>
      </c>
      <c r="M1377" s="373">
        <f>IF('Tables 1-15'!M1113="nap","nav",'Tables 1-15'!M1113)</f>
        <v>0</v>
      </c>
      <c r="O1377" s="62"/>
    </row>
    <row r="1378" spans="1:15">
      <c r="A1378" s="66" t="s">
        <v>531</v>
      </c>
      <c r="B1378" s="448"/>
      <c r="C1378" s="448"/>
      <c r="D1378" s="448"/>
      <c r="E1378" s="448"/>
      <c r="F1378" s="467"/>
      <c r="G1378" s="448" t="str">
        <f>IF('Tables 1-15'!G1114="nap","nav",'Tables 1-15'!G1114)</f>
        <v>nav</v>
      </c>
      <c r="H1378" s="448" t="str">
        <f>IF('Tables 1-15'!H1114="nap","nav",'Tables 1-15'!H1114)</f>
        <v>nav</v>
      </c>
      <c r="I1378" s="448" t="str">
        <f>IF('Tables 1-15'!I1114="nap","nav",'Tables 1-15'!I1114)</f>
        <v>nav</v>
      </c>
      <c r="J1378" s="448" t="str">
        <f>IF('Tables 1-15'!J1114="nap","nav",'Tables 1-15'!J1114)</f>
        <v>nav</v>
      </c>
      <c r="K1378" s="448" t="str">
        <f>IF('Tables 1-15'!K1114="nap","nav",'Tables 1-15'!K1114)</f>
        <v>nav</v>
      </c>
      <c r="M1378" s="373">
        <f>IF('Tables 1-15'!M1114="nap","nav",'Tables 1-15'!M1114)</f>
        <v>0</v>
      </c>
      <c r="O1378" s="636"/>
    </row>
    <row r="1379" spans="1:15">
      <c r="A1379" s="462" t="s">
        <v>166</v>
      </c>
      <c r="B1379" s="384"/>
      <c r="C1379" s="384"/>
      <c r="D1379" s="384"/>
      <c r="E1379" s="384"/>
      <c r="F1379" s="473"/>
      <c r="G1379" s="384">
        <f>IF('Tables 1-15'!G1115="nap","nav",'Tables 1-15'!G1115)</f>
        <v>1542.3249657492609</v>
      </c>
      <c r="H1379" s="384">
        <f>IF('Tables 1-15'!H1115="nap","nav",'Tables 1-15'!H1115)</f>
        <v>1487.3270030296624</v>
      </c>
      <c r="I1379" s="384">
        <f>IF('Tables 1-15'!I1115="nap","nav",'Tables 1-15'!I1115)</f>
        <v>1492.4998806239594</v>
      </c>
      <c r="J1379" s="384">
        <f>IF('Tables 1-15'!J1115="nap","nav",'Tables 1-15'!J1115)</f>
        <v>1842.4960271106734</v>
      </c>
      <c r="K1379" s="384">
        <f>IF('Tables 1-15'!K1115="nap","nav",'Tables 1-15'!K1115)</f>
        <v>1683.0962447462332</v>
      </c>
      <c r="M1379" s="373">
        <f>IF('Tables 1-15'!M1115="nap","nav",'Tables 1-15'!M1115)</f>
        <v>0</v>
      </c>
      <c r="O1379" s="62"/>
    </row>
    <row r="1380" spans="1:15">
      <c r="A1380" s="462" t="s">
        <v>634</v>
      </c>
      <c r="B1380" s="468"/>
      <c r="C1380" s="468"/>
      <c r="D1380" s="468"/>
      <c r="E1380" s="468"/>
      <c r="F1380" s="469"/>
      <c r="G1380" s="468">
        <f>IF('Tables 1-15'!G1116="nap","nav",'Tables 1-15'!G1116)</f>
        <v>14986.120057269167</v>
      </c>
      <c r="H1380" s="468">
        <f>IF('Tables 1-15'!H1116="nap","nav",'Tables 1-15'!H1116)</f>
        <v>14007.31956835329</v>
      </c>
      <c r="I1380" s="468">
        <f>IF('Tables 1-15'!I1116="nap","nav",'Tables 1-15'!I1116)</f>
        <v>15224.515687098738</v>
      </c>
      <c r="J1380" s="468">
        <f>IF('Tables 1-15'!J1116="nap","nav",'Tables 1-15'!J1116)</f>
        <v>18478.383477109426</v>
      </c>
      <c r="K1380" s="384">
        <f>IF('Tables 1-15'!K1116="nap","nav",'Tables 1-15'!K1116)</f>
        <v>16793.458469907022</v>
      </c>
      <c r="M1380" s="373">
        <f>IF('Tables 1-15'!M1116="nap","nav",'Tables 1-15'!M1116)</f>
        <v>0</v>
      </c>
      <c r="O1380" s="62"/>
    </row>
    <row r="1381" spans="1:15">
      <c r="A1381" s="462" t="s">
        <v>745</v>
      </c>
      <c r="B1381" s="468"/>
      <c r="C1381" s="468"/>
      <c r="D1381" s="468"/>
      <c r="E1381" s="468"/>
      <c r="F1381" s="469"/>
      <c r="G1381" s="468" t="str">
        <f>IF('Tables 1-15'!G1117="nap","nav",'Tables 1-15'!G1117)</f>
        <v>nav</v>
      </c>
      <c r="H1381" s="468" t="str">
        <f>IF('Tables 1-15'!H1117="nap","nav",'Tables 1-15'!H1117)</f>
        <v>nav</v>
      </c>
      <c r="I1381" s="468" t="str">
        <f>IF('Tables 1-15'!I1117="nap","nav",'Tables 1-15'!I1117)</f>
        <v>nav</v>
      </c>
      <c r="J1381" s="468" t="str">
        <f>IF('Tables 1-15'!J1117="nap","nav",'Tables 1-15'!J1117)</f>
        <v>nav</v>
      </c>
      <c r="K1381" s="384" t="str">
        <f>IF('Tables 1-15'!K1117="nap","nav",'Tables 1-15'!K1117)</f>
        <v>nav</v>
      </c>
      <c r="M1381" s="373">
        <f>IF('Tables 1-15'!M1117="nap","nav",'Tables 1-15'!M1117)</f>
        <v>0</v>
      </c>
      <c r="O1381" s="62"/>
    </row>
    <row r="1382" spans="1:15">
      <c r="A1382" s="66" t="s">
        <v>994</v>
      </c>
      <c r="B1382" s="468"/>
      <c r="C1382" s="468"/>
      <c r="D1382" s="468"/>
      <c r="E1382" s="468"/>
      <c r="F1382" s="469"/>
      <c r="G1382" s="468">
        <f>IF('Tables 1-15'!G1118="nap","nav",'Tables 1-15'!G1118)</f>
        <v>15.426259950767989</v>
      </c>
      <c r="H1382" s="468">
        <f>IF('Tables 1-15'!H1118="nap","nav",'Tables 1-15'!H1118)</f>
        <v>14.440104091671877</v>
      </c>
      <c r="I1382" s="468">
        <f>IF('Tables 1-15'!I1118="nap","nav",'Tables 1-15'!I1118)</f>
        <v>16.101917245633199</v>
      </c>
      <c r="J1382" s="468">
        <f>IF('Tables 1-15'!J1118="nap","nav",'Tables 1-15'!J1118)</f>
        <v>17.859920628288673</v>
      </c>
      <c r="K1382" s="384">
        <f>IF('Tables 1-15'!K1118="nap","nav",'Tables 1-15'!K1118)</f>
        <v>20.247010602682469</v>
      </c>
      <c r="M1382" s="373">
        <f>IF('Tables 1-15'!M1118="nap","nav",'Tables 1-15'!M1118)</f>
        <v>0</v>
      </c>
      <c r="O1382" s="636"/>
    </row>
    <row r="1383" spans="1:15">
      <c r="A1383" s="462" t="s">
        <v>127</v>
      </c>
      <c r="B1383" s="468"/>
      <c r="C1383" s="468"/>
      <c r="D1383" s="468"/>
      <c r="E1383" s="468"/>
      <c r="F1383" s="469"/>
      <c r="G1383" s="468">
        <f>IF('Tables 1-15'!G1119="nap","nav",'Tables 1-15'!G1119)</f>
        <v>505.09203575895719</v>
      </c>
      <c r="H1383" s="468">
        <f>IF('Tables 1-15'!H1119="nap","nav",'Tables 1-15'!H1119)</f>
        <v>500.51676771308365</v>
      </c>
      <c r="I1383" s="468">
        <f>IF('Tables 1-15'!I1119="nap","nav",'Tables 1-15'!I1119)</f>
        <v>482.61849989770963</v>
      </c>
      <c r="J1383" s="468">
        <f>IF('Tables 1-15'!J1119="nap","nav",'Tables 1-15'!J1119)</f>
        <v>495.76287121306524</v>
      </c>
      <c r="K1383" s="384">
        <f>IF('Tables 1-15'!K1119="nap","nav",'Tables 1-15'!K1119)</f>
        <v>494.86504990138826</v>
      </c>
      <c r="M1383" s="373">
        <f>IF('Tables 1-15'!M1119="nap","nav",'Tables 1-15'!M1119)</f>
        <v>0</v>
      </c>
      <c r="O1383" s="62"/>
    </row>
    <row r="1384" spans="1:15">
      <c r="A1384" s="462" t="s">
        <v>8</v>
      </c>
      <c r="B1384" s="468"/>
      <c r="C1384" s="468"/>
      <c r="D1384" s="468"/>
      <c r="E1384" s="468"/>
      <c r="F1384" s="469"/>
      <c r="G1384" s="468" t="str">
        <f>IF('Tables 1-15'!G1120="nap","nav",'Tables 1-15'!G1120)</f>
        <v>nav</v>
      </c>
      <c r="H1384" s="468" t="str">
        <f>IF('Tables 1-15'!H1120="nap","nav",'Tables 1-15'!H1120)</f>
        <v>nav</v>
      </c>
      <c r="I1384" s="468" t="str">
        <f>IF('Tables 1-15'!I1120="nap","nav",'Tables 1-15'!I1120)</f>
        <v>nav</v>
      </c>
      <c r="J1384" s="468" t="str">
        <f>IF('Tables 1-15'!J1120="nap","nav",'Tables 1-15'!J1120)</f>
        <v>nav</v>
      </c>
      <c r="K1384" s="384" t="str">
        <f>IF('Tables 1-15'!K1120="nap","nav",'Tables 1-15'!K1120)</f>
        <v>nav</v>
      </c>
      <c r="M1384" s="373">
        <f>IF('Tables 1-15'!M1120="nap","nav",'Tables 1-15'!M1120)</f>
        <v>0</v>
      </c>
      <c r="O1384" s="62"/>
    </row>
    <row r="1385" spans="1:15">
      <c r="A1385" s="66" t="s">
        <v>937</v>
      </c>
      <c r="B1385" s="468"/>
      <c r="C1385" s="468"/>
      <c r="D1385" s="468"/>
      <c r="E1385" s="468"/>
      <c r="F1385" s="469"/>
      <c r="G1385" s="468">
        <f>IF('Tables 1-15'!G1121="nap","nav",'Tables 1-15'!G1121)</f>
        <v>126.79080347182544</v>
      </c>
      <c r="H1385" s="468">
        <f>IF('Tables 1-15'!H1121="nap","nav",'Tables 1-15'!H1121)</f>
        <v>106.62798417424004</v>
      </c>
      <c r="I1385" s="468">
        <f>IF('Tables 1-15'!I1121="nap","nav",'Tables 1-15'!I1121)</f>
        <v>128.37223634822618</v>
      </c>
      <c r="J1385" s="468">
        <f>IF('Tables 1-15'!J1121="nap","nav",'Tables 1-15'!J1121)</f>
        <v>145.13692322964329</v>
      </c>
      <c r="K1385" s="384">
        <f>IF('Tables 1-15'!K1121="nap","nav",'Tables 1-15'!K1121)</f>
        <v>156.34517517393155</v>
      </c>
      <c r="M1385" s="373">
        <f>IF('Tables 1-15'!M1121="nap","nav",'Tables 1-15'!M1121)</f>
        <v>0</v>
      </c>
      <c r="O1385" s="636"/>
    </row>
    <row r="1386" spans="1:15">
      <c r="A1386" s="66" t="s">
        <v>938</v>
      </c>
      <c r="B1386" s="468"/>
      <c r="C1386" s="468"/>
      <c r="D1386" s="468"/>
      <c r="E1386" s="468"/>
      <c r="F1386" s="469"/>
      <c r="G1386" s="468">
        <f>IF('Tables 1-15'!G1122="nap","nav",'Tables 1-15'!G1122)</f>
        <v>12.834543871147305</v>
      </c>
      <c r="H1386" s="468">
        <f>IF('Tables 1-15'!H1122="nap","nav",'Tables 1-15'!H1122)</f>
        <v>10.411414190014435</v>
      </c>
      <c r="I1386" s="468">
        <f>IF('Tables 1-15'!I1122="nap","nav",'Tables 1-15'!I1122)</f>
        <v>13.611565696053077</v>
      </c>
      <c r="J1386" s="468">
        <f>IF('Tables 1-15'!J1122="nap","nav",'Tables 1-15'!J1122)</f>
        <v>20.370973880870249</v>
      </c>
      <c r="K1386" s="384">
        <f>IF('Tables 1-15'!K1122="nap","nav",'Tables 1-15'!K1122)</f>
        <v>21.4297756008657</v>
      </c>
      <c r="M1386" s="373">
        <f>IF('Tables 1-15'!M1122="nap","nav",'Tables 1-15'!M1122)</f>
        <v>0</v>
      </c>
      <c r="O1386" s="636"/>
    </row>
    <row r="1387" spans="1:15">
      <c r="A1387" s="461" t="s">
        <v>9</v>
      </c>
      <c r="B1387" s="419"/>
      <c r="C1387" s="419"/>
      <c r="D1387" s="419"/>
      <c r="E1387" s="419"/>
      <c r="F1387" s="470"/>
      <c r="G1387" s="419">
        <f>IF('Tables 1-15'!G1123="nap","nav",'Tables 1-15'!G1123)</f>
        <v>439.67637132711013</v>
      </c>
      <c r="H1387" s="419">
        <f>IF('Tables 1-15'!H1123="nap","nav",'Tables 1-15'!H1123)</f>
        <v>386.21379119384312</v>
      </c>
      <c r="I1387" s="419">
        <f>IF('Tables 1-15'!I1123="nap","nav",'Tables 1-15'!I1123)</f>
        <v>381.91402898606117</v>
      </c>
      <c r="J1387" s="419">
        <f>IF('Tables 1-15'!J1123="nap","nav",'Tables 1-15'!J1123)</f>
        <v>413.24126590010411</v>
      </c>
      <c r="K1387" s="448">
        <f>IF('Tables 1-15'!K1123="nap","nav",'Tables 1-15'!K1123)</f>
        <v>382.73585569115477</v>
      </c>
      <c r="M1387" s="373">
        <f>IF('Tables 1-15'!M1123="nap","nav",'Tables 1-15'!M1123)</f>
        <v>0</v>
      </c>
      <c r="O1387" s="62"/>
    </row>
    <row r="1388" spans="1:15">
      <c r="A1388" s="66" t="s">
        <v>939</v>
      </c>
      <c r="B1388" s="419"/>
      <c r="C1388" s="419"/>
      <c r="D1388" s="419"/>
      <c r="E1388" s="419"/>
      <c r="F1388" s="470"/>
      <c r="G1388" s="419">
        <f>IF('Tables 1-15'!G1124="nap","nav",'Tables 1-15'!G1124)</f>
        <v>266.24802009851743</v>
      </c>
      <c r="H1388" s="419">
        <f>IF('Tables 1-15'!H1124="nap","nav",'Tables 1-15'!H1124)</f>
        <v>70.277121217860113</v>
      </c>
      <c r="I1388" s="419">
        <f>IF('Tables 1-15'!I1124="nap","nav",'Tables 1-15'!I1124)</f>
        <v>43.964967509477091</v>
      </c>
      <c r="J1388" s="419">
        <f>IF('Tables 1-15'!J1124="nap","nav",'Tables 1-15'!J1124)</f>
        <v>49.147958941024569</v>
      </c>
      <c r="K1388" s="448">
        <f>IF('Tables 1-15'!K1124="nap","nav",'Tables 1-15'!K1124)</f>
        <v>41.870609613998042</v>
      </c>
      <c r="M1388" s="373">
        <f>IF('Tables 1-15'!M1124="nap","nav",'Tables 1-15'!M1124)</f>
        <v>0</v>
      </c>
      <c r="O1388" s="636"/>
    </row>
    <row r="1389" spans="1:15">
      <c r="A1389" s="66" t="s">
        <v>940</v>
      </c>
      <c r="B1389" s="419"/>
      <c r="C1389" s="419"/>
      <c r="D1389" s="419"/>
      <c r="E1389" s="419"/>
      <c r="F1389" s="470"/>
      <c r="G1389" s="419">
        <f>IF('Tables 1-15'!G1125="nap","nav",'Tables 1-15'!G1125)</f>
        <v>8.9167200000000016E-2</v>
      </c>
      <c r="H1389" s="419">
        <f>IF('Tables 1-15'!H1125="nap","nav",'Tables 1-15'!H1125)</f>
        <v>9.7921066666666681E-2</v>
      </c>
      <c r="I1389" s="419">
        <f>IF('Tables 1-15'!I1125="nap","nav",'Tables 1-15'!I1125)</f>
        <v>0.10510693333333335</v>
      </c>
      <c r="J1389" s="419">
        <f>IF('Tables 1-15'!J1125="nap","nav",'Tables 1-15'!J1125)</f>
        <v>0.11317066666666667</v>
      </c>
      <c r="K1389" s="448">
        <f>IF('Tables 1-15'!K1125="nap","nav",'Tables 1-15'!K1125)</f>
        <v>0.12598933333333334</v>
      </c>
      <c r="M1389" s="373">
        <f>IF('Tables 1-15'!M1125="nap","nav",'Tables 1-15'!M1125)</f>
        <v>0</v>
      </c>
      <c r="O1389" s="636"/>
    </row>
    <row r="1390" spans="1:15">
      <c r="A1390" s="462" t="s">
        <v>10</v>
      </c>
      <c r="B1390" s="419"/>
      <c r="C1390" s="419"/>
      <c r="D1390" s="419"/>
      <c r="E1390" s="419"/>
      <c r="F1390" s="470"/>
      <c r="G1390" s="419">
        <f>IF('Tables 1-15'!G1126="nap","nav",'Tables 1-15'!G1126)</f>
        <v>42.289369522193951</v>
      </c>
      <c r="H1390" s="419">
        <f>IF('Tables 1-15'!H1126="nap","nav",'Tables 1-15'!H1126)</f>
        <v>40.790525953936061</v>
      </c>
      <c r="I1390" s="419">
        <f>IF('Tables 1-15'!I1126="nap","nav",'Tables 1-15'!I1126)</f>
        <v>49.303183718371841</v>
      </c>
      <c r="J1390" s="419">
        <f>IF('Tables 1-15'!J1126="nap","nav",'Tables 1-15'!J1126)</f>
        <v>58.35055250814851</v>
      </c>
      <c r="K1390" s="448">
        <f>IF('Tables 1-15'!K1126="nap","nav",'Tables 1-15'!K1126)</f>
        <v>63.727785868608464</v>
      </c>
      <c r="M1390" s="373">
        <f>IF('Tables 1-15'!M1126="nap","nav",'Tables 1-15'!M1126)</f>
        <v>0</v>
      </c>
      <c r="O1390" s="62"/>
    </row>
    <row r="1391" spans="1:15">
      <c r="A1391" s="66" t="s">
        <v>941</v>
      </c>
      <c r="B1391" s="419"/>
      <c r="C1391" s="419"/>
      <c r="D1391" s="419"/>
      <c r="E1391" s="419"/>
      <c r="F1391" s="470"/>
      <c r="G1391" s="419" t="str">
        <f>IF('Tables 1-15'!G1127="nap","nav",'Tables 1-15'!G1127)</f>
        <v>nav</v>
      </c>
      <c r="H1391" s="419">
        <f>IF('Tables 1-15'!H1127="nap","nav",'Tables 1-15'!H1127)</f>
        <v>91.252966338746006</v>
      </c>
      <c r="I1391" s="419">
        <f>IF('Tables 1-15'!I1127="nap","nav",'Tables 1-15'!I1127)</f>
        <v>106.24534676317947</v>
      </c>
      <c r="J1391" s="419">
        <f>IF('Tables 1-15'!J1127="nap","nav",'Tables 1-15'!J1127)</f>
        <v>139.33223728112503</v>
      </c>
      <c r="K1391" s="448">
        <f>IF('Tables 1-15'!K1127="nap","nav",'Tables 1-15'!K1127)</f>
        <v>151.96554318837752</v>
      </c>
      <c r="M1391" s="373">
        <f>IF('Tables 1-15'!M1127="nap","nav",'Tables 1-15'!M1127)</f>
        <v>0</v>
      </c>
      <c r="O1391" s="636"/>
    </row>
    <row r="1392" spans="1:15">
      <c r="A1392" s="462" t="s">
        <v>11</v>
      </c>
      <c r="B1392" s="419"/>
      <c r="C1392" s="419"/>
      <c r="D1392" s="419"/>
      <c r="E1392" s="419"/>
      <c r="F1392" s="470"/>
      <c r="G1392" s="419">
        <f>IF('Tables 1-15'!G1128="nap","nav",'Tables 1-15'!G1128)</f>
        <v>68.615472103468775</v>
      </c>
      <c r="H1392" s="419">
        <f>IF('Tables 1-15'!H1128="nap","nav",'Tables 1-15'!H1128)</f>
        <v>61.350426807127867</v>
      </c>
      <c r="I1392" s="419">
        <f>IF('Tables 1-15'!I1128="nap","nav",'Tables 1-15'!I1128)</f>
        <v>69.94004493563979</v>
      </c>
      <c r="J1392" s="419">
        <f>IF('Tables 1-15'!J1128="nap","nav",'Tables 1-15'!J1128)</f>
        <v>83.616291512524938</v>
      </c>
      <c r="K1392" s="448">
        <f>IF('Tables 1-15'!K1128="nap","nav",'Tables 1-15'!K1128)</f>
        <v>80.416403885855289</v>
      </c>
      <c r="M1392" s="373">
        <f>IF('Tables 1-15'!M1128="nap","nav",'Tables 1-15'!M1128)</f>
        <v>0</v>
      </c>
      <c r="O1392" s="62"/>
    </row>
    <row r="1393" spans="1:15">
      <c r="A1393" s="462" t="s">
        <v>12</v>
      </c>
      <c r="B1393" s="419"/>
      <c r="C1393" s="419"/>
      <c r="D1393" s="419"/>
      <c r="E1393" s="419"/>
      <c r="F1393" s="470"/>
      <c r="G1393" s="419">
        <f>IF('Tables 1-15'!G1129="nap","nav",'Tables 1-15'!G1129)</f>
        <v>59.495511296762125</v>
      </c>
      <c r="H1393" s="419">
        <f>IF('Tables 1-15'!H1129="nap","nav",'Tables 1-15'!H1129)</f>
        <v>57.342729320496801</v>
      </c>
      <c r="I1393" s="419">
        <f>IF('Tables 1-15'!I1129="nap","nav",'Tables 1-15'!I1129)</f>
        <v>64.176790108402585</v>
      </c>
      <c r="J1393" s="419">
        <f>IF('Tables 1-15'!J1129="nap","nav",'Tables 1-15'!J1129)</f>
        <v>80.912010067626525</v>
      </c>
      <c r="K1393" s="448">
        <f>IF('Tables 1-15'!K1129="nap","nav",'Tables 1-15'!K1129)</f>
        <v>76.884426920235967</v>
      </c>
      <c r="M1393" s="373">
        <f>IF('Tables 1-15'!M1129="nap","nav",'Tables 1-15'!M1129)</f>
        <v>0</v>
      </c>
      <c r="O1393" s="62"/>
    </row>
    <row r="1394" spans="1:15">
      <c r="A1394" s="66" t="s">
        <v>942</v>
      </c>
      <c r="B1394" s="419"/>
      <c r="C1394" s="419"/>
      <c r="D1394" s="419"/>
      <c r="E1394" s="419"/>
      <c r="F1394" s="470"/>
      <c r="G1394" s="419" t="str">
        <f>IF('Tables 1-15'!G1130="nap","nav",'Tables 1-15'!G1130)</f>
        <v>nav</v>
      </c>
      <c r="H1394" s="419" t="str">
        <f>IF('Tables 1-15'!H1130="nap","nav",'Tables 1-15'!H1130)</f>
        <v>nav</v>
      </c>
      <c r="I1394" s="419" t="str">
        <f>IF('Tables 1-15'!I1130="nap","nav",'Tables 1-15'!I1130)</f>
        <v>nav</v>
      </c>
      <c r="J1394" s="419" t="str">
        <f>IF('Tables 1-15'!J1130="nap","nav",'Tables 1-15'!J1130)</f>
        <v>nav</v>
      </c>
      <c r="K1394" s="448" t="str">
        <f>IF('Tables 1-15'!K1130="nap","nav",'Tables 1-15'!K1130)</f>
        <v>nav</v>
      </c>
      <c r="M1394" s="373">
        <f>IF('Tables 1-15'!M1130="nap","nav",'Tables 1-15'!M1130)</f>
        <v>0</v>
      </c>
      <c r="O1394" s="636"/>
    </row>
    <row r="1395" spans="1:15">
      <c r="A1395" s="462" t="s">
        <v>13</v>
      </c>
      <c r="B1395" s="419"/>
      <c r="C1395" s="419"/>
      <c r="D1395" s="419"/>
      <c r="E1395" s="419"/>
      <c r="F1395" s="470"/>
      <c r="G1395" s="419">
        <f>IF('Tables 1-15'!G1131="nap","nav",'Tables 1-15'!G1131)</f>
        <v>1716.0403939180492</v>
      </c>
      <c r="H1395" s="419">
        <f>IF('Tables 1-15'!H1131="nap","nav",'Tables 1-15'!H1131)</f>
        <v>1382.5438552286555</v>
      </c>
      <c r="I1395" s="419">
        <f>IF('Tables 1-15'!I1131="nap","nav",'Tables 1-15'!I1131)</f>
        <v>1463.6504278924826</v>
      </c>
      <c r="J1395" s="419">
        <f>IF('Tables 1-15'!J1131="nap","nav",'Tables 1-15'!J1131)</f>
        <v>1674.5862144886516</v>
      </c>
      <c r="K1395" s="448">
        <f>IF('Tables 1-15'!K1131="nap","nav",'Tables 1-15'!K1131)</f>
        <v>1703.7101578780942</v>
      </c>
      <c r="M1395" s="373">
        <f>IF('Tables 1-15'!M1131="nap","nav",'Tables 1-15'!M1131)</f>
        <v>0</v>
      </c>
      <c r="O1395" s="62"/>
    </row>
    <row r="1396" spans="1:15">
      <c r="A1396" s="462" t="s">
        <v>186</v>
      </c>
      <c r="B1396" s="419"/>
      <c r="C1396" s="419"/>
      <c r="D1396" s="419"/>
      <c r="E1396" s="419"/>
      <c r="F1396" s="470"/>
      <c r="G1396" s="419">
        <f>IF('Tables 1-15'!G1132="nap","nav",'Tables 1-15'!G1132)</f>
        <v>14768.726393999999</v>
      </c>
      <c r="H1396" s="419">
        <f>IF('Tables 1-15'!H1132="nap","nav",'Tables 1-15'!H1132)</f>
        <v>14641.28614</v>
      </c>
      <c r="I1396" s="419">
        <f>IF('Tables 1-15'!I1132="nap","nav",'Tables 1-15'!I1132)</f>
        <v>15691.281546</v>
      </c>
      <c r="J1396" s="419">
        <f>IF('Tables 1-15'!J1132="nap","nav",'Tables 1-15'!J1132)</f>
        <v>16776.032621999999</v>
      </c>
      <c r="K1396" s="448">
        <f>IF('Tables 1-15'!K1132="nap","nav",'Tables 1-15'!K1132)</f>
        <v>18690.151227999999</v>
      </c>
      <c r="M1396" s="373">
        <f>IF('Tables 1-15'!M1132="nap","nav",'Tables 1-15'!M1132)</f>
        <v>0</v>
      </c>
      <c r="O1396" s="62"/>
    </row>
    <row r="1397" spans="1:15">
      <c r="A1397" s="388" t="s">
        <v>53</v>
      </c>
      <c r="B1397" s="445"/>
      <c r="C1397" s="445"/>
      <c r="D1397" s="445"/>
      <c r="E1397" s="445"/>
      <c r="F1397" s="445"/>
      <c r="G1397" s="759">
        <f>SUMIF(G1374:G1396,"&lt;&gt;nav",M1374:M1396)</f>
        <v>0</v>
      </c>
      <c r="H1397" s="457">
        <f>SUMIF(H1374:H1396,"&lt;&gt;nav",G1374:G1396)</f>
        <v>39389.442079754524</v>
      </c>
      <c r="I1397" s="457">
        <f>SUMIF(I1374:I1396,"&lt;&gt;nav",H1374:H1396)</f>
        <v>39837.469383714408</v>
      </c>
      <c r="J1397" s="457">
        <f>SUMIF(J1374:J1396,"&lt;&gt;nav",I1374:I1396)</f>
        <v>43756.065789678752</v>
      </c>
      <c r="K1397" s="391">
        <f>SUMIF(K1374:K1396,"&lt;&gt;nav",J1374:J1396)</f>
        <v>50434.449914271478</v>
      </c>
      <c r="M1397" s="373"/>
      <c r="O1397" s="636"/>
    </row>
    <row r="1398" spans="1:15">
      <c r="A1398" s="495" t="s">
        <v>54</v>
      </c>
      <c r="B1398" s="459"/>
      <c r="C1398" s="459"/>
      <c r="D1398" s="459"/>
      <c r="E1398" s="459"/>
      <c r="F1398" s="459"/>
      <c r="G1398" s="459">
        <f>SUMIF(M1374:M1396,"&lt;&gt;nav",G1374:G1396)</f>
        <v>39389.442079754524</v>
      </c>
      <c r="H1398" s="459">
        <f>SUMIF(G1374:G1396,"&lt;&gt;nav",H1374:H1396)</f>
        <v>37197.288309931842</v>
      </c>
      <c r="I1398" s="459">
        <f>SUMIF(H1374:H1396,"&lt;&gt;nav",I1374:I1396)</f>
        <v>43756.065789678752</v>
      </c>
      <c r="J1398" s="459">
        <f>SUMIF(I1374:I1396,"&lt;&gt;nav",J1374:J1396)</f>
        <v>50434.449914271478</v>
      </c>
      <c r="K1398" s="374">
        <f>SUMIF(J1374:J1396,"&lt;&gt;nav",K1374:K1396)</f>
        <v>51100.321177678576</v>
      </c>
      <c r="O1398" s="636"/>
    </row>
    <row r="1399" spans="1:15">
      <c r="A1399" s="407"/>
    </row>
    <row r="1400" spans="1:15">
      <c r="A1400" s="407"/>
    </row>
    <row r="1401" spans="1:15">
      <c r="A1401" s="570"/>
      <c r="B1401" s="570"/>
      <c r="C1401" s="570"/>
      <c r="D1401" s="570"/>
      <c r="E1401" s="570"/>
      <c r="F1401" s="570"/>
      <c r="G1401" s="570"/>
      <c r="H1401" s="570"/>
      <c r="I1401" s="570"/>
      <c r="J1401" s="570"/>
      <c r="K1401" s="570"/>
    </row>
    <row r="1402" spans="1:15">
      <c r="A1402" s="460"/>
    </row>
    <row r="1403" spans="1:15">
      <c r="A1403" s="462"/>
      <c r="B1403" s="562"/>
      <c r="C1403" s="562"/>
      <c r="D1403" s="562"/>
      <c r="E1403" s="562"/>
      <c r="F1403" s="437"/>
      <c r="G1403" s="562"/>
      <c r="H1403" s="562"/>
      <c r="I1403" s="562"/>
      <c r="J1403" s="562"/>
      <c r="K1403" s="562"/>
    </row>
    <row r="1404" spans="1:15">
      <c r="A1404" s="494"/>
      <c r="B1404" s="379"/>
      <c r="C1404" s="379"/>
      <c r="D1404" s="379"/>
      <c r="E1404" s="379"/>
      <c r="F1404" s="380"/>
      <c r="G1404" s="379"/>
      <c r="H1404" s="379"/>
      <c r="I1404" s="379"/>
      <c r="J1404" s="379"/>
      <c r="K1404" s="379"/>
      <c r="L1404" s="611">
        <f>'Tables 1-15'!L1140</f>
        <v>0</v>
      </c>
      <c r="M1404" s="606">
        <f>'Tables 1-15'!M1140</f>
        <v>0</v>
      </c>
    </row>
    <row r="1405" spans="1:15">
      <c r="A1405" s="63" t="s">
        <v>37</v>
      </c>
      <c r="B1405" s="546">
        <f>IF('Tables 1-15'!B1141="nap","nav",'Tables 1-15'!B1141)</f>
        <v>1378.6445831202045</v>
      </c>
      <c r="C1405" s="420">
        <f>IF('Tables 1-15'!C1141="nap","nav",'Tables 1-15'!C1141)</f>
        <v>1198.3855626547402</v>
      </c>
      <c r="D1405" s="420">
        <f>IF('Tables 1-15'!D1141="nap","nav",'Tables 1-15'!D1141)</f>
        <v>1304.7085841766327</v>
      </c>
      <c r="E1405" s="420">
        <f>IF('Tables 1-15'!E1141="nap","nav",'Tables 1-15'!E1141)</f>
        <v>1331.9125913206369</v>
      </c>
      <c r="F1405" s="489">
        <f>IF('Tables 1-15'!F1141="nap","nav",'Tables 1-15'!F1141)</f>
        <v>1255.2165922563372</v>
      </c>
      <c r="G1405" s="420" t="str">
        <f>IF('Tables 1-15'!G1141="nap","nav",'Tables 1-15'!G1141)</f>
        <v>nav</v>
      </c>
      <c r="H1405" s="420" t="str">
        <f>IF('Tables 1-15'!H1141="nap","nav",'Tables 1-15'!H1141)</f>
        <v>nav</v>
      </c>
      <c r="I1405" s="420" t="str">
        <f>IF('Tables 1-15'!I1141="nap","nav",'Tables 1-15'!I1141)</f>
        <v>nav</v>
      </c>
      <c r="J1405" s="420" t="str">
        <f>IF('Tables 1-15'!J1141="nap","nav",'Tables 1-15'!J1141)</f>
        <v>nav</v>
      </c>
      <c r="K1405" s="420" t="str">
        <f>IF('Tables 1-15'!K1141="nap","nav",'Tables 1-15'!K1141)</f>
        <v>nav</v>
      </c>
      <c r="L1405" s="373">
        <f>IF('Tables 1-15'!L1141="nap","nav",'Tables 1-15'!L1141)</f>
        <v>0</v>
      </c>
      <c r="M1405" s="606">
        <f>IF('Tables 1-15'!M1141="nap","nav",'Tables 1-15'!M1141)</f>
        <v>0</v>
      </c>
    </row>
    <row r="1406" spans="1:15">
      <c r="A1406" s="461" t="s">
        <v>528</v>
      </c>
      <c r="B1406" s="419">
        <f>IF('Tables 1-15'!B1142="nap","nav",'Tables 1-15'!B1142)</f>
        <v>73.814278562439256</v>
      </c>
      <c r="C1406" s="419">
        <f>IF('Tables 1-15'!C1142="nap","nav",'Tables 1-15'!C1142)</f>
        <v>60.286290154917886</v>
      </c>
      <c r="D1406" s="419">
        <f>IF('Tables 1-15'!D1142="nap","nav",'Tables 1-15'!D1142)</f>
        <v>54.091569668164524</v>
      </c>
      <c r="E1406" s="419">
        <f>IF('Tables 1-15'!E1142="nap","nav",'Tables 1-15'!E1142)</f>
        <v>64.765799877451443</v>
      </c>
      <c r="F1406" s="470">
        <f>IF('Tables 1-15'!F1142="nap","nav",'Tables 1-15'!F1142)</f>
        <v>43.472216876618731</v>
      </c>
      <c r="G1406" s="419">
        <f>IF('Tables 1-15'!G1142="nap","nav",'Tables 1-15'!G1142)</f>
        <v>0.51707010399392683</v>
      </c>
      <c r="H1406" s="419">
        <f>IF('Tables 1-15'!H1142="nap","nav",'Tables 1-15'!H1142)</f>
        <v>0.43701311734303272</v>
      </c>
      <c r="I1406" s="419">
        <f>IF('Tables 1-15'!I1142="nap","nav",'Tables 1-15'!I1142)</f>
        <v>0.34924340409433552</v>
      </c>
      <c r="J1406" s="419">
        <f>IF('Tables 1-15'!J1142="nap","nav",'Tables 1-15'!J1142)</f>
        <v>0.32228980358510312</v>
      </c>
      <c r="K1406" s="419">
        <f>IF('Tables 1-15'!K1142="nap","nav",'Tables 1-15'!K1142)</f>
        <v>0.29259889185062904</v>
      </c>
      <c r="L1406" s="373">
        <f>IF('Tables 1-15'!L1142="nap","nav",'Tables 1-15'!L1142)</f>
        <v>0</v>
      </c>
      <c r="M1406" s="373">
        <f>IF('Tables 1-15'!M1142="nap","nav",'Tables 1-15'!M1142)</f>
        <v>0</v>
      </c>
      <c r="O1406" s="62"/>
    </row>
    <row r="1407" spans="1:15">
      <c r="A1407" s="66" t="s">
        <v>530</v>
      </c>
      <c r="B1407" s="419">
        <f>IF('Tables 1-15'!B1143="nap","nav",'Tables 1-15'!B1143)</f>
        <v>1389.7866182312926</v>
      </c>
      <c r="C1407" s="419">
        <f>IF('Tables 1-15'!C1143="nap","nav",'Tables 1-15'!C1143)</f>
        <v>1255.207989065008</v>
      </c>
      <c r="D1407" s="419">
        <f>IF('Tables 1-15'!D1143="nap","nav",'Tables 1-15'!D1143)</f>
        <v>1529.5892366282042</v>
      </c>
      <c r="E1407" s="419">
        <f>IF('Tables 1-15'!E1143="nap","nav",'Tables 1-15'!E1143)</f>
        <v>1663.4082001672041</v>
      </c>
      <c r="F1407" s="470">
        <f>IF('Tables 1-15'!F1143="nap","nav",'Tables 1-15'!F1143)</f>
        <v>1454.533125319693</v>
      </c>
      <c r="G1407" s="419">
        <f>IF('Tables 1-15'!G1143="nap","nav",'Tables 1-15'!G1143)</f>
        <v>0.49544000000000005</v>
      </c>
      <c r="H1407" s="419">
        <f>IF('Tables 1-15'!H1143="nap","nav",'Tables 1-15'!H1143)</f>
        <v>0.55846057383627612</v>
      </c>
      <c r="I1407" s="419">
        <f>IF('Tables 1-15'!I1143="nap","nav",'Tables 1-15'!I1143)</f>
        <v>0.963412720968567</v>
      </c>
      <c r="J1407" s="419">
        <f>IF('Tables 1-15'!J1143="nap","nav",'Tables 1-15'!J1143)</f>
        <v>1.2553409769497192</v>
      </c>
      <c r="K1407" s="419">
        <f>IF('Tables 1-15'!K1143="nap","nav",'Tables 1-15'!K1143)</f>
        <v>1.155939641943734</v>
      </c>
      <c r="L1407" s="373">
        <f>IF('Tables 1-15'!L1143="nap","nav",'Tables 1-15'!L1143)</f>
        <v>0</v>
      </c>
      <c r="M1407" s="373">
        <f>IF('Tables 1-15'!M1143="nap","nav",'Tables 1-15'!M1143)</f>
        <v>0</v>
      </c>
      <c r="O1407" s="636"/>
    </row>
    <row r="1408" spans="1:15">
      <c r="A1408" s="462" t="s">
        <v>529</v>
      </c>
      <c r="B1408" s="419">
        <f>IF('Tables 1-15'!B1144="nap","nav",'Tables 1-15'!B1144)</f>
        <v>3010.7670478819623</v>
      </c>
      <c r="C1408" s="419">
        <f>IF('Tables 1-15'!C1144="nap","nav",'Tables 1-15'!C1144)</f>
        <v>2462.1366480414372</v>
      </c>
      <c r="D1408" s="419">
        <f>IF('Tables 1-15'!D1144="nap","nav",'Tables 1-15'!D1144)</f>
        <v>2780.4659287073441</v>
      </c>
      <c r="E1408" s="419">
        <f>IF('Tables 1-15'!E1144="nap","nav",'Tables 1-15'!E1144)</f>
        <v>2965.8626454043861</v>
      </c>
      <c r="F1408" s="470">
        <f>IF('Tables 1-15'!F1144="nap","nav",'Tables 1-15'!F1144)</f>
        <v>2920.5265304315049</v>
      </c>
      <c r="G1408" s="468" t="str">
        <f>IF('Tables 1-15'!G1144="nap","nav",'Tables 1-15'!G1144)</f>
        <v>nav</v>
      </c>
      <c r="H1408" s="468" t="str">
        <f>IF('Tables 1-15'!H1144="nap","nav",'Tables 1-15'!H1144)</f>
        <v>nav</v>
      </c>
      <c r="I1408" s="468" t="str">
        <f>IF('Tables 1-15'!I1144="nap","nav",'Tables 1-15'!I1144)</f>
        <v>nav</v>
      </c>
      <c r="J1408" s="468" t="str">
        <f>IF('Tables 1-15'!J1144="nap","nav",'Tables 1-15'!J1144)</f>
        <v>nav</v>
      </c>
      <c r="K1408" s="468" t="str">
        <f>IF('Tables 1-15'!K1144="nap","nav",'Tables 1-15'!K1144)</f>
        <v>nav</v>
      </c>
      <c r="L1408" s="373">
        <f>IF('Tables 1-15'!L1144="nap","nav",'Tables 1-15'!L1144)</f>
        <v>0</v>
      </c>
      <c r="M1408" s="373">
        <f>IF('Tables 1-15'!M1144="nap","nav",'Tables 1-15'!M1144)</f>
        <v>0</v>
      </c>
      <c r="O1408" s="62"/>
    </row>
    <row r="1409" spans="1:15">
      <c r="A1409" s="66" t="s">
        <v>531</v>
      </c>
      <c r="B1409" s="419">
        <f>IF('Tables 1-15'!B1145="nap","nav",'Tables 1-15'!B1145)</f>
        <v>36734.694946509997</v>
      </c>
      <c r="C1409" s="419">
        <f>IF('Tables 1-15'!C1145="nap","nav",'Tables 1-15'!C1145)</f>
        <v>39548.541981136223</v>
      </c>
      <c r="D1409" s="419">
        <f>IF('Tables 1-15'!D1145="nap","nav",'Tables 1-15'!D1145)</f>
        <v>42026.311882570168</v>
      </c>
      <c r="E1409" s="419">
        <f>IF('Tables 1-15'!E1145="nap","nav",'Tables 1-15'!E1145)</f>
        <v>46602.044266103316</v>
      </c>
      <c r="F1409" s="470">
        <f>IF('Tables 1-15'!F1145="nap","nav",'Tables 1-15'!F1145)</f>
        <v>46949.087857267325</v>
      </c>
      <c r="G1409" s="468" t="str">
        <f>IF('Tables 1-15'!G1145="nap","nav",'Tables 1-15'!G1145)</f>
        <v>nav</v>
      </c>
      <c r="H1409" s="468" t="str">
        <f>IF('Tables 1-15'!H1145="nap","nav",'Tables 1-15'!H1145)</f>
        <v>nav</v>
      </c>
      <c r="I1409" s="468" t="str">
        <f>IF('Tables 1-15'!I1145="nap","nav",'Tables 1-15'!I1145)</f>
        <v>nav</v>
      </c>
      <c r="J1409" s="468" t="str">
        <f>IF('Tables 1-15'!J1145="nap","nav",'Tables 1-15'!J1145)</f>
        <v>nav</v>
      </c>
      <c r="K1409" s="468" t="str">
        <f>IF('Tables 1-15'!K1145="nap","nav",'Tables 1-15'!K1145)</f>
        <v>nav</v>
      </c>
      <c r="L1409" s="373">
        <f>IF('Tables 1-15'!L1145="nap","nav",'Tables 1-15'!L1145)</f>
        <v>0</v>
      </c>
      <c r="M1409" s="373">
        <f>IF('Tables 1-15'!M1145="nap","nav",'Tables 1-15'!M1145)</f>
        <v>0</v>
      </c>
      <c r="O1409" s="636"/>
    </row>
    <row r="1410" spans="1:15">
      <c r="A1410" s="462" t="s">
        <v>166</v>
      </c>
      <c r="B1410" s="468">
        <f>IF('Tables 1-15'!B1146="nap","nav",'Tables 1-15'!B1146)</f>
        <v>3027.5236579523653</v>
      </c>
      <c r="C1410" s="468">
        <f>IF('Tables 1-15'!C1146="nap","nav",'Tables 1-15'!C1146)</f>
        <v>2551.5569692748031</v>
      </c>
      <c r="D1410" s="468">
        <f>IF('Tables 1-15'!D1146="nap","nav",'Tables 1-15'!D1146)</f>
        <v>2418.9255080999092</v>
      </c>
      <c r="E1410" s="468">
        <f>IF('Tables 1-15'!E1146="nap","nav",'Tables 1-15'!E1146)</f>
        <v>2485.4176631741152</v>
      </c>
      <c r="F1410" s="469">
        <f>IF('Tables 1-15'!F1146="nap","nav",'Tables 1-15'!F1146)</f>
        <v>2090.8552388139619</v>
      </c>
      <c r="G1410" s="468">
        <f>IF('Tables 1-15'!G1146="nap","nav",'Tables 1-15'!G1146)</f>
        <v>9.9425135341863244E-2</v>
      </c>
      <c r="H1410" s="468">
        <f>IF('Tables 1-15'!H1146="nap","nav",'Tables 1-15'!H1146)</f>
        <v>0.11220546919794711</v>
      </c>
      <c r="I1410" s="468">
        <f>IF('Tables 1-15'!I1146="nap","nav",'Tables 1-15'!I1146)</f>
        <v>0.12058053798884021</v>
      </c>
      <c r="J1410" s="468">
        <f>IF('Tables 1-15'!J1146="nap","nav",'Tables 1-15'!J1146)</f>
        <v>0.14078844638023238</v>
      </c>
      <c r="K1410" s="468">
        <f>IF('Tables 1-15'!K1146="nap","nav",'Tables 1-15'!K1146)</f>
        <v>0.14502191774333473</v>
      </c>
      <c r="L1410" s="373">
        <f>IF('Tables 1-15'!L1146="nap","nav",'Tables 1-15'!L1146)</f>
        <v>0</v>
      </c>
      <c r="M1410" s="373">
        <f>IF('Tables 1-15'!M1146="nap","nav",'Tables 1-15'!M1146)</f>
        <v>0</v>
      </c>
      <c r="O1410" s="62"/>
    </row>
    <row r="1411" spans="1:15">
      <c r="A1411" s="462" t="s">
        <v>634</v>
      </c>
      <c r="B1411" s="468">
        <f>IF('Tables 1-15'!B1147="nap","nav",'Tables 1-15'!B1147)</f>
        <v>559.92896937504349</v>
      </c>
      <c r="C1411" s="468">
        <f>IF('Tables 1-15'!C1147="nap","nav",'Tables 1-15'!C1147)</f>
        <v>416.57241900864943</v>
      </c>
      <c r="D1411" s="468">
        <f>IF('Tables 1-15'!D1147="nap","nav",'Tables 1-15'!D1147)</f>
        <v>348.99732946363503</v>
      </c>
      <c r="E1411" s="468">
        <f>IF('Tables 1-15'!E1147="nap","nav",'Tables 1-15'!E1147)</f>
        <v>356.68603281156072</v>
      </c>
      <c r="F1411" s="469">
        <f>IF('Tables 1-15'!F1147="nap","nav",'Tables 1-15'!F1147)</f>
        <v>293.62605018789924</v>
      </c>
      <c r="G1411" s="468">
        <f>IF('Tables 1-15'!G1147="nap","nav",'Tables 1-15'!G1147)</f>
        <v>0.22238504601385015</v>
      </c>
      <c r="H1411" s="468">
        <f>IF('Tables 1-15'!H1147="nap","nav",'Tables 1-15'!H1147)</f>
        <v>0.20168081508475572</v>
      </c>
      <c r="I1411" s="468">
        <f>IF('Tables 1-15'!I1147="nap","nav",'Tables 1-15'!I1147)</f>
        <v>0.18521746396802422</v>
      </c>
      <c r="J1411" s="468">
        <f>IF('Tables 1-15'!J1147="nap","nav",'Tables 1-15'!J1147)</f>
        <v>0.17380259735254253</v>
      </c>
      <c r="K1411" s="468">
        <f>IF('Tables 1-15'!K1147="nap","nav",'Tables 1-15'!K1147)</f>
        <v>0.21185140706197636</v>
      </c>
      <c r="L1411" s="373">
        <f>IF('Tables 1-15'!L1147="nap","nav",'Tables 1-15'!L1147)</f>
        <v>0</v>
      </c>
      <c r="M1411" s="373">
        <f>IF('Tables 1-15'!M1147="nap","nav",'Tables 1-15'!M1147)</f>
        <v>0</v>
      </c>
      <c r="O1411" s="62"/>
    </row>
    <row r="1412" spans="1:15">
      <c r="A1412" s="462" t="s">
        <v>745</v>
      </c>
      <c r="B1412" s="468" t="str">
        <f>IF('Tables 1-15'!B1148="nap","nav",'Tables 1-15'!B1148)</f>
        <v>nav</v>
      </c>
      <c r="C1412" s="468" t="str">
        <f>IF('Tables 1-15'!C1148="nap","nav",'Tables 1-15'!C1148)</f>
        <v>nav</v>
      </c>
      <c r="D1412" s="468" t="str">
        <f>IF('Tables 1-15'!D1148="nap","nav",'Tables 1-15'!D1148)</f>
        <v>nav</v>
      </c>
      <c r="E1412" s="468" t="str">
        <f>IF('Tables 1-15'!E1148="nap","nav",'Tables 1-15'!E1148)</f>
        <v>nav</v>
      </c>
      <c r="F1412" s="469" t="str">
        <f>IF('Tables 1-15'!F1148="nap","nav",'Tables 1-15'!F1148)</f>
        <v>nav</v>
      </c>
      <c r="G1412" s="468" t="str">
        <f>IF('Tables 1-15'!G1148="nap","nav",'Tables 1-15'!G1148)</f>
        <v>nav</v>
      </c>
      <c r="H1412" s="468" t="str">
        <f>IF('Tables 1-15'!H1148="nap","nav",'Tables 1-15'!H1148)</f>
        <v>nav</v>
      </c>
      <c r="I1412" s="468" t="str">
        <f>IF('Tables 1-15'!I1148="nap","nav",'Tables 1-15'!I1148)</f>
        <v>nav</v>
      </c>
      <c r="J1412" s="468" t="str">
        <f>IF('Tables 1-15'!J1148="nap","nav",'Tables 1-15'!J1148)</f>
        <v>nav</v>
      </c>
      <c r="K1412" s="468" t="str">
        <f>IF('Tables 1-15'!K1148="nap","nav",'Tables 1-15'!K1148)</f>
        <v>nav</v>
      </c>
      <c r="L1412" s="373">
        <f>IF('Tables 1-15'!L1148="nap","nav",'Tables 1-15'!L1148)</f>
        <v>0</v>
      </c>
      <c r="M1412" s="373">
        <f>IF('Tables 1-15'!M1148="nap","nav",'Tables 1-15'!M1148)</f>
        <v>0</v>
      </c>
      <c r="O1412" s="62"/>
    </row>
    <row r="1413" spans="1:15">
      <c r="A1413" s="66" t="s">
        <v>994</v>
      </c>
      <c r="B1413" s="468">
        <f>IF('Tables 1-15'!B1149="nap","nav",'Tables 1-15'!B1149)</f>
        <v>2871.9547411000904</v>
      </c>
      <c r="C1413" s="468">
        <f>IF('Tables 1-15'!C1149="nap","nav",'Tables 1-15'!C1149)</f>
        <v>2153.0044427456533</v>
      </c>
      <c r="D1413" s="468">
        <f>IF('Tables 1-15'!D1149="nap","nav",'Tables 1-15'!D1149)</f>
        <v>2215.7261163360554</v>
      </c>
      <c r="E1413" s="468">
        <f>IF('Tables 1-15'!E1149="nap","nav",'Tables 1-15'!E1149)</f>
        <v>2121.4671332893663</v>
      </c>
      <c r="F1413" s="469">
        <f>IF('Tables 1-15'!F1149="nap","nav",'Tables 1-15'!F1149)</f>
        <v>1872.7506380822874</v>
      </c>
      <c r="G1413" s="468" t="str">
        <f>IF('Tables 1-15'!G1149="nap","nav",'Tables 1-15'!G1149)</f>
        <v>nav</v>
      </c>
      <c r="H1413" s="468" t="str">
        <f>IF('Tables 1-15'!H1149="nap","nav",'Tables 1-15'!H1149)</f>
        <v>nav</v>
      </c>
      <c r="I1413" s="468">
        <f>IF('Tables 1-15'!I1149="nap","nav",'Tables 1-15'!I1149)</f>
        <v>0.31374845907653914</v>
      </c>
      <c r="J1413" s="468">
        <f>IF('Tables 1-15'!J1149="nap","nav",'Tables 1-15'!J1149)</f>
        <v>1.3286469655811655</v>
      </c>
      <c r="K1413" s="468">
        <f>IF('Tables 1-15'!K1149="nap","nav",'Tables 1-15'!K1149)</f>
        <v>1.4811085800436612</v>
      </c>
      <c r="L1413" s="373">
        <f>IF('Tables 1-15'!L1149="nap","nav",'Tables 1-15'!L1149)</f>
        <v>0</v>
      </c>
      <c r="M1413" s="373">
        <f>IF('Tables 1-15'!M1149="nap","nav",'Tables 1-15'!M1149)</f>
        <v>0</v>
      </c>
      <c r="O1413" s="636"/>
    </row>
    <row r="1414" spans="1:15">
      <c r="A1414" s="462" t="s">
        <v>127</v>
      </c>
      <c r="B1414" s="468">
        <f>IF('Tables 1-15'!B1150="nap","nav",'Tables 1-15'!B1150)</f>
        <v>1598.6921528128614</v>
      </c>
      <c r="C1414" s="468">
        <f>IF('Tables 1-15'!C1150="nap","nav",'Tables 1-15'!C1150)</f>
        <v>1270.603044055691</v>
      </c>
      <c r="D1414" s="468">
        <f>IF('Tables 1-15'!D1150="nap","nav",'Tables 1-15'!D1150)</f>
        <v>1118.2131306177753</v>
      </c>
      <c r="E1414" s="468">
        <f>IF('Tables 1-15'!E1150="nap","nav",'Tables 1-15'!E1150)</f>
        <v>1103.0416601498584</v>
      </c>
      <c r="F1414" s="469">
        <f>IF('Tables 1-15'!F1150="nap","nav",'Tables 1-15'!F1150)</f>
        <v>872.76189204852756</v>
      </c>
      <c r="G1414" s="468">
        <f>IF('Tables 1-15'!G1150="nap","nav",'Tables 1-15'!G1150)</f>
        <v>6.7022756301937347</v>
      </c>
      <c r="H1414" s="468">
        <f>IF('Tables 1-15'!H1150="nap","nav",'Tables 1-15'!H1150)</f>
        <v>7.2326912995912398</v>
      </c>
      <c r="I1414" s="468">
        <f>IF('Tables 1-15'!I1150="nap","nav",'Tables 1-15'!I1150)</f>
        <v>9.820494535961739</v>
      </c>
      <c r="J1414" s="468">
        <f>IF('Tables 1-15'!J1150="nap","nav",'Tables 1-15'!J1150)</f>
        <v>13.506547445460786</v>
      </c>
      <c r="K1414" s="468">
        <f>IF('Tables 1-15'!K1150="nap","nav",'Tables 1-15'!K1150)</f>
        <v>16.292901101092671</v>
      </c>
      <c r="L1414" s="373">
        <f>IF('Tables 1-15'!L1150="nap","nav",'Tables 1-15'!L1150)</f>
        <v>0</v>
      </c>
      <c r="M1414" s="373">
        <f>IF('Tables 1-15'!M1150="nap","nav",'Tables 1-15'!M1150)</f>
        <v>0</v>
      </c>
      <c r="O1414" s="62"/>
    </row>
    <row r="1415" spans="1:15">
      <c r="A1415" s="462" t="s">
        <v>8</v>
      </c>
      <c r="B1415" s="468">
        <f>IF('Tables 1-15'!B1151="nap","nav",'Tables 1-15'!B1151)</f>
        <v>4185.6032868104667</v>
      </c>
      <c r="C1415" s="468">
        <f>IF('Tables 1-15'!C1151="nap","nav",'Tables 1-15'!C1151)</f>
        <v>3993.1652028010326</v>
      </c>
      <c r="D1415" s="468">
        <f>IF('Tables 1-15'!D1151="nap","nav",'Tables 1-15'!D1151)</f>
        <v>4285.7769827156453</v>
      </c>
      <c r="E1415" s="468">
        <f>IF('Tables 1-15'!E1151="nap","nav",'Tables 1-15'!E1151)</f>
        <v>4763.1511524726166</v>
      </c>
      <c r="F1415" s="469">
        <f>IF('Tables 1-15'!F1151="nap","nav",'Tables 1-15'!F1151)</f>
        <v>4629.3461813650802</v>
      </c>
      <c r="G1415" s="468">
        <f>IF('Tables 1-15'!G1151="nap","nav",'Tables 1-15'!G1151)</f>
        <v>8.1348220915757601</v>
      </c>
      <c r="H1415" s="468">
        <f>IF('Tables 1-15'!H1151="nap","nav",'Tables 1-15'!H1151)</f>
        <v>13.514478668009145</v>
      </c>
      <c r="I1415" s="468">
        <f>IF('Tables 1-15'!I1151="nap","nav",'Tables 1-15'!I1151)</f>
        <v>20.227243867433359</v>
      </c>
      <c r="J1415" s="468">
        <f>IF('Tables 1-15'!J1151="nap","nav",'Tables 1-15'!J1151)</f>
        <v>26.051515049334892</v>
      </c>
      <c r="K1415" s="468" t="str">
        <f>IF('Tables 1-15'!K1151="nap","nav",'Tables 1-15'!K1151)</f>
        <v>nav</v>
      </c>
      <c r="L1415" s="373">
        <f>IF('Tables 1-15'!L1151="nap","nav",'Tables 1-15'!L1151)</f>
        <v>0</v>
      </c>
      <c r="M1415" s="373">
        <f>IF('Tables 1-15'!M1151="nap","nav",'Tables 1-15'!M1151)</f>
        <v>0</v>
      </c>
      <c r="O1415" s="62"/>
    </row>
    <row r="1416" spans="1:15">
      <c r="A1416" s="66" t="s">
        <v>937</v>
      </c>
      <c r="B1416" s="468">
        <f>IF('Tables 1-15'!B1152="nap","nav",'Tables 1-15'!B1152)</f>
        <v>7095.3212689213588</v>
      </c>
      <c r="C1416" s="468">
        <f>IF('Tables 1-15'!C1152="nap","nav",'Tables 1-15'!C1152)</f>
        <v>6361.8129319178934</v>
      </c>
      <c r="D1416" s="468">
        <f>IF('Tables 1-15'!D1152="nap","nav",'Tables 1-15'!D1152)</f>
        <v>7427.6721360247702</v>
      </c>
      <c r="E1416" s="468">
        <f>IF('Tables 1-15'!E1152="nap","nav",'Tables 1-15'!E1152)</f>
        <v>7419.8541002247075</v>
      </c>
      <c r="F1416" s="469">
        <f>IF('Tables 1-15'!F1152="nap","nav",'Tables 1-15'!F1152)</f>
        <v>6435.250173931563</v>
      </c>
      <c r="G1416" s="468">
        <f>IF('Tables 1-15'!G1152="nap","nav",'Tables 1-15'!G1152)</f>
        <v>1.0117577703407432</v>
      </c>
      <c r="H1416" s="468">
        <f>IF('Tables 1-15'!H1152="nap","nav",'Tables 1-15'!H1152)</f>
        <v>1.0823238013162018</v>
      </c>
      <c r="I1416" s="468">
        <f>IF('Tables 1-15'!I1152="nap","nav",'Tables 1-15'!I1152)</f>
        <v>2.1161595428363862</v>
      </c>
      <c r="J1416" s="468">
        <f>IF('Tables 1-15'!J1152="nap","nav",'Tables 1-15'!J1152)</f>
        <v>1.8661852099520808</v>
      </c>
      <c r="K1416" s="468">
        <f>IF('Tables 1-15'!K1152="nap","nav",'Tables 1-15'!K1152)</f>
        <v>1.4373607544725258</v>
      </c>
      <c r="L1416" s="373">
        <f>IF('Tables 1-15'!L1152="nap","nav",'Tables 1-15'!L1152)</f>
        <v>0</v>
      </c>
      <c r="M1416" s="373">
        <f>IF('Tables 1-15'!M1152="nap","nav",'Tables 1-15'!M1152)</f>
        <v>0</v>
      </c>
      <c r="O1416" s="636"/>
    </row>
    <row r="1417" spans="1:15">
      <c r="A1417" s="66" t="s">
        <v>938</v>
      </c>
      <c r="B1417" s="468">
        <f>IF('Tables 1-15'!B1153="nap","nav",'Tables 1-15'!B1153)</f>
        <v>1036.6240449619781</v>
      </c>
      <c r="C1417" s="468">
        <f>IF('Tables 1-15'!C1153="nap","nav",'Tables 1-15'!C1153)</f>
        <v>818.86451015951741</v>
      </c>
      <c r="D1417" s="468">
        <f>IF('Tables 1-15'!D1153="nap","nav",'Tables 1-15'!D1153)</f>
        <v>789.81385775377714</v>
      </c>
      <c r="E1417" s="468">
        <f>IF('Tables 1-15'!E1153="nap","nav",'Tables 1-15'!E1153)</f>
        <v>798.10591287400553</v>
      </c>
      <c r="F1417" s="469">
        <f>IF('Tables 1-15'!F1153="nap","nav",'Tables 1-15'!F1153)</f>
        <v>760.56840209591076</v>
      </c>
      <c r="G1417" s="468" t="str">
        <f>IF('Tables 1-15'!G1153="nap","nav",'Tables 1-15'!G1153)</f>
        <v>nav</v>
      </c>
      <c r="H1417" s="468" t="str">
        <f>IF('Tables 1-15'!H1153="nap","nav",'Tables 1-15'!H1153)</f>
        <v>nav</v>
      </c>
      <c r="I1417" s="468" t="str">
        <f>IF('Tables 1-15'!I1153="nap","nav",'Tables 1-15'!I1153)</f>
        <v>nav</v>
      </c>
      <c r="J1417" s="468" t="str">
        <f>IF('Tables 1-15'!J1153="nap","nav",'Tables 1-15'!J1153)</f>
        <v>nav</v>
      </c>
      <c r="K1417" s="468" t="str">
        <f>IF('Tables 1-15'!K1153="nap","nav",'Tables 1-15'!K1153)</f>
        <v>nav</v>
      </c>
      <c r="L1417" s="373">
        <f>IF('Tables 1-15'!L1153="nap","nav",'Tables 1-15'!L1153)</f>
        <v>0</v>
      </c>
      <c r="M1417" s="373">
        <f>IF('Tables 1-15'!M1153="nap","nav",'Tables 1-15'!M1153)</f>
        <v>0</v>
      </c>
      <c r="O1417" s="636"/>
    </row>
    <row r="1418" spans="1:15">
      <c r="A1418" s="461" t="s">
        <v>9</v>
      </c>
      <c r="B1418" s="419" t="str">
        <f>IF('Tables 1-15'!B1154="nap","nav",'Tables 1-15'!B1154)</f>
        <v>nav</v>
      </c>
      <c r="C1418" s="419" t="str">
        <f>IF('Tables 1-15'!C1154="nap","nav",'Tables 1-15'!C1154)</f>
        <v>nav</v>
      </c>
      <c r="D1418" s="419" t="str">
        <f>IF('Tables 1-15'!D1154="nap","nav",'Tables 1-15'!D1154)</f>
        <v>nav</v>
      </c>
      <c r="E1418" s="419" t="str">
        <f>IF('Tables 1-15'!E1154="nap","nav",'Tables 1-15'!E1154)</f>
        <v>nav</v>
      </c>
      <c r="F1418" s="470" t="str">
        <f>IF('Tables 1-15'!F1154="nap","nav",'Tables 1-15'!F1154)</f>
        <v>nav</v>
      </c>
      <c r="G1418" s="419">
        <f>IF('Tables 1-15'!G1154="nap","nav",'Tables 1-15'!G1154)</f>
        <v>0.70412372582232652</v>
      </c>
      <c r="H1418" s="419">
        <f>IF('Tables 1-15'!H1154="nap","nav",'Tables 1-15'!H1154)</f>
        <v>0.6633588006615676</v>
      </c>
      <c r="I1418" s="419">
        <f>IF('Tables 1-15'!I1154="nap","nav",'Tables 1-15'!I1154)</f>
        <v>0.62125641764154671</v>
      </c>
      <c r="J1418" s="419">
        <f>IF('Tables 1-15'!J1154="nap","nav",'Tables 1-15'!J1154)</f>
        <v>0.59496800336111766</v>
      </c>
      <c r="K1418" s="419">
        <f>IF('Tables 1-15'!K1154="nap","nav",'Tables 1-15'!K1154)</f>
        <v>0.44062909957424384</v>
      </c>
      <c r="L1418" s="373">
        <f>IF('Tables 1-15'!L1154="nap","nav",'Tables 1-15'!L1154)</f>
        <v>0</v>
      </c>
      <c r="M1418" s="373">
        <f>IF('Tables 1-15'!M1154="nap","nav",'Tables 1-15'!M1154)</f>
        <v>0</v>
      </c>
      <c r="O1418" s="62"/>
    </row>
    <row r="1419" spans="1:15">
      <c r="A1419" s="66" t="s">
        <v>939</v>
      </c>
      <c r="B1419" s="419">
        <f>IF('Tables 1-15'!B1155="nap","nav",'Tables 1-15'!B1155)</f>
        <v>0.30301957448866884</v>
      </c>
      <c r="C1419" s="419">
        <f>IF('Tables 1-15'!C1155="nap","nav",'Tables 1-15'!C1155)</f>
        <v>0.11116944113023881</v>
      </c>
      <c r="D1419" s="419">
        <f>IF('Tables 1-15'!D1155="nap","nav",'Tables 1-15'!D1155)</f>
        <v>7.0848080045582254E-2</v>
      </c>
      <c r="E1419" s="419">
        <f>IF('Tables 1-15'!E1155="nap","nav",'Tables 1-15'!E1155)</f>
        <v>1.7864367745606055E-2</v>
      </c>
      <c r="F1419" s="470">
        <f>IF('Tables 1-15'!F1155="nap","nav",'Tables 1-15'!F1155)</f>
        <v>5.4379860431580575E-3</v>
      </c>
      <c r="G1419" s="419">
        <f>IF('Tables 1-15'!G1155="nap","nav",'Tables 1-15'!G1155)</f>
        <v>0.3956279879715251</v>
      </c>
      <c r="H1419" s="419">
        <f>IF('Tables 1-15'!H1155="nap","nav",'Tables 1-15'!H1155)</f>
        <v>1.0763455043589696</v>
      </c>
      <c r="I1419" s="419">
        <f>IF('Tables 1-15'!I1155="nap","nav",'Tables 1-15'!I1155)</f>
        <v>2.3964108264416537</v>
      </c>
      <c r="J1419" s="419">
        <f>IF('Tables 1-15'!J1155="nap","nav",'Tables 1-15'!J1155)</f>
        <v>6.7572717516838194</v>
      </c>
      <c r="K1419" s="419">
        <f>IF('Tables 1-15'!K1155="nap","nav",'Tables 1-15'!K1155)</f>
        <v>12.49834571509502</v>
      </c>
      <c r="L1419" s="373">
        <f>IF('Tables 1-15'!L1155="nap","nav",'Tables 1-15'!L1155)</f>
        <v>0</v>
      </c>
      <c r="M1419" s="373">
        <f>IF('Tables 1-15'!M1155="nap","nav",'Tables 1-15'!M1155)</f>
        <v>0</v>
      </c>
      <c r="O1419" s="636"/>
    </row>
    <row r="1420" spans="1:15">
      <c r="A1420" s="66" t="s">
        <v>940</v>
      </c>
      <c r="B1420" s="419">
        <f>IF('Tables 1-15'!B1156="nap","nav",'Tables 1-15'!B1156)</f>
        <v>190.22106666666667</v>
      </c>
      <c r="C1420" s="419">
        <f>IF('Tables 1-15'!C1156="nap","nav",'Tables 1-15'!C1156)</f>
        <v>174.7912</v>
      </c>
      <c r="D1420" s="419">
        <f>IF('Tables 1-15'!D1156="nap","nav",'Tables 1-15'!D1156)</f>
        <v>193.11066666666665</v>
      </c>
      <c r="E1420" s="419">
        <f>IF('Tables 1-15'!E1156="nap","nav",'Tables 1-15'!E1156)</f>
        <v>210.99907759999999</v>
      </c>
      <c r="F1420" s="470">
        <f>IF('Tables 1-15'!F1156="nap","nav",'Tables 1-15'!F1156)</f>
        <v>223.36422666666667</v>
      </c>
      <c r="G1420" s="419" t="str">
        <f>IF('Tables 1-15'!G1156="nap","nav",'Tables 1-15'!G1156)</f>
        <v>nav</v>
      </c>
      <c r="H1420" s="419" t="str">
        <f>IF('Tables 1-15'!H1156="nap","nav",'Tables 1-15'!H1156)</f>
        <v>nav</v>
      </c>
      <c r="I1420" s="419" t="str">
        <f>IF('Tables 1-15'!I1156="nap","nav",'Tables 1-15'!I1156)</f>
        <v>nav</v>
      </c>
      <c r="J1420" s="419" t="str">
        <f>IF('Tables 1-15'!J1156="nap","nav",'Tables 1-15'!J1156)</f>
        <v>nav</v>
      </c>
      <c r="K1420" s="419" t="str">
        <f>IF('Tables 1-15'!K1156="nap","nav",'Tables 1-15'!K1156)</f>
        <v>nav</v>
      </c>
      <c r="L1420" s="373">
        <f>IF('Tables 1-15'!L1156="nap","nav",'Tables 1-15'!L1156)</f>
        <v>0</v>
      </c>
      <c r="M1420" s="373">
        <f>IF('Tables 1-15'!M1156="nap","nav",'Tables 1-15'!M1156)</f>
        <v>0</v>
      </c>
      <c r="O1420" s="636"/>
    </row>
    <row r="1421" spans="1:15">
      <c r="A1421" s="462" t="s">
        <v>10</v>
      </c>
      <c r="B1421" s="419">
        <f>IF('Tables 1-15'!B1157="nap","nav",'Tables 1-15'!B1157)</f>
        <v>446.25882810291205</v>
      </c>
      <c r="C1421" s="419">
        <f>IF('Tables 1-15'!C1157="nap","nav",'Tables 1-15'!C1157)</f>
        <v>401.94888415262977</v>
      </c>
      <c r="D1421" s="419">
        <f>IF('Tables 1-15'!D1157="nap","nav",'Tables 1-15'!D1157)</f>
        <v>486.18701063439676</v>
      </c>
      <c r="E1421" s="419">
        <f>IF('Tables 1-15'!E1157="nap","nav",'Tables 1-15'!E1157)</f>
        <v>544.22199777406786</v>
      </c>
      <c r="F1421" s="470">
        <f>IF('Tables 1-15'!F1157="nap","nav",'Tables 1-15'!F1157)</f>
        <v>555.08821717212129</v>
      </c>
      <c r="G1421" s="419">
        <f>IF('Tables 1-15'!G1157="nap","nav",'Tables 1-15'!G1157)</f>
        <v>1.3491603053435115</v>
      </c>
      <c r="H1421" s="419">
        <f>IF('Tables 1-15'!H1157="nap","nav",'Tables 1-15'!H1157)</f>
        <v>1.3251584737023032</v>
      </c>
      <c r="I1421" s="419">
        <f>IF('Tables 1-15'!I1157="nap","nav",'Tables 1-15'!I1157)</f>
        <v>1.4482141547488083</v>
      </c>
      <c r="J1421" s="419">
        <f>IF('Tables 1-15'!J1157="nap","nav",'Tables 1-15'!J1157)</f>
        <v>1.7473336513236346</v>
      </c>
      <c r="K1421" s="419">
        <f>IF('Tables 1-15'!K1157="nap","nav",'Tables 1-15'!K1157)</f>
        <v>1.8811986876850444</v>
      </c>
      <c r="L1421" s="373">
        <f>IF('Tables 1-15'!L1157="nap","nav",'Tables 1-15'!L1157)</f>
        <v>0</v>
      </c>
      <c r="M1421" s="373">
        <f>IF('Tables 1-15'!M1157="nap","nav",'Tables 1-15'!M1157)</f>
        <v>0</v>
      </c>
      <c r="O1421" s="62"/>
    </row>
    <row r="1422" spans="1:15">
      <c r="A1422" s="66" t="s">
        <v>941</v>
      </c>
      <c r="B1422" s="419" t="str">
        <f>IF('Tables 1-15'!B1158="nap","nav",'Tables 1-15'!B1158)</f>
        <v>nav</v>
      </c>
      <c r="C1422" s="419">
        <f>IF('Tables 1-15'!C1158="nap","nav",'Tables 1-15'!C1158)</f>
        <v>281.16493018845557</v>
      </c>
      <c r="D1422" s="419">
        <f>IF('Tables 1-15'!D1158="nap","nav",'Tables 1-15'!D1158)</f>
        <v>228.47283488118001</v>
      </c>
      <c r="E1422" s="419">
        <f>IF('Tables 1-15'!E1158="nap","nav",'Tables 1-15'!E1158)</f>
        <v>162.74174548462702</v>
      </c>
      <c r="F1422" s="470">
        <f>IF('Tables 1-15'!F1158="nap","nav",'Tables 1-15'!F1158)</f>
        <v>103.62699672418621</v>
      </c>
      <c r="G1422" s="419" t="str">
        <f>IF('Tables 1-15'!G1158="nap","nav",'Tables 1-15'!G1158)</f>
        <v>nav</v>
      </c>
      <c r="H1422" s="419" t="str">
        <f>IF('Tables 1-15'!H1158="nap","nav",'Tables 1-15'!H1158)</f>
        <v>nav</v>
      </c>
      <c r="I1422" s="419" t="str">
        <f>IF('Tables 1-15'!I1158="nap","nav",'Tables 1-15'!I1158)</f>
        <v>nav</v>
      </c>
      <c r="J1422" s="419" t="str">
        <f>IF('Tables 1-15'!J1158="nap","nav",'Tables 1-15'!J1158)</f>
        <v>nav</v>
      </c>
      <c r="K1422" s="419" t="str">
        <f>IF('Tables 1-15'!K1158="nap","nav",'Tables 1-15'!K1158)</f>
        <v>nav</v>
      </c>
      <c r="L1422" s="373">
        <f>IF('Tables 1-15'!L1158="nap","nav",'Tables 1-15'!L1158)</f>
        <v>0</v>
      </c>
      <c r="M1422" s="373">
        <f>IF('Tables 1-15'!M1158="nap","nav",'Tables 1-15'!M1158)</f>
        <v>0</v>
      </c>
      <c r="O1422" s="636"/>
    </row>
    <row r="1423" spans="1:15">
      <c r="A1423" s="462" t="s">
        <v>11</v>
      </c>
      <c r="B1423" s="419">
        <f>IF('Tables 1-15'!B1159="nap","nav",'Tables 1-15'!B1159)</f>
        <v>10.474485785706516</v>
      </c>
      <c r="C1423" s="419">
        <f>IF('Tables 1-15'!C1159="nap","nav",'Tables 1-15'!C1159)</f>
        <v>5.4940680722801076</v>
      </c>
      <c r="D1423" s="419">
        <f>IF('Tables 1-15'!D1159="nap","nav",'Tables 1-15'!D1159)</f>
        <v>3.6774031563382032</v>
      </c>
      <c r="E1423" s="419">
        <f>IF('Tables 1-15'!E1159="nap","nav",'Tables 1-15'!E1159)</f>
        <v>4.604285665238482</v>
      </c>
      <c r="F1423" s="470">
        <f>IF('Tables 1-15'!F1159="nap","nav",'Tables 1-15'!F1159)</f>
        <v>5.9021213861178197</v>
      </c>
      <c r="G1423" s="419" t="str">
        <f>IF('Tables 1-15'!G1159="nap","nav",'Tables 1-15'!G1159)</f>
        <v>nav</v>
      </c>
      <c r="H1423" s="419" t="str">
        <f>IF('Tables 1-15'!H1159="nap","nav",'Tables 1-15'!H1159)</f>
        <v>nav</v>
      </c>
      <c r="I1423" s="419" t="str">
        <f>IF('Tables 1-15'!I1159="nap","nav",'Tables 1-15'!I1159)</f>
        <v>nav</v>
      </c>
      <c r="J1423" s="419" t="str">
        <f>IF('Tables 1-15'!J1159="nap","nav",'Tables 1-15'!J1159)</f>
        <v>nav</v>
      </c>
      <c r="K1423" s="419" t="str">
        <f>IF('Tables 1-15'!K1159="nap","nav",'Tables 1-15'!K1159)</f>
        <v>nav</v>
      </c>
      <c r="L1423" s="373">
        <f>IF('Tables 1-15'!L1159="nap","nav",'Tables 1-15'!L1159)</f>
        <v>0</v>
      </c>
      <c r="M1423" s="373">
        <f>IF('Tables 1-15'!M1159="nap","nav",'Tables 1-15'!M1159)</f>
        <v>0</v>
      </c>
      <c r="O1423" s="62"/>
    </row>
    <row r="1424" spans="1:15">
      <c r="A1424" s="462" t="s">
        <v>12</v>
      </c>
      <c r="B1424" s="419">
        <f>IF('Tables 1-15'!B1160="nap","nav",'Tables 1-15'!B1160)</f>
        <v>2.270891509542821</v>
      </c>
      <c r="C1424" s="419">
        <f>IF('Tables 1-15'!C1160="nap","nav",'Tables 1-15'!C1160)</f>
        <v>1.8610590171497996</v>
      </c>
      <c r="D1424" s="419">
        <f>IF('Tables 1-15'!D1160="nap","nav",'Tables 1-15'!D1160)</f>
        <v>1.6017820875957602</v>
      </c>
      <c r="E1424" s="419">
        <f>IF('Tables 1-15'!E1160="nap","nav",'Tables 1-15'!E1160)</f>
        <v>1.5674939929477472</v>
      </c>
      <c r="F1424" s="470">
        <f>IF('Tables 1-15'!F1160="nap","nav",'Tables 1-15'!F1160)</f>
        <v>1.2251225018466307</v>
      </c>
      <c r="G1424" s="419">
        <f>IF('Tables 1-15'!G1160="nap","nav",'Tables 1-15'!G1160)</f>
        <v>6.4618864092681902E-2</v>
      </c>
      <c r="H1424" s="419">
        <f>IF('Tables 1-15'!H1160="nap","nav",'Tables 1-15'!H1160)</f>
        <v>6.4492144158656436E-2</v>
      </c>
      <c r="I1424" s="419">
        <f>IF('Tables 1-15'!I1160="nap","nav",'Tables 1-15'!I1160)</f>
        <v>6.7140566545930078E-2</v>
      </c>
      <c r="J1424" s="419">
        <f>IF('Tables 1-15'!J1160="nap","nav",'Tables 1-15'!J1160)</f>
        <v>5.6384676005314653E-2</v>
      </c>
      <c r="K1424" s="419">
        <f>IF('Tables 1-15'!K1160="nap","nav",'Tables 1-15'!K1160)</f>
        <v>1.0653239146492443E-2</v>
      </c>
      <c r="L1424" s="373">
        <f>IF('Tables 1-15'!L1160="nap","nav",'Tables 1-15'!L1160)</f>
        <v>0</v>
      </c>
      <c r="M1424" s="373">
        <f>IF('Tables 1-15'!M1160="nap","nav",'Tables 1-15'!M1160)</f>
        <v>0</v>
      </c>
      <c r="O1424" s="62"/>
    </row>
    <row r="1425" spans="1:15">
      <c r="A1425" s="66" t="s">
        <v>942</v>
      </c>
      <c r="B1425" s="419" t="str">
        <f>IF('Tables 1-15'!B1161="nap","nav",'Tables 1-15'!B1161)</f>
        <v>nav</v>
      </c>
      <c r="C1425" s="419" t="str">
        <f>IF('Tables 1-15'!C1161="nap","nav",'Tables 1-15'!C1161)</f>
        <v>nav</v>
      </c>
      <c r="D1425" s="419" t="str">
        <f>IF('Tables 1-15'!D1161="nap","nav",'Tables 1-15'!D1161)</f>
        <v>nav</v>
      </c>
      <c r="E1425" s="419" t="str">
        <f>IF('Tables 1-15'!E1161="nap","nav",'Tables 1-15'!E1161)</f>
        <v>nav</v>
      </c>
      <c r="F1425" s="470" t="str">
        <f>IF('Tables 1-15'!F1161="nap","nav",'Tables 1-15'!F1161)</f>
        <v>nav</v>
      </c>
      <c r="G1425" s="419" t="str">
        <f>IF('Tables 1-15'!G1161="nap","nav",'Tables 1-15'!G1161)</f>
        <v>nav</v>
      </c>
      <c r="H1425" s="419" t="str">
        <f>IF('Tables 1-15'!H1161="nap","nav",'Tables 1-15'!H1161)</f>
        <v>nav</v>
      </c>
      <c r="I1425" s="419" t="str">
        <f>IF('Tables 1-15'!I1161="nap","nav",'Tables 1-15'!I1161)</f>
        <v>nav</v>
      </c>
      <c r="J1425" s="419" t="str">
        <f>IF('Tables 1-15'!J1161="nap","nav",'Tables 1-15'!J1161)</f>
        <v>nav</v>
      </c>
      <c r="K1425" s="419" t="str">
        <f>IF('Tables 1-15'!K1161="nap","nav",'Tables 1-15'!K1161)</f>
        <v>nav</v>
      </c>
      <c r="L1425" s="373">
        <f>IF('Tables 1-15'!L1161="nap","nav",'Tables 1-15'!L1161)</f>
        <v>0</v>
      </c>
      <c r="M1425" s="373">
        <f>IF('Tables 1-15'!M1161="nap","nav",'Tables 1-15'!M1161)</f>
        <v>0</v>
      </c>
      <c r="O1425" s="636"/>
    </row>
    <row r="1426" spans="1:15">
      <c r="A1426" s="462" t="s">
        <v>13</v>
      </c>
      <c r="B1426" s="419">
        <f>IF('Tables 1-15'!B1162="nap","nav",'Tables 1-15'!B1162)</f>
        <v>2754.99363638865</v>
      </c>
      <c r="C1426" s="419">
        <f>IF('Tables 1-15'!C1162="nap","nav",'Tables 1-15'!C1162)</f>
        <v>1995.8732831792472</v>
      </c>
      <c r="D1426" s="419">
        <f>IF('Tables 1-15'!D1162="nap","nav",'Tables 1-15'!D1162)</f>
        <v>1689.2011945887477</v>
      </c>
      <c r="E1426" s="419">
        <f>IF('Tables 1-15'!E1162="nap","nav",'Tables 1-15'!E1162)</f>
        <v>1543.3979990371063</v>
      </c>
      <c r="F1426" s="470">
        <f>IF('Tables 1-15'!F1162="nap","nav",'Tables 1-15'!F1162)</f>
        <v>1355.0190260362742</v>
      </c>
      <c r="G1426" s="468" t="str">
        <f>IF('Tables 1-15'!G1162="nap","nav",'Tables 1-15'!G1162)</f>
        <v>nav</v>
      </c>
      <c r="H1426" s="468" t="str">
        <f>IF('Tables 1-15'!H1162="nap","nav",'Tables 1-15'!H1162)</f>
        <v>nav</v>
      </c>
      <c r="I1426" s="468" t="str">
        <f>IF('Tables 1-15'!I1162="nap","nav",'Tables 1-15'!I1162)</f>
        <v>nav</v>
      </c>
      <c r="J1426" s="468" t="str">
        <f>IF('Tables 1-15'!J1162="nap","nav",'Tables 1-15'!J1162)</f>
        <v>nav</v>
      </c>
      <c r="K1426" s="468" t="str">
        <f>IF('Tables 1-15'!K1162="nap","nav",'Tables 1-15'!K1162)</f>
        <v>nav</v>
      </c>
      <c r="L1426" s="373">
        <f>IF('Tables 1-15'!L1162="nap","nav",'Tables 1-15'!L1162)</f>
        <v>0</v>
      </c>
      <c r="M1426" s="373">
        <f>IF('Tables 1-15'!M1162="nap","nav",'Tables 1-15'!M1162)</f>
        <v>0</v>
      </c>
      <c r="O1426" s="62"/>
    </row>
    <row r="1427" spans="1:15">
      <c r="A1427" s="462" t="s">
        <v>186</v>
      </c>
      <c r="B1427" s="419">
        <f>IF('Tables 1-15'!B1163="nap","nav",'Tables 1-15'!B1163)</f>
        <v>34271.968134999996</v>
      </c>
      <c r="C1427" s="419">
        <f>IF('Tables 1-15'!C1163="nap","nav",'Tables 1-15'!C1163)</f>
        <v>31599.366548000002</v>
      </c>
      <c r="D1427" s="419">
        <f>IF('Tables 1-15'!D1163="nap","nav",'Tables 1-15'!D1163)</f>
        <v>30475.295435</v>
      </c>
      <c r="E1427" s="419">
        <f>IF('Tables 1-15'!E1163="nap","nav",'Tables 1-15'!E1163)</f>
        <v>28063.241987000001</v>
      </c>
      <c r="F1427" s="470">
        <f>IF('Tables 1-15'!F1163="nap","nav",'Tables 1-15'!F1163)</f>
        <v>26033.040127</v>
      </c>
      <c r="G1427" s="468" t="str">
        <f>IF('Tables 1-15'!G1163="nap","nav",'Tables 1-15'!G1163)</f>
        <v>nav</v>
      </c>
      <c r="H1427" s="468" t="str">
        <f>IF('Tables 1-15'!H1163="nap","nav",'Tables 1-15'!H1163)</f>
        <v>nav</v>
      </c>
      <c r="I1427" s="468" t="str">
        <f>IF('Tables 1-15'!I1163="nap","nav",'Tables 1-15'!I1163)</f>
        <v>nav</v>
      </c>
      <c r="J1427" s="468" t="str">
        <f>IF('Tables 1-15'!J1163="nap","nav",'Tables 1-15'!J1163)</f>
        <v>nav</v>
      </c>
      <c r="K1427" s="468" t="str">
        <f>IF('Tables 1-15'!K1163="nap","nav",'Tables 1-15'!K1163)</f>
        <v>nav</v>
      </c>
      <c r="L1427" s="373">
        <f>IF('Tables 1-15'!L1163="nap","nav",'Tables 1-15'!L1163)</f>
        <v>0</v>
      </c>
      <c r="M1427" s="373">
        <f>IF('Tables 1-15'!M1163="nap","nav",'Tables 1-15'!M1163)</f>
        <v>0</v>
      </c>
      <c r="O1427" s="62"/>
    </row>
    <row r="1428" spans="1:15">
      <c r="A1428" s="388" t="s">
        <v>53</v>
      </c>
      <c r="B1428" s="485">
        <f>SUMIF(B1405:B1427,"&lt;&gt;nav",L1405:L1427)</f>
        <v>0</v>
      </c>
      <c r="C1428" s="485">
        <f>SUMIF(C1405:C1427,"&lt;&gt;nav",B1405:B1427)</f>
        <v>100639.84565926803</v>
      </c>
      <c r="D1428" s="485">
        <f>SUMIF(D1405:D1427,"&lt;&gt;nav",C1405:C1427)</f>
        <v>96550.749133066463</v>
      </c>
      <c r="E1428" s="485">
        <f>SUMIF(E1405:E1427,"&lt;&gt;nav",D1405:D1427)</f>
        <v>99377.909437857044</v>
      </c>
      <c r="F1428" s="486">
        <f>SUMIF(F1405:F1427,"&lt;&gt;nav",E1405:E1427)</f>
        <v>102206.50960879093</v>
      </c>
      <c r="G1428" s="457">
        <f>SUMIF(G1405:G1427,"&lt;&gt;nav",M1405:M1427)</f>
        <v>0</v>
      </c>
      <c r="H1428" s="457">
        <f>SUMIF(H1405:H1427,"&lt;&gt;nav",G1405:G1427)</f>
        <v>19.696706660689927</v>
      </c>
      <c r="I1428" s="457">
        <f>SUMIF(I1405:I1427,"&lt;&gt;nav",H1405:H1427)</f>
        <v>26.268208667260094</v>
      </c>
      <c r="J1428" s="457">
        <f>SUMIF(J1405:J1427,"&lt;&gt;nav",I1405:I1427)</f>
        <v>38.62912249770573</v>
      </c>
      <c r="K1428" s="457">
        <f>SUMIF(K1405:K1427,"&lt;&gt;nav",J1405:J1427)</f>
        <v>27.749559527635519</v>
      </c>
      <c r="O1428" s="636"/>
    </row>
    <row r="1429" spans="1:15">
      <c r="A1429" s="563" t="s">
        <v>54</v>
      </c>
      <c r="B1429" s="459">
        <f>SUMIF(L1405:L1427,"&lt;&gt;nav",B1405:B1427)</f>
        <v>100639.84565926803</v>
      </c>
      <c r="C1429" s="459">
        <f>SUMIF(B1405:B1427,"&lt;&gt;nav",C1405:C1427)</f>
        <v>96269.584202878003</v>
      </c>
      <c r="D1429" s="459">
        <f>SUMIF(C1405:C1427,"&lt;&gt;nav",D1405:D1427)</f>
        <v>99377.909437857044</v>
      </c>
      <c r="E1429" s="459">
        <f>SUMIF(D1405:D1427,"&lt;&gt;nav",E1405:E1427)</f>
        <v>102206.50960879093</v>
      </c>
      <c r="F1429" s="459">
        <f>SUMIF(E1405:E1427,"&lt;&gt;nav",F1405:F1427)</f>
        <v>97855.266174149947</v>
      </c>
      <c r="G1429" s="374">
        <f>SUMIF(M1405:M1427,"&lt;&gt;nav",G1405:G1427)</f>
        <v>19.696706660689927</v>
      </c>
      <c r="H1429" s="374">
        <f>SUMIF(G1405:G1427,"&lt;&gt;nav",H1405:H1427)</f>
        <v>26.268208667260094</v>
      </c>
      <c r="I1429" s="374">
        <f>SUMIF(H1405:H1427,"&lt;&gt;nav",I1405:I1427)</f>
        <v>38.315374038629194</v>
      </c>
      <c r="J1429" s="374">
        <f>SUMIF(I1405:I1427,"&lt;&gt;nav",J1405:J1427)</f>
        <v>53.801074576970407</v>
      </c>
      <c r="K1429" s="374">
        <f>SUMIF(J1405:J1427,"&lt;&gt;nav",K1405:K1427)</f>
        <v>35.847609035709333</v>
      </c>
    </row>
    <row r="1430" spans="1:15" ht="14.25">
      <c r="A1430" s="565"/>
      <c r="B1430" s="566"/>
      <c r="C1430" s="566"/>
      <c r="D1430" s="566"/>
      <c r="E1430" s="566"/>
      <c r="F1430" s="566"/>
      <c r="G1430" s="566"/>
      <c r="H1430" s="566"/>
      <c r="I1430" s="566"/>
      <c r="J1430" s="566"/>
      <c r="K1430" s="566"/>
    </row>
    <row r="1431" spans="1:15">
      <c r="A1431" s="407"/>
    </row>
    <row r="1432" spans="1:15">
      <c r="A1432" s="407"/>
    </row>
    <row r="1433" spans="1:15">
      <c r="A1433" s="407"/>
    </row>
    <row r="1434" spans="1:15">
      <c r="A1434" s="407"/>
    </row>
    <row r="1435" spans="1:15">
      <c r="A1435" s="570"/>
      <c r="B1435" s="570"/>
      <c r="C1435" s="570"/>
      <c r="D1435" s="570"/>
      <c r="E1435" s="570"/>
      <c r="F1435" s="570"/>
      <c r="G1435" s="570"/>
      <c r="H1435" s="570"/>
      <c r="I1435" s="570"/>
      <c r="J1435" s="570"/>
      <c r="K1435" s="570"/>
    </row>
    <row r="1436" spans="1:15">
      <c r="A1436" s="460"/>
    </row>
    <row r="1437" spans="1:15">
      <c r="A1437" s="462"/>
      <c r="B1437" s="562"/>
      <c r="C1437" s="562"/>
      <c r="D1437" s="562"/>
      <c r="E1437" s="562"/>
      <c r="F1437" s="437"/>
      <c r="G1437" s="576"/>
      <c r="H1437" s="576"/>
      <c r="I1437" s="576"/>
      <c r="J1437" s="576"/>
      <c r="K1437" s="576"/>
    </row>
    <row r="1438" spans="1:15">
      <c r="A1438" s="494"/>
      <c r="B1438" s="379"/>
      <c r="C1438" s="379"/>
      <c r="D1438" s="379"/>
      <c r="E1438" s="379"/>
      <c r="F1438" s="380"/>
      <c r="G1438" s="379"/>
      <c r="H1438" s="379"/>
      <c r="I1438" s="379"/>
      <c r="J1438" s="379"/>
      <c r="K1438" s="379"/>
      <c r="L1438" s="611">
        <f>'Tables 1-15'!L1174</f>
        <v>0</v>
      </c>
      <c r="M1438" s="606">
        <f>'Tables 1-15'!M1174</f>
        <v>0</v>
      </c>
    </row>
    <row r="1439" spans="1:15">
      <c r="A1439" s="63" t="s">
        <v>37</v>
      </c>
      <c r="B1439" s="546">
        <f>IF('Tables 1-15'!B1175="nap","nav",'Tables 1-15'!B1175)</f>
        <v>268.36700085251493</v>
      </c>
      <c r="C1439" s="420">
        <f>IF('Tables 1-15'!C1175="nap","nav",'Tables 1-15'!C1175)</f>
        <v>269.24681654819904</v>
      </c>
      <c r="D1439" s="420">
        <f>IF('Tables 1-15'!D1175="nap","nav",'Tables 1-15'!D1175)</f>
        <v>334.79560901563934</v>
      </c>
      <c r="E1439" s="420">
        <f>IF('Tables 1-15'!E1175="nap","nav",'Tables 1-15'!E1175)</f>
        <v>408.96041835778954</v>
      </c>
      <c r="F1439" s="489">
        <f>IF('Tables 1-15'!F1175="nap","nav",'Tables 1-15'!F1175)</f>
        <v>439.30024567879678</v>
      </c>
      <c r="G1439" s="504">
        <f>IF('Tables 1-15'!G1175="nap","nav",'Tables 1-15'!G1175)</f>
        <v>92.115104859335034</v>
      </c>
      <c r="H1439" s="504">
        <f>IF('Tables 1-15'!H1175="nap","nav",'Tables 1-15'!H1175)</f>
        <v>98.071656417219074</v>
      </c>
      <c r="I1439" s="504">
        <f>IF('Tables 1-15'!I1175="nap","nav",'Tables 1-15'!I1175)</f>
        <v>124.71123275068996</v>
      </c>
      <c r="J1439" s="504">
        <f>IF('Tables 1-15'!J1175="nap","nav",'Tables 1-15'!J1175)</f>
        <v>159.69447601207202</v>
      </c>
      <c r="K1439" s="504">
        <f>IF('Tables 1-15'!K1175="nap","nav",'Tables 1-15'!K1175)</f>
        <v>178.68498033738226</v>
      </c>
      <c r="L1439" s="617">
        <f>IF('Tables 1-15'!L1175="nap","nav",'Tables 1-15'!L1175)</f>
        <v>0</v>
      </c>
      <c r="M1439" s="617">
        <f>IF('Tables 1-15'!M1175="nap","nav",'Tables 1-15'!M1175)</f>
        <v>0</v>
      </c>
    </row>
    <row r="1440" spans="1:15">
      <c r="A1440" s="461" t="s">
        <v>528</v>
      </c>
      <c r="B1440" s="419">
        <f>IF('Tables 1-15'!B1176="nap","nav",'Tables 1-15'!B1176)</f>
        <v>77.049088515637706</v>
      </c>
      <c r="C1440" s="419">
        <f>IF('Tables 1-15'!C1176="nap","nav",'Tables 1-15'!C1176)</f>
        <v>76.142714017315981</v>
      </c>
      <c r="D1440" s="419">
        <f>IF('Tables 1-15'!D1176="nap","nav",'Tables 1-15'!D1176)</f>
        <v>77.705404547144084</v>
      </c>
      <c r="E1440" s="419">
        <f>IF('Tables 1-15'!E1176="nap","nav",'Tables 1-15'!E1176)</f>
        <v>88.012300495379876</v>
      </c>
      <c r="F1440" s="470">
        <f>IF('Tables 1-15'!F1176="nap","nav",'Tables 1-15'!F1176)</f>
        <v>85.898016197143448</v>
      </c>
      <c r="G1440" s="478">
        <f>IF('Tables 1-15'!G1176="nap","nav",'Tables 1-15'!G1176)</f>
        <v>60.845426425097358</v>
      </c>
      <c r="H1440" s="478">
        <f>IF('Tables 1-15'!H1176="nap","nav",'Tables 1-15'!H1176)</f>
        <v>60.756456816456506</v>
      </c>
      <c r="I1440" s="478">
        <f>IF('Tables 1-15'!I1176="nap","nav",'Tables 1-15'!I1176)</f>
        <v>61.911042195491895</v>
      </c>
      <c r="J1440" s="478">
        <f>IF('Tables 1-15'!J1176="nap","nav",'Tables 1-15'!J1176)</f>
        <v>70.043211464503003</v>
      </c>
      <c r="K1440" s="478">
        <f>IF('Tables 1-15'!K1176="nap","nav",'Tables 1-15'!K1176)</f>
        <v>69.096992706082432</v>
      </c>
      <c r="L1440" s="617">
        <f>IF('Tables 1-15'!L1176="nap","nav",'Tables 1-15'!L1176)</f>
        <v>0</v>
      </c>
      <c r="M1440" s="617">
        <f>IF('Tables 1-15'!M1176="nap","nav",'Tables 1-15'!M1176)</f>
        <v>0</v>
      </c>
      <c r="O1440" s="62"/>
    </row>
    <row r="1441" spans="1:15">
      <c r="A1441" s="66" t="s">
        <v>530</v>
      </c>
      <c r="B1441" s="419">
        <f>IF('Tables 1-15'!B1177="nap","nav",'Tables 1-15'!B1177)</f>
        <v>181.50652517006804</v>
      </c>
      <c r="C1441" s="419">
        <f>IF('Tables 1-15'!C1177="nap","nav",'Tables 1-15'!C1177)</f>
        <v>193.7233988764045</v>
      </c>
      <c r="D1441" s="419">
        <f>IF('Tables 1-15'!D1177="nap","nav",'Tables 1-15'!D1177)</f>
        <v>285.2340129596999</v>
      </c>
      <c r="E1441" s="419">
        <f>IF('Tables 1-15'!E1177="nap","nav",'Tables 1-15'!E1177)</f>
        <v>378.36272542696764</v>
      </c>
      <c r="F1441" s="470">
        <f>IF('Tables 1-15'!F1177="nap","nav",'Tables 1-15'!F1177)</f>
        <v>369.89910127877238</v>
      </c>
      <c r="G1441" s="478">
        <f>IF('Tables 1-15'!G1177="nap","nav",'Tables 1-15'!G1177)</f>
        <v>57.296775510204085</v>
      </c>
      <c r="H1441" s="478">
        <f>IF('Tables 1-15'!H1177="nap","nav",'Tables 1-15'!H1177)</f>
        <v>60.959353430979128</v>
      </c>
      <c r="I1441" s="478">
        <f>IF('Tables 1-15'!I1177="nap","nav",'Tables 1-15'!I1177)</f>
        <v>89.949741942818164</v>
      </c>
      <c r="J1441" s="478">
        <f>IF('Tables 1-15'!J1177="nap","nav",'Tables 1-15'!J1177)</f>
        <v>123.69806580675981</v>
      </c>
      <c r="K1441" s="478">
        <f>IF('Tables 1-15'!K1177="nap","nav",'Tables 1-15'!K1177)</f>
        <v>120.92120716112531</v>
      </c>
      <c r="L1441" s="617">
        <f>IF('Tables 1-15'!L1177="nap","nav",'Tables 1-15'!L1177)</f>
        <v>0</v>
      </c>
      <c r="M1441" s="617">
        <f>IF('Tables 1-15'!M1177="nap","nav",'Tables 1-15'!M1177)</f>
        <v>0</v>
      </c>
      <c r="O1441" s="636"/>
    </row>
    <row r="1442" spans="1:15">
      <c r="A1442" s="462" t="s">
        <v>529</v>
      </c>
      <c r="B1442" s="419">
        <f>IF('Tables 1-15'!B1178="nap","nav",'Tables 1-15'!B1178)</f>
        <v>432.83284866190462</v>
      </c>
      <c r="C1442" s="419">
        <f>IF('Tables 1-15'!C1178="nap","nav",'Tables 1-15'!C1178)</f>
        <v>402.96968047661784</v>
      </c>
      <c r="D1442" s="419">
        <f>IF('Tables 1-15'!D1178="nap","nav",'Tables 1-15'!D1178)</f>
        <v>468.01667621995995</v>
      </c>
      <c r="E1442" s="419">
        <f>IF('Tables 1-15'!E1178="nap","nav",'Tables 1-15'!E1178)</f>
        <v>519.43787654089317</v>
      </c>
      <c r="F1442" s="470">
        <f>IF('Tables 1-15'!F1178="nap","nav",'Tables 1-15'!F1178)</f>
        <v>546.35040963815106</v>
      </c>
      <c r="G1442" s="478">
        <f>IF('Tables 1-15'!G1178="nap","nav",'Tables 1-15'!G1178)</f>
        <v>158.14046984092943</v>
      </c>
      <c r="H1442" s="478">
        <f>IF('Tables 1-15'!H1178="nap","nav",'Tables 1-15'!H1178)</f>
        <v>150.055523323459</v>
      </c>
      <c r="I1442" s="478">
        <f>IF('Tables 1-15'!I1178="nap","nav",'Tables 1-15'!I1178)</f>
        <v>170.51494557176065</v>
      </c>
      <c r="J1442" s="478">
        <f>IF('Tables 1-15'!J1178="nap","nav",'Tables 1-15'!J1178)</f>
        <v>184.71912784262213</v>
      </c>
      <c r="K1442" s="478">
        <f>IF('Tables 1-15'!K1178="nap","nav",'Tables 1-15'!K1178)</f>
        <v>190.53000742144317</v>
      </c>
      <c r="L1442" s="617">
        <f>IF('Tables 1-15'!L1178="nap","nav",'Tables 1-15'!L1178)</f>
        <v>0</v>
      </c>
      <c r="M1442" s="617">
        <f>IF('Tables 1-15'!M1178="nap","nav",'Tables 1-15'!M1178)</f>
        <v>0</v>
      </c>
      <c r="O1442" s="62"/>
    </row>
    <row r="1443" spans="1:15">
      <c r="A1443" s="66" t="s">
        <v>531</v>
      </c>
      <c r="B1443" s="419">
        <f>IF('Tables 1-15'!B1179="nap","nav",'Tables 1-15'!B1179)</f>
        <v>576.90436674266334</v>
      </c>
      <c r="C1443" s="419">
        <f>IF('Tables 1-15'!C1179="nap","nav",'Tables 1-15'!C1179)</f>
        <v>1004.8908706923067</v>
      </c>
      <c r="D1443" s="419">
        <f>IF('Tables 1-15'!D1179="nap","nav",'Tables 1-15'!D1179)</f>
        <v>1540.5857443131463</v>
      </c>
      <c r="E1443" s="419">
        <f>IF('Tables 1-15'!E1179="nap","nav",'Tables 1-15'!E1179)</f>
        <v>2354.269967035008</v>
      </c>
      <c r="F1443" s="470">
        <f>IF('Tables 1-15'!F1179="nap","nav",'Tables 1-15'!F1179)</f>
        <v>3299.1056838019804</v>
      </c>
      <c r="G1443" s="478" t="str">
        <f>IF('Tables 1-15'!G1179="nap","nav",'Tables 1-15'!G1179)</f>
        <v>nav</v>
      </c>
      <c r="H1443" s="478" t="str">
        <f>IF('Tables 1-15'!H1179="nap","nav",'Tables 1-15'!H1179)</f>
        <v>nav</v>
      </c>
      <c r="I1443" s="478" t="str">
        <f>IF('Tables 1-15'!I1179="nap","nav",'Tables 1-15'!I1179)</f>
        <v>nav</v>
      </c>
      <c r="J1443" s="478" t="str">
        <f>IF('Tables 1-15'!J1179="nap","nav",'Tables 1-15'!J1179)</f>
        <v>nav</v>
      </c>
      <c r="K1443" s="478" t="str">
        <f>IF('Tables 1-15'!K1179="nap","nav",'Tables 1-15'!K1179)</f>
        <v>nav</v>
      </c>
      <c r="L1443" s="617">
        <f>IF('Tables 1-15'!L1179="nap","nav",'Tables 1-15'!L1179)</f>
        <v>0</v>
      </c>
      <c r="M1443" s="617">
        <f>IF('Tables 1-15'!M1179="nap","nav",'Tables 1-15'!M1179)</f>
        <v>0</v>
      </c>
      <c r="O1443" s="636"/>
    </row>
    <row r="1444" spans="1:15">
      <c r="A1444" s="462" t="s">
        <v>166</v>
      </c>
      <c r="B1444" s="468">
        <f>IF('Tables 1-15'!B1180="nap","nav",'Tables 1-15'!B1180)</f>
        <v>485.45892998205187</v>
      </c>
      <c r="C1444" s="468">
        <f>IF('Tables 1-15'!C1180="nap","nav",'Tables 1-15'!C1180)</f>
        <v>472.33721306116041</v>
      </c>
      <c r="D1444" s="468">
        <f>IF('Tables 1-15'!D1180="nap","nav",'Tables 1-15'!D1180)</f>
        <v>480.50267878192597</v>
      </c>
      <c r="E1444" s="468">
        <f>IF('Tables 1-15'!E1180="nap","nav",'Tables 1-15'!E1180)</f>
        <v>547.26179047470123</v>
      </c>
      <c r="F1444" s="469">
        <f>IF('Tables 1-15'!F1180="nap","nav",'Tables 1-15'!F1180)</f>
        <v>541.27167967882679</v>
      </c>
      <c r="G1444" s="476" t="str">
        <f>IF('Tables 1-15'!G1180="nap","nav",'Tables 1-15'!G1180)</f>
        <v>nav</v>
      </c>
      <c r="H1444" s="476" t="str">
        <f>IF('Tables 1-15'!H1180="nap","nav",'Tables 1-15'!H1180)</f>
        <v>nav</v>
      </c>
      <c r="I1444" s="476" t="str">
        <f>IF('Tables 1-15'!I1180="nap","nav",'Tables 1-15'!I1180)</f>
        <v>nav</v>
      </c>
      <c r="J1444" s="476" t="str">
        <f>IF('Tables 1-15'!J1180="nap","nav",'Tables 1-15'!J1180)</f>
        <v>nav</v>
      </c>
      <c r="K1444" s="476" t="str">
        <f>IF('Tables 1-15'!K1180="nap","nav",'Tables 1-15'!K1180)</f>
        <v>nav</v>
      </c>
      <c r="L1444" s="617">
        <f>IF('Tables 1-15'!L1180="nap","nav",'Tables 1-15'!L1180)</f>
        <v>0</v>
      </c>
      <c r="M1444" s="617">
        <f>IF('Tables 1-15'!M1180="nap","nav",'Tables 1-15'!M1180)</f>
        <v>0</v>
      </c>
      <c r="O1444" s="62"/>
    </row>
    <row r="1445" spans="1:15">
      <c r="A1445" s="462" t="s">
        <v>60</v>
      </c>
      <c r="B1445" s="468">
        <f>IF('Tables 1-15'!B1181="nap","nav",'Tables 1-15'!B1181)</f>
        <v>221.22776593887019</v>
      </c>
      <c r="C1445" s="468">
        <f>IF('Tables 1-15'!C1181="nap","nav",'Tables 1-15'!C1181)</f>
        <v>216.81104892263141</v>
      </c>
      <c r="D1445" s="468">
        <f>IF('Tables 1-15'!D1181="nap","nav",'Tables 1-15'!D1181)</f>
        <v>223.66993246967149</v>
      </c>
      <c r="E1445" s="468">
        <f>IF('Tables 1-15'!E1181="nap","nav",'Tables 1-15'!E1181)</f>
        <v>259.77092368622539</v>
      </c>
      <c r="F1445" s="469">
        <f>IF('Tables 1-15'!F1181="nap","nav",'Tables 1-15'!F1181)</f>
        <v>254.59018152786732</v>
      </c>
      <c r="G1445" s="476">
        <f>IF('Tables 1-15'!G1181="nap","nav",'Tables 1-15'!G1181)</f>
        <v>162.1757578651135</v>
      </c>
      <c r="H1445" s="476">
        <f>IF('Tables 1-15'!H1181="nap","nav",'Tables 1-15'!H1181)</f>
        <v>160.26531198155789</v>
      </c>
      <c r="I1445" s="476">
        <f>IF('Tables 1-15'!I1181="nap","nav",'Tables 1-15'!I1181)</f>
        <v>165.46666739960537</v>
      </c>
      <c r="J1445" s="476">
        <f>IF('Tables 1-15'!J1181="nap","nav",'Tables 1-15'!J1181)</f>
        <v>191.72234034997908</v>
      </c>
      <c r="K1445" s="476">
        <f>IF('Tables 1-15'!K1181="nap","nav",'Tables 1-15'!K1181)</f>
        <v>187.26252041564962</v>
      </c>
      <c r="L1445" s="617">
        <f>IF('Tables 1-15'!L1181="nap","nav",'Tables 1-15'!L1181)</f>
        <v>0</v>
      </c>
      <c r="M1445" s="617">
        <f>IF('Tables 1-15'!M1181="nap","nav",'Tables 1-15'!M1181)</f>
        <v>0</v>
      </c>
      <c r="O1445" s="62"/>
    </row>
    <row r="1446" spans="1:15">
      <c r="A1446" s="462" t="s">
        <v>745</v>
      </c>
      <c r="B1446" s="468" t="str">
        <f>IF('Tables 1-15'!B1182="nap","nav",'Tables 1-15'!B1182)</f>
        <v>nav</v>
      </c>
      <c r="C1446" s="468" t="str">
        <f>IF('Tables 1-15'!C1182="nap","nav",'Tables 1-15'!C1182)</f>
        <v>nav</v>
      </c>
      <c r="D1446" s="468" t="str">
        <f>IF('Tables 1-15'!D1182="nap","nav",'Tables 1-15'!D1182)</f>
        <v>nav</v>
      </c>
      <c r="E1446" s="468" t="str">
        <f>IF('Tables 1-15'!E1182="nap","nav",'Tables 1-15'!E1182)</f>
        <v>nav</v>
      </c>
      <c r="F1446" s="469" t="str">
        <f>IF('Tables 1-15'!F1182="nap","nav",'Tables 1-15'!F1182)</f>
        <v>nav</v>
      </c>
      <c r="G1446" s="476" t="str">
        <f>IF('Tables 1-15'!G1182="nap","nav",'Tables 1-15'!G1182)</f>
        <v>nav</v>
      </c>
      <c r="H1446" s="476" t="str">
        <f>IF('Tables 1-15'!H1182="nap","nav",'Tables 1-15'!H1182)</f>
        <v>nav</v>
      </c>
      <c r="I1446" s="476" t="str">
        <f>IF('Tables 1-15'!I1182="nap","nav",'Tables 1-15'!I1182)</f>
        <v>nav</v>
      </c>
      <c r="J1446" s="476" t="str">
        <f>IF('Tables 1-15'!J1182="nap","nav",'Tables 1-15'!J1182)</f>
        <v>nav</v>
      </c>
      <c r="K1446" s="476" t="str">
        <f>IF('Tables 1-15'!K1182="nap","nav",'Tables 1-15'!K1182)</f>
        <v>nav</v>
      </c>
      <c r="L1446" s="617">
        <f>IF('Tables 1-15'!L1182="nap","nav",'Tables 1-15'!L1182)</f>
        <v>0</v>
      </c>
      <c r="M1446" s="617">
        <f>IF('Tables 1-15'!M1182="nap","nav",'Tables 1-15'!M1182)</f>
        <v>0</v>
      </c>
      <c r="O1446" s="62"/>
    </row>
    <row r="1447" spans="1:15">
      <c r="A1447" s="66" t="s">
        <v>994</v>
      </c>
      <c r="B1447" s="468">
        <f>IF('Tables 1-15'!B1183="nap","nav",'Tables 1-15'!B1183)</f>
        <v>161.41995479868137</v>
      </c>
      <c r="C1447" s="468">
        <f>IF('Tables 1-15'!C1183="nap","nav",'Tables 1-15'!C1183)</f>
        <v>195.24739836270288</v>
      </c>
      <c r="D1447" s="468">
        <f>IF('Tables 1-15'!D1183="nap","nav",'Tables 1-15'!D1183)</f>
        <v>264.0326461150953</v>
      </c>
      <c r="E1447" s="468">
        <f>IF('Tables 1-15'!E1183="nap","nav",'Tables 1-15'!E1183)</f>
        <v>272.73331156417805</v>
      </c>
      <c r="F1447" s="469">
        <f>IF('Tables 1-15'!F1183="nap","nav",'Tables 1-15'!F1183)</f>
        <v>348.39802365177604</v>
      </c>
      <c r="G1447" s="476">
        <f>IF('Tables 1-15'!G1183="nap","nav",'Tables 1-15'!G1183)</f>
        <v>145.51692170383058</v>
      </c>
      <c r="H1447" s="476">
        <f>IF('Tables 1-15'!H1183="nap","nav",'Tables 1-15'!H1183)</f>
        <v>180.81308528657931</v>
      </c>
      <c r="I1447" s="476">
        <f>IF('Tables 1-15'!I1183="nap","nav",'Tables 1-15'!I1183)</f>
        <v>247.56911616985312</v>
      </c>
      <c r="J1447" s="476">
        <f>IF('Tables 1-15'!J1183="nap","nav",'Tables 1-15'!J1183)</f>
        <v>255.04259555180732</v>
      </c>
      <c r="K1447" s="476">
        <f>IF('Tables 1-15'!K1183="nap","nav",'Tables 1-15'!K1183)</f>
        <v>325.14466181869375</v>
      </c>
      <c r="L1447" s="617">
        <f>IF('Tables 1-15'!L1183="nap","nav",'Tables 1-15'!L1183)</f>
        <v>0</v>
      </c>
      <c r="M1447" s="617">
        <f>IF('Tables 1-15'!M1183="nap","nav",'Tables 1-15'!M1183)</f>
        <v>0</v>
      </c>
      <c r="O1447" s="636"/>
    </row>
    <row r="1448" spans="1:15">
      <c r="A1448" s="462" t="s">
        <v>127</v>
      </c>
      <c r="B1448" s="468">
        <f>IF('Tables 1-15'!B1184="nap","nav",'Tables 1-15'!B1184)</f>
        <v>170.79903063620316</v>
      </c>
      <c r="C1448" s="468">
        <f>IF('Tables 1-15'!C1184="nap","nav",'Tables 1-15'!C1184)</f>
        <v>163.25843053108946</v>
      </c>
      <c r="D1448" s="468">
        <f>IF('Tables 1-15'!D1184="nap","nav",'Tables 1-15'!D1184)</f>
        <v>158.72475171116932</v>
      </c>
      <c r="E1448" s="468">
        <f>IF('Tables 1-15'!E1184="nap","nav",'Tables 1-15'!E1184)</f>
        <v>170.47393000804666</v>
      </c>
      <c r="F1448" s="469">
        <f>IF('Tables 1-15'!F1184="nap","nav",'Tables 1-15'!F1184)</f>
        <v>166.93459469982082</v>
      </c>
      <c r="G1448" s="476">
        <f>IF('Tables 1-15'!G1184="nap","nav",'Tables 1-15'!G1184)</f>
        <v>91.49681583956685</v>
      </c>
      <c r="H1448" s="476">
        <f>IF('Tables 1-15'!H1184="nap","nav",'Tables 1-15'!H1184)</f>
        <v>87.077268250093979</v>
      </c>
      <c r="I1448" s="476">
        <f>IF('Tables 1-15'!I1184="nap","nav",'Tables 1-15'!I1184)</f>
        <v>83.615101126479033</v>
      </c>
      <c r="J1448" s="476">
        <f>IF('Tables 1-15'!J1184="nap","nav",'Tables 1-15'!J1184)</f>
        <v>93.166534705635726</v>
      </c>
      <c r="K1448" s="476">
        <f>IF('Tables 1-15'!K1184="nap","nav",'Tables 1-15'!K1184)</f>
        <v>94.623456643190181</v>
      </c>
      <c r="L1448" s="617">
        <f>IF('Tables 1-15'!L1184="nap","nav",'Tables 1-15'!L1184)</f>
        <v>0</v>
      </c>
      <c r="M1448" s="617">
        <f>IF('Tables 1-15'!M1184="nap","nav",'Tables 1-15'!M1184)</f>
        <v>0</v>
      </c>
      <c r="O1448" s="62"/>
    </row>
    <row r="1449" spans="1:15">
      <c r="A1449" s="462" t="s">
        <v>8</v>
      </c>
      <c r="B1449" s="468">
        <f>IF('Tables 1-15'!B1185="nap","nav",'Tables 1-15'!B1185)</f>
        <v>417.67875777898632</v>
      </c>
      <c r="C1449" s="468">
        <f>IF('Tables 1-15'!C1185="nap","nav",'Tables 1-15'!C1185)</f>
        <v>481.6884604960897</v>
      </c>
      <c r="D1449" s="468" t="str">
        <f>IF('Tables 1-15'!D1185="nap","nav",'Tables 1-15'!D1185)</f>
        <v>nav</v>
      </c>
      <c r="E1449" s="468" t="str">
        <f>IF('Tables 1-15'!E1185="nap","nav",'Tables 1-15'!E1185)</f>
        <v>nav</v>
      </c>
      <c r="F1449" s="469" t="str">
        <f>IF('Tables 1-15'!F1185="nap","nav",'Tables 1-15'!F1185)</f>
        <v>nav</v>
      </c>
      <c r="G1449" s="476">
        <f>IF('Tables 1-15'!G1185="nap","nav",'Tables 1-15'!G1185)</f>
        <v>7.4606440698447267</v>
      </c>
      <c r="H1449" s="476">
        <f>IF('Tables 1-15'!H1185="nap","nav",'Tables 1-15'!H1185)</f>
        <v>7.9057573703786721</v>
      </c>
      <c r="I1449" s="476">
        <f>IF('Tables 1-15'!I1185="nap","nav",'Tables 1-15'!I1185)</f>
        <v>7.3185792644339678</v>
      </c>
      <c r="J1449" s="476">
        <f>IF('Tables 1-15'!J1185="nap","nav",'Tables 1-15'!J1185)</f>
        <v>8.1712006580954739</v>
      </c>
      <c r="K1449" s="476">
        <f>IF('Tables 1-15'!K1185="nap","nav",'Tables 1-15'!K1185)</f>
        <v>6.9778228824218616</v>
      </c>
      <c r="L1449" s="617">
        <f>IF('Tables 1-15'!L1185="nap","nav",'Tables 1-15'!L1185)</f>
        <v>0</v>
      </c>
      <c r="M1449" s="617">
        <f>IF('Tables 1-15'!M1185="nap","nav",'Tables 1-15'!M1185)</f>
        <v>0</v>
      </c>
      <c r="O1449" s="62"/>
    </row>
    <row r="1450" spans="1:15">
      <c r="A1450" s="66" t="s">
        <v>937</v>
      </c>
      <c r="B1450" s="468">
        <f>IF('Tables 1-15'!B1186="nap","nav",'Tables 1-15'!B1186)</f>
        <v>357.61100918745865</v>
      </c>
      <c r="C1450" s="468">
        <f>IF('Tables 1-15'!C1186="nap","nav",'Tables 1-15'!C1186)</f>
        <v>329.87918370416793</v>
      </c>
      <c r="D1450" s="468">
        <f>IF('Tables 1-15'!D1186="nap","nav",'Tables 1-15'!D1186)</f>
        <v>401.21960873851907</v>
      </c>
      <c r="E1450" s="468">
        <f>IF('Tables 1-15'!E1186="nap","nav",'Tables 1-15'!E1186)</f>
        <v>476.01075272310516</v>
      </c>
      <c r="F1450" s="469">
        <f>IF('Tables 1-15'!F1186="nap","nav",'Tables 1-15'!F1186)</f>
        <v>505.00386598395568</v>
      </c>
      <c r="G1450" s="476">
        <f>IF('Tables 1-15'!G1186="nap","nav",'Tables 1-15'!G1186)</f>
        <v>24.36040968084238</v>
      </c>
      <c r="H1450" s="476">
        <f>IF('Tables 1-15'!H1186="nap","nav",'Tables 1-15'!H1186)</f>
        <v>28.601022030711377</v>
      </c>
      <c r="I1450" s="476">
        <f>IF('Tables 1-15'!I1186="nap","nav",'Tables 1-15'!I1186)</f>
        <v>44.81721920675281</v>
      </c>
      <c r="J1450" s="476">
        <f>IF('Tables 1-15'!J1186="nap","nav",'Tables 1-15'!J1186)</f>
        <v>62.712071590365589</v>
      </c>
      <c r="K1450" s="476">
        <f>IF('Tables 1-15'!K1186="nap","nav",'Tables 1-15'!K1186)</f>
        <v>73.773649865114294</v>
      </c>
      <c r="L1450" s="617">
        <f>IF('Tables 1-15'!L1186="nap","nav",'Tables 1-15'!L1186)</f>
        <v>0</v>
      </c>
      <c r="M1450" s="617">
        <f>IF('Tables 1-15'!M1186="nap","nav",'Tables 1-15'!M1186)</f>
        <v>0</v>
      </c>
      <c r="O1450" s="636"/>
    </row>
    <row r="1451" spans="1:15">
      <c r="A1451" s="66" t="s">
        <v>938</v>
      </c>
      <c r="B1451" s="468">
        <f>IF('Tables 1-15'!B1187="nap","nav",'Tables 1-15'!B1187)</f>
        <v>47.847186734061744</v>
      </c>
      <c r="C1451" s="468">
        <f>IF('Tables 1-15'!C1187="nap","nav",'Tables 1-15'!C1187)</f>
        <v>43.079851956030943</v>
      </c>
      <c r="D1451" s="468">
        <f>IF('Tables 1-15'!D1187="nap","nav",'Tables 1-15'!D1187)</f>
        <v>53.041427653465938</v>
      </c>
      <c r="E1451" s="468">
        <f>IF('Tables 1-15'!E1187="nap","nav",'Tables 1-15'!E1187)</f>
        <v>65.639283624989844</v>
      </c>
      <c r="F1451" s="469">
        <f>IF('Tables 1-15'!F1187="nap","nav",'Tables 1-15'!F1187)</f>
        <v>74.95941390439306</v>
      </c>
      <c r="G1451" s="476">
        <f>IF('Tables 1-15'!G1187="nap","nav",'Tables 1-15'!G1187)</f>
        <v>18.942357451316628</v>
      </c>
      <c r="H1451" s="476">
        <f>IF('Tables 1-15'!H1187="nap","nav",'Tables 1-15'!H1187)</f>
        <v>17.870686553906513</v>
      </c>
      <c r="I1451" s="476">
        <f>IF('Tables 1-15'!I1187="nap","nav",'Tables 1-15'!I1187)</f>
        <v>23.134365988534963</v>
      </c>
      <c r="J1451" s="476">
        <f>IF('Tables 1-15'!J1187="nap","nav",'Tables 1-15'!J1187)</f>
        <v>28.894307608497108</v>
      </c>
      <c r="K1451" s="476">
        <f>IF('Tables 1-15'!K1187="nap","nav",'Tables 1-15'!K1187)</f>
        <v>32.836457227474654</v>
      </c>
      <c r="L1451" s="617">
        <f>IF('Tables 1-15'!L1187="nap","nav",'Tables 1-15'!L1187)</f>
        <v>0</v>
      </c>
      <c r="M1451" s="617">
        <f>IF('Tables 1-15'!M1187="nap","nav",'Tables 1-15'!M1187)</f>
        <v>0</v>
      </c>
      <c r="O1451" s="636"/>
    </row>
    <row r="1452" spans="1:15">
      <c r="A1452" s="461" t="s">
        <v>9</v>
      </c>
      <c r="B1452" s="419">
        <f>IF('Tables 1-15'!B1188="nap","nav",'Tables 1-15'!B1188)</f>
        <v>128.01082956651697</v>
      </c>
      <c r="C1452" s="419">
        <f>IF('Tables 1-15'!C1188="nap","nav",'Tables 1-15'!C1188)</f>
        <v>122.37351348892312</v>
      </c>
      <c r="D1452" s="419">
        <f>IF('Tables 1-15'!D1188="nap","nav",'Tables 1-15'!D1188)</f>
        <v>124.4656476061965</v>
      </c>
      <c r="E1452" s="419">
        <f>IF('Tables 1-15'!E1188="nap","nav",'Tables 1-15'!E1188)</f>
        <v>133.92031277780521</v>
      </c>
      <c r="F1452" s="470">
        <f>IF('Tables 1-15'!F1188="nap","nav",'Tables 1-15'!F1188)</f>
        <v>126.79554899792528</v>
      </c>
      <c r="G1452" s="478">
        <f>IF('Tables 1-15'!G1188="nap","nav",'Tables 1-15'!G1188)</f>
        <v>111.59977440079503</v>
      </c>
      <c r="H1452" s="478">
        <f>IF('Tables 1-15'!H1188="nap","nav",'Tables 1-15'!H1188)</f>
        <v>108.35787354377095</v>
      </c>
      <c r="I1452" s="478">
        <f>IF('Tables 1-15'!I1188="nap","nav",'Tables 1-15'!I1188)</f>
        <v>110.5872554037246</v>
      </c>
      <c r="J1452" s="478">
        <f>IF('Tables 1-15'!J1188="nap","nav",'Tables 1-15'!J1188)</f>
        <v>118.34229559974618</v>
      </c>
      <c r="K1452" s="478">
        <f>IF('Tables 1-15'!K1188="nap","nav",'Tables 1-15'!K1188)</f>
        <v>112.32831013786121</v>
      </c>
      <c r="L1452" s="617">
        <f>IF('Tables 1-15'!L1188="nap","nav",'Tables 1-15'!L1188)</f>
        <v>0</v>
      </c>
      <c r="M1452" s="617">
        <f>IF('Tables 1-15'!M1188="nap","nav",'Tables 1-15'!M1188)</f>
        <v>0</v>
      </c>
      <c r="O1452" s="62"/>
    </row>
    <row r="1453" spans="1:15">
      <c r="A1453" s="66" t="s">
        <v>939</v>
      </c>
      <c r="B1453" s="419">
        <f>IF('Tables 1-15'!B1189="nap","nav",'Tables 1-15'!B1189)</f>
        <v>46.909263820250082</v>
      </c>
      <c r="C1453" s="419">
        <f>IF('Tables 1-15'!C1189="nap","nav",'Tables 1-15'!C1189)</f>
        <v>39.655668838260453</v>
      </c>
      <c r="D1453" s="419">
        <f>IF('Tables 1-15'!D1189="nap","nav",'Tables 1-15'!D1189)</f>
        <v>61.764043448046451</v>
      </c>
      <c r="E1453" s="419">
        <f>IF('Tables 1-15'!E1189="nap","nav",'Tables 1-15'!E1189)</f>
        <v>115.05119153473763</v>
      </c>
      <c r="F1453" s="470">
        <f>IF('Tables 1-15'!F1189="nap","nav",'Tables 1-15'!F1189)</f>
        <v>168.38730236390793</v>
      </c>
      <c r="G1453" s="478">
        <f>IF('Tables 1-15'!G1189="nap","nav",'Tables 1-15'!G1189)</f>
        <v>43.422448826578737</v>
      </c>
      <c r="H1453" s="478">
        <f>IF('Tables 1-15'!H1189="nap","nav",'Tables 1-15'!H1189)</f>
        <v>36.524151058336329</v>
      </c>
      <c r="I1453" s="478">
        <f>IF('Tables 1-15'!I1189="nap","nav",'Tables 1-15'!I1189)</f>
        <v>57.104828160868436</v>
      </c>
      <c r="J1453" s="478">
        <f>IF('Tables 1-15'!J1189="nap","nav",'Tables 1-15'!J1189)</f>
        <v>106.80372545813189</v>
      </c>
      <c r="K1453" s="478">
        <f>IF('Tables 1-15'!K1189="nap","nav",'Tables 1-15'!K1189)</f>
        <v>154.72383983751351</v>
      </c>
      <c r="L1453" s="617">
        <f>IF('Tables 1-15'!L1189="nap","nav",'Tables 1-15'!L1189)</f>
        <v>0</v>
      </c>
      <c r="M1453" s="617">
        <f>IF('Tables 1-15'!M1189="nap","nav",'Tables 1-15'!M1189)</f>
        <v>0</v>
      </c>
      <c r="O1453" s="636"/>
    </row>
    <row r="1454" spans="1:15">
      <c r="A1454" s="66" t="s">
        <v>940</v>
      </c>
      <c r="B1454" s="419">
        <f>IF('Tables 1-15'!B1190="nap","nav",'Tables 1-15'!B1190)</f>
        <v>114.77641706666667</v>
      </c>
      <c r="C1454" s="419">
        <f>IF('Tables 1-15'!C1190="nap","nav",'Tables 1-15'!C1190)</f>
        <v>124.67948640000002</v>
      </c>
      <c r="D1454" s="419">
        <f>IF('Tables 1-15'!D1190="nap","nav",'Tables 1-15'!D1190)</f>
        <v>144.06492533333332</v>
      </c>
      <c r="E1454" s="419">
        <f>IF('Tables 1-15'!E1190="nap","nav",'Tables 1-15'!E1190)</f>
        <v>180.58133333333336</v>
      </c>
      <c r="F1454" s="470">
        <f>IF('Tables 1-15'!F1190="nap","nav",'Tables 1-15'!F1190)</f>
        <v>199.46122960000002</v>
      </c>
      <c r="G1454" s="478">
        <f>IF('Tables 1-15'!G1190="nap","nav",'Tables 1-15'!G1190)</f>
        <v>114.77641706666667</v>
      </c>
      <c r="H1454" s="478">
        <f>IF('Tables 1-15'!H1190="nap","nav",'Tables 1-15'!H1190)</f>
        <v>124.67948640000002</v>
      </c>
      <c r="I1454" s="478">
        <f>IF('Tables 1-15'!I1190="nap","nav",'Tables 1-15'!I1190)</f>
        <v>144.06492533333332</v>
      </c>
      <c r="J1454" s="478">
        <f>IF('Tables 1-15'!J1190="nap","nav",'Tables 1-15'!J1190)</f>
        <v>180.58133333333336</v>
      </c>
      <c r="K1454" s="478">
        <f>IF('Tables 1-15'!K1190="nap","nav",'Tables 1-15'!K1190)</f>
        <v>199.46122960000002</v>
      </c>
      <c r="L1454" s="617">
        <f>IF('Tables 1-15'!L1190="nap","nav",'Tables 1-15'!L1190)</f>
        <v>0</v>
      </c>
      <c r="M1454" s="617">
        <f>IF('Tables 1-15'!M1190="nap","nav",'Tables 1-15'!M1190)</f>
        <v>0</v>
      </c>
      <c r="O1454" s="636"/>
    </row>
    <row r="1455" spans="1:15">
      <c r="A1455" s="462" t="s">
        <v>10</v>
      </c>
      <c r="B1455" s="419">
        <f>IF('Tables 1-15'!B1191="nap","nav",'Tables 1-15'!B1191)</f>
        <v>32.613231552162844</v>
      </c>
      <c r="C1455" s="419">
        <f>IF('Tables 1-15'!C1191="nap","nav",'Tables 1-15'!C1191)</f>
        <v>33.277689927810243</v>
      </c>
      <c r="D1455" s="419">
        <f>IF('Tables 1-15'!D1191="nap","nav",'Tables 1-15'!D1191)</f>
        <v>40.700874220755416</v>
      </c>
      <c r="E1455" s="419">
        <f>IF('Tables 1-15'!E1191="nap","nav",'Tables 1-15'!E1191)</f>
        <v>49.363339693139359</v>
      </c>
      <c r="F1455" s="470">
        <f>IF('Tables 1-15'!F1191="nap","nav",'Tables 1-15'!F1191)</f>
        <v>53.805513323197573</v>
      </c>
      <c r="G1455" s="478">
        <f>IF('Tables 1-15'!G1191="nap","nav",'Tables 1-15'!G1191)</f>
        <v>14.474837432852699</v>
      </c>
      <c r="H1455" s="478">
        <f>IF('Tables 1-15'!H1191="nap","nav",'Tables 1-15'!H1191)</f>
        <v>15.381230663458235</v>
      </c>
      <c r="I1455" s="478">
        <f>IF('Tables 1-15'!I1191="nap","nav",'Tables 1-15'!I1191)</f>
        <v>18.007878254492116</v>
      </c>
      <c r="J1455" s="478">
        <f>IF('Tables 1-15'!J1191="nap","nav",'Tables 1-15'!J1191)</f>
        <v>21.356264408935527</v>
      </c>
      <c r="K1455" s="478">
        <f>IF('Tables 1-15'!K1191="nap","nav",'Tables 1-15'!K1191)</f>
        <v>23.062775066015842</v>
      </c>
      <c r="L1455" s="617">
        <f>IF('Tables 1-15'!L1191="nap","nav",'Tables 1-15'!L1191)</f>
        <v>0</v>
      </c>
      <c r="M1455" s="617">
        <f>IF('Tables 1-15'!M1191="nap","nav",'Tables 1-15'!M1191)</f>
        <v>0</v>
      </c>
      <c r="O1455" s="62"/>
    </row>
    <row r="1456" spans="1:15">
      <c r="A1456" s="66" t="s">
        <v>941</v>
      </c>
      <c r="B1456" s="419" t="str">
        <f>IF('Tables 1-15'!B1192="nap","nav",'Tables 1-15'!B1192)</f>
        <v>nav</v>
      </c>
      <c r="C1456" s="419">
        <f>IF('Tables 1-15'!C1192="nap","nav",'Tables 1-15'!C1192)</f>
        <v>43.422787365177193</v>
      </c>
      <c r="D1456" s="419">
        <f>IF('Tables 1-15'!D1192="nap","nav",'Tables 1-15'!D1192)</f>
        <v>55.705626195028678</v>
      </c>
      <c r="E1456" s="419">
        <f>IF('Tables 1-15'!E1192="nap","nav",'Tables 1-15'!E1192)</f>
        <v>63.060613263477187</v>
      </c>
      <c r="F1456" s="470">
        <f>IF('Tables 1-15'!F1192="nap","nav",'Tables 1-15'!F1192)</f>
        <v>68.618901323721033</v>
      </c>
      <c r="G1456" s="478" t="str">
        <f>IF('Tables 1-15'!G1192="nap","nav",'Tables 1-15'!G1192)</f>
        <v>nav</v>
      </c>
      <c r="H1456" s="478" t="str">
        <f>IF('Tables 1-15'!H1192="nap","nav",'Tables 1-15'!H1192)</f>
        <v>nav</v>
      </c>
      <c r="I1456" s="478" t="str">
        <f>IF('Tables 1-15'!I1192="nap","nav",'Tables 1-15'!I1192)</f>
        <v>nav</v>
      </c>
      <c r="J1456" s="478" t="str">
        <f>IF('Tables 1-15'!J1192="nap","nav",'Tables 1-15'!J1192)</f>
        <v>nav</v>
      </c>
      <c r="K1456" s="478" t="str">
        <f>IF('Tables 1-15'!K1192="nap","nav",'Tables 1-15'!K1192)</f>
        <v>nav</v>
      </c>
      <c r="L1456" s="617">
        <f>IF('Tables 1-15'!L1192="nap","nav",'Tables 1-15'!L1192)</f>
        <v>0</v>
      </c>
      <c r="M1456" s="617">
        <f>IF('Tables 1-15'!M1192="nap","nav",'Tables 1-15'!M1192)</f>
        <v>0</v>
      </c>
      <c r="O1456" s="636"/>
    </row>
    <row r="1457" spans="1:15">
      <c r="A1457" s="461" t="s">
        <v>11</v>
      </c>
      <c r="B1457" s="419">
        <f>IF('Tables 1-15'!B1193="nap","nav",'Tables 1-15'!B1193)</f>
        <v>108.99537382807651</v>
      </c>
      <c r="C1457" s="419">
        <f>IF('Tables 1-15'!C1193="nap","nav",'Tables 1-15'!C1193)</f>
        <v>97.454302710682853</v>
      </c>
      <c r="D1457" s="419">
        <f>IF('Tables 1-15'!D1193="nap","nav",'Tables 1-15'!D1193)</f>
        <v>108.65685552501182</v>
      </c>
      <c r="E1457" s="419">
        <f>IF('Tables 1-15'!E1193="nap","nav",'Tables 1-15'!E1193)</f>
        <v>122.57563175685056</v>
      </c>
      <c r="F1457" s="470">
        <f>IF('Tables 1-15'!F1193="nap","nav",'Tables 1-15'!F1193)</f>
        <v>125.27252642035072</v>
      </c>
      <c r="G1457" s="478">
        <f>IF('Tables 1-15'!G1193="nap","nav",'Tables 1-15'!G1193)</f>
        <v>78.938153747353454</v>
      </c>
      <c r="H1457" s="478">
        <f>IF('Tables 1-15'!H1193="nap","nav",'Tables 1-15'!H1193)</f>
        <v>70.638018072172812</v>
      </c>
      <c r="I1457" s="478">
        <f>IF('Tables 1-15'!I1193="nap","nav",'Tables 1-15'!I1193)</f>
        <v>78.12747083088334</v>
      </c>
      <c r="J1457" s="478">
        <f>IF('Tables 1-15'!J1193="nap","nav",'Tables 1-15'!J1193)</f>
        <v>88.851934075003484</v>
      </c>
      <c r="K1457" s="478">
        <f>IF('Tables 1-15'!K1193="nap","nav",'Tables 1-15'!K1193)</f>
        <v>91.040222380867363</v>
      </c>
      <c r="L1457" s="617">
        <f>IF('Tables 1-15'!L1193="nap","nav",'Tables 1-15'!L1193)</f>
        <v>0</v>
      </c>
      <c r="M1457" s="617">
        <f>IF('Tables 1-15'!M1193="nap","nav",'Tables 1-15'!M1193)</f>
        <v>0</v>
      </c>
      <c r="O1457" s="62"/>
    </row>
    <row r="1458" spans="1:15">
      <c r="A1458" s="462" t="s">
        <v>12</v>
      </c>
      <c r="B1458" s="419">
        <f>IF('Tables 1-15'!B1194="nap","nav",'Tables 1-15'!B1194)</f>
        <v>74.47785649996537</v>
      </c>
      <c r="C1458" s="419">
        <f>IF('Tables 1-15'!C1194="nap","nav",'Tables 1-15'!C1194)</f>
        <v>75.483448155981733</v>
      </c>
      <c r="D1458" s="419">
        <f>IF('Tables 1-15'!D1194="nap","nav",'Tables 1-15'!D1194)</f>
        <v>81.882716657515004</v>
      </c>
      <c r="E1458" s="419">
        <f>IF('Tables 1-15'!E1194="nap","nav",'Tables 1-15'!E1194)</f>
        <v>98.864890907718717</v>
      </c>
      <c r="F1458" s="470">
        <f>IF('Tables 1-15'!F1194="nap","nav",'Tables 1-15'!F1194)</f>
        <v>97.232113690036513</v>
      </c>
      <c r="G1458" s="478">
        <f>IF('Tables 1-15'!G1194="nap","nav",'Tables 1-15'!G1194)</f>
        <v>49.239574438623613</v>
      </c>
      <c r="H1458" s="478">
        <f>IF('Tables 1-15'!H1194="nap","nav",'Tables 1-15'!H1194)</f>
        <v>50.829022760472498</v>
      </c>
      <c r="I1458" s="478">
        <f>IF('Tables 1-15'!I1194="nap","nav",'Tables 1-15'!I1194)</f>
        <v>54.671604187400199</v>
      </c>
      <c r="J1458" s="478">
        <f>IF('Tables 1-15'!J1194="nap","nav",'Tables 1-15'!J1194)</f>
        <v>65.936240120614954</v>
      </c>
      <c r="K1458" s="478">
        <f>IF('Tables 1-15'!K1194="nap","nav",'Tables 1-15'!K1194)</f>
        <v>64.388177401400327</v>
      </c>
      <c r="L1458" s="617">
        <f>IF('Tables 1-15'!L1194="nap","nav",'Tables 1-15'!L1194)</f>
        <v>0</v>
      </c>
      <c r="M1458" s="617">
        <f>IF('Tables 1-15'!M1194="nap","nav",'Tables 1-15'!M1194)</f>
        <v>0</v>
      </c>
      <c r="O1458" s="62"/>
    </row>
    <row r="1459" spans="1:15">
      <c r="A1459" s="66" t="s">
        <v>942</v>
      </c>
      <c r="B1459" s="419">
        <f>IF('Tables 1-15'!B1195="nap","nav",'Tables 1-15'!B1195)</f>
        <v>130.60756593704079</v>
      </c>
      <c r="C1459" s="419">
        <f>IF('Tables 1-15'!C1195="nap","nav",'Tables 1-15'!C1195)</f>
        <v>121.06674875573655</v>
      </c>
      <c r="D1459" s="419">
        <f>IF('Tables 1-15'!D1195="nap","nav",'Tables 1-15'!D1195)</f>
        <v>146.84178419088244</v>
      </c>
      <c r="E1459" s="419">
        <f>IF('Tables 1-15'!E1195="nap","nav",'Tables 1-15'!E1195)</f>
        <v>164.96299461077845</v>
      </c>
      <c r="F1459" s="470">
        <f>IF('Tables 1-15'!F1195="nap","nav",'Tables 1-15'!F1195)</f>
        <v>193.07453500697349</v>
      </c>
      <c r="G1459" s="478">
        <f>IF('Tables 1-15'!G1195="nap","nav",'Tables 1-15'!G1195)</f>
        <v>2.6644187485497719</v>
      </c>
      <c r="H1459" s="478">
        <f>IF('Tables 1-15'!H1195="nap","nav",'Tables 1-15'!H1195)</f>
        <v>3.1887260034904017</v>
      </c>
      <c r="I1459" s="478">
        <f>IF('Tables 1-15'!I1195="nap","nav",'Tables 1-15'!I1195)</f>
        <v>5.1981364969341515</v>
      </c>
      <c r="J1459" s="478">
        <f>IF('Tables 1-15'!J1195="nap","nav",'Tables 1-15'!J1195)</f>
        <v>7.1781850299401206</v>
      </c>
      <c r="K1459" s="478">
        <f>IF('Tables 1-15'!K1195="nap","nav",'Tables 1-15'!K1195)</f>
        <v>9.1130387726638773</v>
      </c>
      <c r="L1459" s="617">
        <f>IF('Tables 1-15'!L1195="nap","nav",'Tables 1-15'!L1195)</f>
        <v>0</v>
      </c>
      <c r="M1459" s="617">
        <f>IF('Tables 1-15'!M1195="nap","nav",'Tables 1-15'!M1195)</f>
        <v>0</v>
      </c>
      <c r="O1459" s="636"/>
    </row>
    <row r="1460" spans="1:15">
      <c r="A1460" s="462" t="s">
        <v>13</v>
      </c>
      <c r="B1460" s="419">
        <f>IF('Tables 1-15'!B1196="nap","nav",'Tables 1-15'!B1196)</f>
        <v>747.95654706322921</v>
      </c>
      <c r="C1460" s="419">
        <f>IF('Tables 1-15'!C1196="nap","nav",'Tables 1-15'!C1196)</f>
        <v>657.83018433728989</v>
      </c>
      <c r="D1460" s="419">
        <f>IF('Tables 1-15'!D1196="nap","nav",'Tables 1-15'!D1196)</f>
        <v>702.68842253186062</v>
      </c>
      <c r="E1460" s="419">
        <f>IF('Tables 1-15'!E1196="nap","nav",'Tables 1-15'!E1196)</f>
        <v>804.57087282214161</v>
      </c>
      <c r="F1460" s="470">
        <f>IF('Tables 1-15'!F1196="nap","nav",'Tables 1-15'!F1196)</f>
        <v>809.59367901607982</v>
      </c>
      <c r="G1460" s="478">
        <f>IF('Tables 1-15'!G1196="nap","nav",'Tables 1-15'!G1196)</f>
        <v>465.14881323560274</v>
      </c>
      <c r="H1460" s="478">
        <f>IF('Tables 1-15'!H1196="nap","nav",'Tables 1-15'!H1196)</f>
        <v>432.13431901411781</v>
      </c>
      <c r="I1460" s="478">
        <f>IF('Tables 1-15'!I1196="nap","nav",'Tables 1-15'!I1196)</f>
        <v>471.50675033691988</v>
      </c>
      <c r="J1460" s="478">
        <f>IF('Tables 1-15'!J1196="nap","nav",'Tables 1-15'!J1196)</f>
        <v>558.89643717843569</v>
      </c>
      <c r="K1460" s="478">
        <f>IF('Tables 1-15'!K1196="nap","nav",'Tables 1-15'!K1196)</f>
        <v>565.49027430706087</v>
      </c>
      <c r="L1460" s="617">
        <f>IF('Tables 1-15'!L1196="nap","nav",'Tables 1-15'!L1196)</f>
        <v>0</v>
      </c>
      <c r="M1460" s="617">
        <f>IF('Tables 1-15'!M1196="nap","nav",'Tables 1-15'!M1196)</f>
        <v>0</v>
      </c>
      <c r="O1460" s="62"/>
    </row>
    <row r="1461" spans="1:15">
      <c r="A1461" s="462" t="s">
        <v>186</v>
      </c>
      <c r="B1461" s="419">
        <f>IF('Tables 1-15'!B1197="nap","nav",'Tables 1-15'!B1197)</f>
        <v>3490.63</v>
      </c>
      <c r="C1461" s="419">
        <f>IF('Tables 1-15'!C1197="nap","nav",'Tables 1-15'!C1197)</f>
        <v>3385.9</v>
      </c>
      <c r="D1461" s="419">
        <f>IF('Tables 1-15'!D1197="nap","nav",'Tables 1-15'!D1197)</f>
        <v>3695.77</v>
      </c>
      <c r="E1461" s="419">
        <f>IF('Tables 1-15'!E1197="nap","nav",'Tables 1-15'!E1197)</f>
        <v>4097.1400000000003</v>
      </c>
      <c r="F1461" s="470">
        <f>IF('Tables 1-15'!F1197="nap","nav",'Tables 1-15'!F1197)</f>
        <v>4417.6099999999997</v>
      </c>
      <c r="G1461" s="478">
        <f>IF('Tables 1-15'!G1197="nap","nav",'Tables 1-15'!G1197)</f>
        <v>1342.16</v>
      </c>
      <c r="H1461" s="478">
        <f>IF('Tables 1-15'!H1197="nap","nav",'Tables 1-15'!H1197)</f>
        <v>1447.32</v>
      </c>
      <c r="I1461" s="478">
        <f>IF('Tables 1-15'!I1197="nap","nav",'Tables 1-15'!I1197)</f>
        <v>1648.78</v>
      </c>
      <c r="J1461" s="478">
        <f>IF('Tables 1-15'!J1197="nap","nav",'Tables 1-15'!J1197)</f>
        <v>1846.82</v>
      </c>
      <c r="K1461" s="478">
        <f>IF('Tables 1-15'!K1197="nap","nav",'Tables 1-15'!K1197)</f>
        <v>1975.81</v>
      </c>
      <c r="L1461" s="617">
        <f>IF('Tables 1-15'!L1197="nap","nav",'Tables 1-15'!L1197)</f>
        <v>0</v>
      </c>
      <c r="M1461" s="617">
        <f>IF('Tables 1-15'!M1197="nap","nav",'Tables 1-15'!M1197)</f>
        <v>0</v>
      </c>
      <c r="O1461" s="62"/>
    </row>
    <row r="1462" spans="1:15">
      <c r="A1462" s="388" t="s">
        <v>283</v>
      </c>
      <c r="B1462" s="485">
        <f>SUMIF(B1439:B1461,"&lt;&gt;nav",L1439:L1461)</f>
        <v>0</v>
      </c>
      <c r="C1462" s="485">
        <f>SUMIF(C1439:C1461,"&lt;&gt;nav",B1439:B1461)</f>
        <v>8273.6795503330104</v>
      </c>
      <c r="D1462" s="485">
        <f>SUMIF(D1439:D1461,"&lt;&gt;nav",C1439:C1461)</f>
        <v>8068.7304371284899</v>
      </c>
      <c r="E1462" s="485">
        <f>SUMIF(E1439:E1461,"&lt;&gt;nav",D1439:D1461)</f>
        <v>9450.0693882340656</v>
      </c>
      <c r="F1462" s="486">
        <f>SUMIF(F1439:F1461,"&lt;&gt;nav",E1439:E1461)</f>
        <v>11371.024460637265</v>
      </c>
      <c r="G1462" s="490">
        <f>SUMIF(G1439:G1461,"&lt;&gt;nav",M1439:M1461)</f>
        <v>0</v>
      </c>
      <c r="H1462" s="490">
        <f>SUMIF(H1439:H1461,"&lt;&gt;nav",G1439:G1461)</f>
        <v>3040.7751211431032</v>
      </c>
      <c r="I1462" s="490">
        <f>SUMIF(I1439:I1461,"&lt;&gt;nav",H1439:H1461)</f>
        <v>3141.4289489771604</v>
      </c>
      <c r="J1462" s="490">
        <f>SUMIF(J1439:J1461,"&lt;&gt;nav",I1439:I1461)</f>
        <v>3607.0568606209763</v>
      </c>
      <c r="K1462" s="490">
        <f>SUMIF(K1439:K1461,"&lt;&gt;nav",J1439:J1461)</f>
        <v>4172.6303467944781</v>
      </c>
    </row>
    <row r="1463" spans="1:15">
      <c r="A1463" s="407" t="s">
        <v>284</v>
      </c>
      <c r="B1463" s="373">
        <f>SUMIF(L1439:L1461,"&lt;&gt;nav",B1439:B1461)</f>
        <v>8273.6795503330104</v>
      </c>
      <c r="C1463" s="373">
        <f>SUMIF(B1439:B1461,"&lt;&gt;nav",C1439:C1461)</f>
        <v>8506.9961102594025</v>
      </c>
      <c r="D1463" s="373">
        <f>SUMIF(C1439:C1461,"&lt;&gt;nav",D1439:D1461)</f>
        <v>9450.0693882340656</v>
      </c>
      <c r="E1463" s="373">
        <f>SUMIF(D1439:D1461,"&lt;&gt;nav",E1439:E1461)</f>
        <v>11371.024460637265</v>
      </c>
      <c r="F1463" s="373">
        <f>SUMIF(E1439:E1461,"&lt;&gt;nav",F1439:F1461)</f>
        <v>12891.562565783675</v>
      </c>
      <c r="G1463" s="373">
        <f>SUMIF(M1439:M1461,"&lt;&gt;nav",G1439:G1461)</f>
        <v>3040.7751211431032</v>
      </c>
      <c r="H1463" s="373">
        <f>SUMIF(G1439:G1461,"&lt;&gt;nav",H1439:H1461)</f>
        <v>3141.4289489771604</v>
      </c>
      <c r="I1463" s="373">
        <f>SUMIF(H1439:H1461,"&lt;&gt;nav",I1439:I1461)</f>
        <v>3607.0568606209763</v>
      </c>
      <c r="J1463" s="373">
        <f>SUMIF(I1439:I1461,"&lt;&gt;nav",J1439:J1461)</f>
        <v>4172.6303467944781</v>
      </c>
      <c r="K1463" s="374">
        <f>SUMIF(J1439:J1461,"&lt;&gt;nav",K1439:K1461)</f>
        <v>4475.2696239819606</v>
      </c>
    </row>
    <row r="1464" spans="1:15">
      <c r="A1464" s="407"/>
    </row>
    <row r="1465" spans="1:15">
      <c r="A1465" s="407"/>
    </row>
    <row r="1466" spans="1:15">
      <c r="A1466" s="570"/>
      <c r="B1466" s="570"/>
      <c r="C1466" s="570"/>
      <c r="D1466" s="570"/>
      <c r="E1466" s="570"/>
      <c r="F1466" s="570"/>
      <c r="G1466" s="570"/>
      <c r="H1466" s="570"/>
      <c r="I1466" s="570"/>
      <c r="J1466" s="570"/>
      <c r="K1466" s="570"/>
    </row>
    <row r="1467" spans="1:15">
      <c r="A1467" s="460"/>
    </row>
    <row r="1468" spans="1:15">
      <c r="A1468" s="462"/>
      <c r="B1468" s="576"/>
      <c r="C1468" s="576"/>
      <c r="D1468" s="576"/>
      <c r="E1468" s="576"/>
      <c r="F1468" s="577"/>
      <c r="G1468" s="576"/>
      <c r="H1468" s="576"/>
      <c r="I1468" s="576"/>
      <c r="J1468" s="576"/>
      <c r="K1468" s="576"/>
    </row>
    <row r="1469" spans="1:15">
      <c r="A1469" s="494"/>
      <c r="B1469" s="379"/>
      <c r="C1469" s="379"/>
      <c r="D1469" s="379"/>
      <c r="E1469" s="379"/>
      <c r="F1469" s="380"/>
      <c r="G1469" s="379"/>
      <c r="H1469" s="379"/>
      <c r="I1469" s="379"/>
      <c r="J1469" s="379"/>
      <c r="K1469" s="379"/>
      <c r="L1469" s="611">
        <f>'Tables 1-15'!L1205</f>
        <v>0</v>
      </c>
      <c r="M1469" s="606">
        <f>'Tables 1-15'!M1205</f>
        <v>0</v>
      </c>
    </row>
    <row r="1470" spans="1:15">
      <c r="A1470" s="63" t="s">
        <v>37</v>
      </c>
      <c r="B1470" s="760" t="str">
        <f>IF('Tables 1-15'!B1206="nap","nav",'Tables 1-15'!B1206)</f>
        <v>nav</v>
      </c>
      <c r="C1470" s="504" t="str">
        <f>IF('Tables 1-15'!C1206="nap","nav",'Tables 1-15'!C1206)</f>
        <v>nav</v>
      </c>
      <c r="D1470" s="504" t="str">
        <f>IF('Tables 1-15'!D1206="nap","nav",'Tables 1-15'!D1206)</f>
        <v>nav</v>
      </c>
      <c r="E1470" s="504" t="str">
        <f>IF('Tables 1-15'!E1206="nap","nav",'Tables 1-15'!E1206)</f>
        <v>nav</v>
      </c>
      <c r="F1470" s="505" t="str">
        <f>IF('Tables 1-15'!F1206="nap","nav",'Tables 1-15'!F1206)</f>
        <v>nav</v>
      </c>
      <c r="G1470" s="506">
        <f>IF('Tables 1-15'!G1206="nap","nav",'Tables 1-15'!G1206)</f>
        <v>176.25189599317986</v>
      </c>
      <c r="H1470" s="506">
        <f>IF('Tables 1-15'!H1206="nap","nav",'Tables 1-15'!H1206)</f>
        <v>171.17516013097995</v>
      </c>
      <c r="I1470" s="506">
        <f>IF('Tables 1-15'!I1206="nap","nav",'Tables 1-15'!I1206)</f>
        <v>210.08437626494941</v>
      </c>
      <c r="J1470" s="506">
        <f>IF('Tables 1-15'!J1206="nap","nav",'Tables 1-15'!J1206)</f>
        <v>249.26594234571758</v>
      </c>
      <c r="K1470" s="506">
        <f>IF('Tables 1-15'!K1206="nap","nav",'Tables 1-15'!K1206)</f>
        <v>260.61526534141456</v>
      </c>
      <c r="L1470" s="614">
        <f>IF('Tables 1-15'!L1206="nap","nav",'Tables 1-15'!L1206)</f>
        <v>0</v>
      </c>
      <c r="M1470" s="614">
        <f>IF('Tables 1-15'!M1206="nap","nav",'Tables 1-15'!M1206)</f>
        <v>0</v>
      </c>
    </row>
    <row r="1471" spans="1:15">
      <c r="A1471" s="461" t="s">
        <v>528</v>
      </c>
      <c r="B1471" s="478">
        <f>IF('Tables 1-15'!B1207="nap","nav",'Tables 1-15'!B1207)</f>
        <v>16.203662090540352</v>
      </c>
      <c r="C1471" s="478">
        <f>IF('Tables 1-15'!C1207="nap","nav",'Tables 1-15'!C1207)</f>
        <v>15.386257200859474</v>
      </c>
      <c r="D1471" s="478">
        <f>IF('Tables 1-15'!D1207="nap","nav",'Tables 1-15'!D1207)</f>
        <v>15.794362351652188</v>
      </c>
      <c r="E1471" s="478">
        <f>IF('Tables 1-15'!E1207="nap","nav",'Tables 1-15'!E1207)</f>
        <v>17.96908903087688</v>
      </c>
      <c r="F1471" s="491">
        <f>IF('Tables 1-15'!F1207="nap","nav",'Tables 1-15'!F1207)</f>
        <v>16.801023491061017</v>
      </c>
      <c r="G1471" s="476" t="str">
        <f>IF('Tables 1-15'!G1207="nap","nav",'Tables 1-15'!G1207)</f>
        <v>nav</v>
      </c>
      <c r="H1471" s="476" t="str">
        <f>IF('Tables 1-15'!H1207="nap","nav",'Tables 1-15'!H1207)</f>
        <v>nav</v>
      </c>
      <c r="I1471" s="476" t="str">
        <f>IF('Tables 1-15'!I1207="nap","nav",'Tables 1-15'!I1207)</f>
        <v>nav</v>
      </c>
      <c r="J1471" s="476" t="str">
        <f>IF('Tables 1-15'!J1207="nap","nav",'Tables 1-15'!J1207)</f>
        <v>nav</v>
      </c>
      <c r="K1471" s="476" t="str">
        <f>IF('Tables 1-15'!K1207="nap","nav",'Tables 1-15'!K1207)</f>
        <v>nav</v>
      </c>
      <c r="L1471" s="614">
        <f>IF('Tables 1-15'!L1207="nap","nav",'Tables 1-15'!L1207)</f>
        <v>0</v>
      </c>
      <c r="M1471" s="614">
        <f>IF('Tables 1-15'!M1207="nap","nav",'Tables 1-15'!M1207)</f>
        <v>0</v>
      </c>
      <c r="O1471" s="62"/>
    </row>
    <row r="1472" spans="1:15">
      <c r="A1472" s="66" t="s">
        <v>530</v>
      </c>
      <c r="B1472" s="478" t="str">
        <f>IF('Tables 1-15'!B1208="nap","nav",'Tables 1-15'!B1208)</f>
        <v>nav</v>
      </c>
      <c r="C1472" s="478" t="str">
        <f>IF('Tables 1-15'!C1208="nap","nav",'Tables 1-15'!C1208)</f>
        <v>nav</v>
      </c>
      <c r="D1472" s="478" t="str">
        <f>IF('Tables 1-15'!D1208="nap","nav",'Tables 1-15'!D1208)</f>
        <v>nav</v>
      </c>
      <c r="E1472" s="478" t="str">
        <f>IF('Tables 1-15'!E1208="nap","nav",'Tables 1-15'!E1208)</f>
        <v>nav</v>
      </c>
      <c r="F1472" s="491" t="str">
        <f>IF('Tables 1-15'!F1208="nap","nav",'Tables 1-15'!F1208)</f>
        <v>nav</v>
      </c>
      <c r="G1472" s="476">
        <f>IF('Tables 1-15'!G1208="nap","nav",'Tables 1-15'!G1208)</f>
        <v>124.20974965986396</v>
      </c>
      <c r="H1472" s="476">
        <f>IF('Tables 1-15'!H1208="nap","nav",'Tables 1-15'!H1208)</f>
        <v>132.76404544542535</v>
      </c>
      <c r="I1472" s="476">
        <f>IF('Tables 1-15'!I1208="nap","nav",'Tables 1-15'!I1208)</f>
        <v>195.28427101688172</v>
      </c>
      <c r="J1472" s="476">
        <f>IF('Tables 1-15'!J1208="nap","nav",'Tables 1-15'!J1208)</f>
        <v>254.66465962020783</v>
      </c>
      <c r="K1472" s="476">
        <f>IF('Tables 1-15'!K1208="nap","nav",'Tables 1-15'!K1208)</f>
        <v>248.97789411764705</v>
      </c>
      <c r="L1472" s="614">
        <f>IF('Tables 1-15'!L1208="nap","nav",'Tables 1-15'!L1208)</f>
        <v>0</v>
      </c>
      <c r="M1472" s="614">
        <f>IF('Tables 1-15'!M1208="nap","nav",'Tables 1-15'!M1208)</f>
        <v>0</v>
      </c>
      <c r="O1472" s="636"/>
    </row>
    <row r="1473" spans="1:15">
      <c r="A1473" s="462" t="s">
        <v>529</v>
      </c>
      <c r="B1473" s="476" t="str">
        <f>IF('Tables 1-15'!B1209="nap","nav",'Tables 1-15'!B1209)</f>
        <v>nav</v>
      </c>
      <c r="C1473" s="476" t="str">
        <f>IF('Tables 1-15'!C1209="nap","nav",'Tables 1-15'!C1209)</f>
        <v>nav</v>
      </c>
      <c r="D1473" s="476" t="str">
        <f>IF('Tables 1-15'!D1209="nap","nav",'Tables 1-15'!D1209)</f>
        <v>nav</v>
      </c>
      <c r="E1473" s="476" t="str">
        <f>IF('Tables 1-15'!E1209="nap","nav",'Tables 1-15'!E1209)</f>
        <v>nav</v>
      </c>
      <c r="F1473" s="482" t="str">
        <f>IF('Tables 1-15'!F1209="nap","nav",'Tables 1-15'!F1209)</f>
        <v>nav</v>
      </c>
      <c r="G1473" s="478">
        <f>IF('Tables 1-15'!G1209="nap","nav",'Tables 1-15'!G1209)</f>
        <v>274.69237882097519</v>
      </c>
      <c r="H1473" s="478">
        <f>IF('Tables 1-15'!H1209="nap","nav",'Tables 1-15'!H1209)</f>
        <v>252.91415715315884</v>
      </c>
      <c r="I1473" s="478">
        <f>IF('Tables 1-15'!I1209="nap","nav",'Tables 1-15'!I1209)</f>
        <v>297.50173064819927</v>
      </c>
      <c r="J1473" s="478">
        <f>IF('Tables 1-15'!J1209="nap","nav",'Tables 1-15'!J1209)</f>
        <v>334.71874869827104</v>
      </c>
      <c r="K1473" s="478">
        <f>IF('Tables 1-15'!K1209="nap","nav",'Tables 1-15'!K1209)</f>
        <v>355.82040221670781</v>
      </c>
      <c r="L1473" s="614">
        <f>IF('Tables 1-15'!L1209="nap","nav",'Tables 1-15'!L1209)</f>
        <v>0</v>
      </c>
      <c r="M1473" s="614">
        <f>IF('Tables 1-15'!M1209="nap","nav",'Tables 1-15'!M1209)</f>
        <v>0</v>
      </c>
      <c r="O1473" s="62"/>
    </row>
    <row r="1474" spans="1:15">
      <c r="A1474" s="66" t="s">
        <v>531</v>
      </c>
      <c r="B1474" s="476" t="str">
        <f>IF('Tables 1-15'!B1210="nap","nav",'Tables 1-15'!B1210)</f>
        <v>nav</v>
      </c>
      <c r="C1474" s="476" t="str">
        <f>IF('Tables 1-15'!C1210="nap","nav",'Tables 1-15'!C1210)</f>
        <v>nav</v>
      </c>
      <c r="D1474" s="476" t="str">
        <f>IF('Tables 1-15'!D1210="nap","nav",'Tables 1-15'!D1210)</f>
        <v>nav</v>
      </c>
      <c r="E1474" s="476" t="str">
        <f>IF('Tables 1-15'!E1210="nap","nav",'Tables 1-15'!E1210)</f>
        <v>nav</v>
      </c>
      <c r="F1474" s="482" t="str">
        <f>IF('Tables 1-15'!F1210="nap","nav",'Tables 1-15'!F1210)</f>
        <v>nav</v>
      </c>
      <c r="G1474" s="478" t="str">
        <f>IF('Tables 1-15'!G1210="nap","nav",'Tables 1-15'!G1210)</f>
        <v>nav</v>
      </c>
      <c r="H1474" s="478" t="str">
        <f>IF('Tables 1-15'!H1210="nap","nav",'Tables 1-15'!H1210)</f>
        <v>nav</v>
      </c>
      <c r="I1474" s="478" t="str">
        <f>IF('Tables 1-15'!I1210="nap","nav",'Tables 1-15'!I1210)</f>
        <v>nav</v>
      </c>
      <c r="J1474" s="478" t="str">
        <f>IF('Tables 1-15'!J1210="nap","nav",'Tables 1-15'!J1210)</f>
        <v>nav</v>
      </c>
      <c r="K1474" s="478" t="str">
        <f>IF('Tables 1-15'!K1210="nap","nav",'Tables 1-15'!K1210)</f>
        <v>nav</v>
      </c>
      <c r="L1474" s="614">
        <f>IF('Tables 1-15'!L1210="nap","nav",'Tables 1-15'!L1210)</f>
        <v>0</v>
      </c>
      <c r="M1474" s="614">
        <f>IF('Tables 1-15'!M1210="nap","nav",'Tables 1-15'!M1210)</f>
        <v>0</v>
      </c>
      <c r="O1474" s="636"/>
    </row>
    <row r="1475" spans="1:15">
      <c r="A1475" s="462" t="s">
        <v>166</v>
      </c>
      <c r="B1475" s="476" t="str">
        <f>IF('Tables 1-15'!B1211="nap","nav",'Tables 1-15'!B1211)</f>
        <v>nav</v>
      </c>
      <c r="C1475" s="476" t="str">
        <f>IF('Tables 1-15'!C1211="nap","nav",'Tables 1-15'!C1211)</f>
        <v>nav</v>
      </c>
      <c r="D1475" s="476" t="str">
        <f>IF('Tables 1-15'!D1211="nap","nav",'Tables 1-15'!D1211)</f>
        <v>nav</v>
      </c>
      <c r="E1475" s="476" t="str">
        <f>IF('Tables 1-15'!E1211="nap","nav",'Tables 1-15'!E1211)</f>
        <v>nav</v>
      </c>
      <c r="F1475" s="482" t="str">
        <f>IF('Tables 1-15'!F1211="nap","nav",'Tables 1-15'!F1211)</f>
        <v>nav</v>
      </c>
      <c r="G1475" s="476" t="str">
        <f>IF('Tables 1-15'!G1211="nap","nav",'Tables 1-15'!G1211)</f>
        <v>nav</v>
      </c>
      <c r="H1475" s="476" t="str">
        <f>IF('Tables 1-15'!H1211="nap","nav",'Tables 1-15'!H1211)</f>
        <v>nav</v>
      </c>
      <c r="I1475" s="476" t="str">
        <f>IF('Tables 1-15'!I1211="nap","nav",'Tables 1-15'!I1211)</f>
        <v>nav</v>
      </c>
      <c r="J1475" s="476" t="str">
        <f>IF('Tables 1-15'!J1211="nap","nav",'Tables 1-15'!J1211)</f>
        <v>nav</v>
      </c>
      <c r="K1475" s="476" t="str">
        <f>IF('Tables 1-15'!K1211="nap","nav",'Tables 1-15'!K1211)</f>
        <v>nav</v>
      </c>
      <c r="L1475" s="614">
        <f>IF('Tables 1-15'!L1211="nap","nav",'Tables 1-15'!L1211)</f>
        <v>0</v>
      </c>
      <c r="M1475" s="614">
        <f>IF('Tables 1-15'!M1211="nap","nav",'Tables 1-15'!M1211)</f>
        <v>0</v>
      </c>
      <c r="O1475" s="62"/>
    </row>
    <row r="1476" spans="1:15">
      <c r="A1476" s="462" t="s">
        <v>60</v>
      </c>
      <c r="B1476" s="476">
        <f>IF('Tables 1-15'!B1212="nap","nav",'Tables 1-15'!B1212)</f>
        <v>54.608696332019463</v>
      </c>
      <c r="C1476" s="476">
        <f>IF('Tables 1-15'!C1212="nap","nav",'Tables 1-15'!C1212)</f>
        <v>52.459266356804463</v>
      </c>
      <c r="D1476" s="476">
        <f>IF('Tables 1-15'!D1212="nap","nav",'Tables 1-15'!D1212)</f>
        <v>54.788648823627042</v>
      </c>
      <c r="E1476" s="476">
        <f>IF('Tables 1-15'!E1212="nap","nav",'Tables 1-15'!E1212)</f>
        <v>63.67710040763513</v>
      </c>
      <c r="F1476" s="482">
        <f>IF('Tables 1-15'!F1212="nap","nav",'Tables 1-15'!F1212)</f>
        <v>63.115027981488318</v>
      </c>
      <c r="G1476" s="476">
        <f>IF('Tables 1-15'!G1212="nap","nav",'Tables 1-15'!G1212)</f>
        <v>4.4433117417372561</v>
      </c>
      <c r="H1476" s="476">
        <f>IF('Tables 1-15'!H1212="nap","nav",'Tables 1-15'!H1212)</f>
        <v>4.0864705842690503</v>
      </c>
      <c r="I1476" s="476">
        <f>IF('Tables 1-15'!I1212="nap","nav",'Tables 1-15'!I1212)</f>
        <v>3.4146162464390746</v>
      </c>
      <c r="J1476" s="476">
        <f>IF('Tables 1-15'!J1212="nap","nav",'Tables 1-15'!J1212)</f>
        <v>4.3714829286111501</v>
      </c>
      <c r="K1476" s="476">
        <f>IF('Tables 1-15'!K1212="nap","nav",'Tables 1-15'!K1212)</f>
        <v>4.2126331307293601</v>
      </c>
      <c r="L1476" s="614">
        <f>IF('Tables 1-15'!L1212="nap","nav",'Tables 1-15'!L1212)</f>
        <v>0</v>
      </c>
      <c r="M1476" s="614">
        <f>IF('Tables 1-15'!M1212="nap","nav",'Tables 1-15'!M1212)</f>
        <v>0</v>
      </c>
      <c r="O1476" s="62"/>
    </row>
    <row r="1477" spans="1:15">
      <c r="A1477" s="462" t="s">
        <v>745</v>
      </c>
      <c r="B1477" s="476" t="str">
        <f>IF('Tables 1-15'!B1213="nap","nav",'Tables 1-15'!B1213)</f>
        <v>nav</v>
      </c>
      <c r="C1477" s="476" t="str">
        <f>IF('Tables 1-15'!C1213="nap","nav",'Tables 1-15'!C1213)</f>
        <v>nav</v>
      </c>
      <c r="D1477" s="476" t="str">
        <f>IF('Tables 1-15'!D1213="nap","nav",'Tables 1-15'!D1213)</f>
        <v>nav</v>
      </c>
      <c r="E1477" s="476" t="str">
        <f>IF('Tables 1-15'!E1213="nap","nav",'Tables 1-15'!E1213)</f>
        <v>nav</v>
      </c>
      <c r="F1477" s="482" t="str">
        <f>IF('Tables 1-15'!F1213="nap","nav",'Tables 1-15'!F1213)</f>
        <v>nav</v>
      </c>
      <c r="G1477" s="476">
        <f>IF('Tables 1-15'!G1213="nap","nav",'Tables 1-15'!G1213)</f>
        <v>38.919453434016539</v>
      </c>
      <c r="H1477" s="476">
        <f>IF('Tables 1-15'!H1213="nap","nav",'Tables 1-15'!H1213)</f>
        <v>38.953791377486517</v>
      </c>
      <c r="I1477" s="476">
        <f>IF('Tables 1-15'!I1213="nap","nav",'Tables 1-15'!I1213)</f>
        <v>45.645883746074247</v>
      </c>
      <c r="J1477" s="476">
        <f>IF('Tables 1-15'!J1213="nap","nav",'Tables 1-15'!J1213)</f>
        <v>52.455344295991786</v>
      </c>
      <c r="K1477" s="476">
        <f>IF('Tables 1-15'!K1213="nap","nav",'Tables 1-15'!K1213)</f>
        <v>57.921032953432011</v>
      </c>
      <c r="L1477" s="614">
        <f>IF('Tables 1-15'!L1213="nap","nav",'Tables 1-15'!L1213)</f>
        <v>0</v>
      </c>
      <c r="M1477" s="614">
        <f>IF('Tables 1-15'!M1213="nap","nav",'Tables 1-15'!M1213)</f>
        <v>0</v>
      </c>
      <c r="O1477" s="62"/>
    </row>
    <row r="1478" spans="1:15">
      <c r="A1478" s="66" t="s">
        <v>994</v>
      </c>
      <c r="B1478" s="476">
        <f>IF('Tables 1-15'!B1214="nap","nav",'Tables 1-15'!B1214)</f>
        <v>0.11055609138151927</v>
      </c>
      <c r="C1478" s="476">
        <f>IF('Tables 1-15'!C1214="nap","nav",'Tables 1-15'!C1214)</f>
        <v>1.1180796447897874</v>
      </c>
      <c r="D1478" s="476">
        <f>IF('Tables 1-15'!D1214="nap","nav",'Tables 1-15'!D1214)</f>
        <v>1.6084691908629796</v>
      </c>
      <c r="E1478" s="476">
        <f>IF('Tables 1-15'!E1214="nap","nav",'Tables 1-15'!E1214)</f>
        <v>2.3728325656277893</v>
      </c>
      <c r="F1478" s="482">
        <f>IF('Tables 1-15'!F1214="nap","nav",'Tables 1-15'!F1214)</f>
        <v>0</v>
      </c>
      <c r="G1478" s="476">
        <f>IF('Tables 1-15'!G1214="nap","nav",'Tables 1-15'!G1214)</f>
        <v>15.793167979040406</v>
      </c>
      <c r="H1478" s="476">
        <f>IF('Tables 1-15'!H1214="nap","nav",'Tables 1-15'!H1214)</f>
        <v>13.316233431333789</v>
      </c>
      <c r="I1478" s="476">
        <f>IF('Tables 1-15'!I1214="nap","nav",'Tables 1-15'!I1214)</f>
        <v>14.855060317099165</v>
      </c>
      <c r="J1478" s="476">
        <f>IF('Tables 1-15'!J1214="nap","nav",'Tables 1-15'!J1214)</f>
        <v>15.317883446742917</v>
      </c>
      <c r="K1478" s="476">
        <f>IF('Tables 1-15'!K1214="nap","nav",'Tables 1-15'!K1214)</f>
        <v>23.253361833082277</v>
      </c>
      <c r="L1478" s="614">
        <f>IF('Tables 1-15'!L1214="nap","nav",'Tables 1-15'!L1214)</f>
        <v>0</v>
      </c>
      <c r="M1478" s="614">
        <f>IF('Tables 1-15'!M1214="nap","nav",'Tables 1-15'!M1214)</f>
        <v>0</v>
      </c>
      <c r="O1478" s="636"/>
    </row>
    <row r="1479" spans="1:15">
      <c r="A1479" s="462" t="s">
        <v>127</v>
      </c>
      <c r="B1479" s="476" t="str">
        <f>IF('Tables 1-15'!B1215="nap","nav",'Tables 1-15'!B1215)</f>
        <v>nav</v>
      </c>
      <c r="C1479" s="476" t="str">
        <f>IF('Tables 1-15'!C1215="nap","nav",'Tables 1-15'!C1215)</f>
        <v>nav</v>
      </c>
      <c r="D1479" s="476" t="str">
        <f>IF('Tables 1-15'!D1215="nap","nav",'Tables 1-15'!D1215)</f>
        <v>nav</v>
      </c>
      <c r="E1479" s="476" t="str">
        <f>IF('Tables 1-15'!E1215="nap","nav",'Tables 1-15'!E1215)</f>
        <v>nav</v>
      </c>
      <c r="F1479" s="482" t="str">
        <f>IF('Tables 1-15'!F1215="nap","nav",'Tables 1-15'!F1215)</f>
        <v>nav</v>
      </c>
      <c r="G1479" s="476">
        <f>IF('Tables 1-15'!G1215="nap","nav",'Tables 1-15'!G1215)</f>
        <v>79.302214796636321</v>
      </c>
      <c r="H1479" s="476">
        <f>IF('Tables 1-15'!H1215="nap","nav",'Tables 1-15'!H1215)</f>
        <v>76.181162294904496</v>
      </c>
      <c r="I1479" s="476">
        <f>IF('Tables 1-15'!I1215="nap","nav",'Tables 1-15'!I1215)</f>
        <v>75.109650584690272</v>
      </c>
      <c r="J1479" s="476">
        <f>IF('Tables 1-15'!J1215="nap","nav",'Tables 1-15'!J1215)</f>
        <v>77.307395302410924</v>
      </c>
      <c r="K1479" s="476">
        <f>IF('Tables 1-15'!K1215="nap","nav",'Tables 1-15'!K1215)</f>
        <v>72.311138056630668</v>
      </c>
      <c r="L1479" s="614">
        <f>IF('Tables 1-15'!L1215="nap","nav",'Tables 1-15'!L1215)</f>
        <v>0</v>
      </c>
      <c r="M1479" s="614">
        <f>IF('Tables 1-15'!M1215="nap","nav",'Tables 1-15'!M1215)</f>
        <v>0</v>
      </c>
      <c r="O1479" s="62"/>
    </row>
    <row r="1480" spans="1:15">
      <c r="A1480" s="462" t="s">
        <v>8</v>
      </c>
      <c r="B1480" s="476" t="str">
        <f>IF('Tables 1-15'!B1216="nap","nav",'Tables 1-15'!B1216)</f>
        <v>nav</v>
      </c>
      <c r="C1480" s="476" t="str">
        <f>IF('Tables 1-15'!C1216="nap","nav",'Tables 1-15'!C1216)</f>
        <v>nav</v>
      </c>
      <c r="D1480" s="476" t="str">
        <f>IF('Tables 1-15'!D1216="nap","nav",'Tables 1-15'!D1216)</f>
        <v>nav</v>
      </c>
      <c r="E1480" s="476" t="str">
        <f>IF('Tables 1-15'!E1216="nap","nav",'Tables 1-15'!E1216)</f>
        <v>nav</v>
      </c>
      <c r="F1480" s="482" t="str">
        <f>IF('Tables 1-15'!F1216="nap","nav",'Tables 1-15'!F1216)</f>
        <v>nav</v>
      </c>
      <c r="G1480" s="476">
        <f>IF('Tables 1-15'!G1216="nap","nav",'Tables 1-15'!G1216)</f>
        <v>410.21811370914162</v>
      </c>
      <c r="H1480" s="476">
        <f>IF('Tables 1-15'!H1216="nap","nav",'Tables 1-15'!H1216)</f>
        <v>473.78270312571107</v>
      </c>
      <c r="I1480" s="476" t="str">
        <f>IF('Tables 1-15'!I1216="nap","nav",'Tables 1-15'!I1216)</f>
        <v>nav</v>
      </c>
      <c r="J1480" s="476" t="str">
        <f>IF('Tables 1-15'!J1216="nap","nav",'Tables 1-15'!J1216)</f>
        <v>nav</v>
      </c>
      <c r="K1480" s="476" t="str">
        <f>IF('Tables 1-15'!K1216="nap","nav",'Tables 1-15'!K1216)</f>
        <v>nav</v>
      </c>
      <c r="L1480" s="614">
        <f>IF('Tables 1-15'!L1216="nap","nav",'Tables 1-15'!L1216)</f>
        <v>0</v>
      </c>
      <c r="M1480" s="614">
        <f>IF('Tables 1-15'!M1216="nap","nav",'Tables 1-15'!M1216)</f>
        <v>0</v>
      </c>
      <c r="O1480" s="62"/>
    </row>
    <row r="1481" spans="1:15">
      <c r="A1481" s="66" t="s">
        <v>937</v>
      </c>
      <c r="B1481" s="476" t="str">
        <f>IF('Tables 1-15'!B1217="nap","nav",'Tables 1-15'!B1217)</f>
        <v>nav</v>
      </c>
      <c r="C1481" s="476" t="str">
        <f>IF('Tables 1-15'!C1217="nap","nav",'Tables 1-15'!C1217)</f>
        <v>nav</v>
      </c>
      <c r="D1481" s="476" t="str">
        <f>IF('Tables 1-15'!D1217="nap","nav",'Tables 1-15'!D1217)</f>
        <v>nav</v>
      </c>
      <c r="E1481" s="476" t="str">
        <f>IF('Tables 1-15'!E1217="nap","nav",'Tables 1-15'!E1217)</f>
        <v>nav</v>
      </c>
      <c r="F1481" s="482" t="str">
        <f>IF('Tables 1-15'!F1217="nap","nav",'Tables 1-15'!F1217)</f>
        <v>nav</v>
      </c>
      <c r="G1481" s="476">
        <f>IF('Tables 1-15'!G1217="nap","nav",'Tables 1-15'!G1217)</f>
        <v>333.25059950661625</v>
      </c>
      <c r="H1481" s="476">
        <f>IF('Tables 1-15'!H1217="nap","nav",'Tables 1-15'!H1217)</f>
        <v>301.27816167345657</v>
      </c>
      <c r="I1481" s="476">
        <f>IF('Tables 1-15'!I1217="nap","nav",'Tables 1-15'!I1217)</f>
        <v>356.40238960095479</v>
      </c>
      <c r="J1481" s="476">
        <f>IF('Tables 1-15'!J1217="nap","nav",'Tables 1-15'!J1217)</f>
        <v>413.29868108761775</v>
      </c>
      <c r="K1481" s="476">
        <f>IF('Tables 1-15'!K1217="nap","nav",'Tables 1-15'!K1217)</f>
        <v>431.2302161720857</v>
      </c>
      <c r="L1481" s="614">
        <f>IF('Tables 1-15'!L1217="nap","nav",'Tables 1-15'!L1217)</f>
        <v>0</v>
      </c>
      <c r="M1481" s="614">
        <f>IF('Tables 1-15'!M1217="nap","nav",'Tables 1-15'!M1217)</f>
        <v>0</v>
      </c>
      <c r="O1481" s="636"/>
    </row>
    <row r="1482" spans="1:15">
      <c r="A1482" s="66" t="s">
        <v>938</v>
      </c>
      <c r="B1482" s="476" t="str">
        <f>IF('Tables 1-15'!B1218="nap","nav",'Tables 1-15'!B1218)</f>
        <v>nav</v>
      </c>
      <c r="C1482" s="476" t="str">
        <f>IF('Tables 1-15'!C1218="nap","nav",'Tables 1-15'!C1218)</f>
        <v>nav</v>
      </c>
      <c r="D1482" s="476" t="str">
        <f>IF('Tables 1-15'!D1218="nap","nav",'Tables 1-15'!D1218)</f>
        <v>nav</v>
      </c>
      <c r="E1482" s="476" t="str">
        <f>IF('Tables 1-15'!E1218="nap","nav",'Tables 1-15'!E1218)</f>
        <v>nav</v>
      </c>
      <c r="F1482" s="482" t="str">
        <f>IF('Tables 1-15'!F1218="nap","nav",'Tables 1-15'!F1218)</f>
        <v>nav</v>
      </c>
      <c r="G1482" s="476">
        <f>IF('Tables 1-15'!G1218="nap","nav",'Tables 1-15'!G1218)</f>
        <v>28.904829282745123</v>
      </c>
      <c r="H1482" s="476">
        <f>IF('Tables 1-15'!H1218="nap","nav",'Tables 1-15'!H1218)</f>
        <v>25.209165402124434</v>
      </c>
      <c r="I1482" s="476">
        <f>IF('Tables 1-15'!I1218="nap","nav",'Tables 1-15'!I1218)</f>
        <v>29.907061664930978</v>
      </c>
      <c r="J1482" s="476">
        <f>IF('Tables 1-15'!J1218="nap","nav",'Tables 1-15'!J1218)</f>
        <v>36.744976016492735</v>
      </c>
      <c r="K1482" s="476">
        <f>IF('Tables 1-15'!K1218="nap","nav",'Tables 1-15'!K1218)</f>
        <v>42.122956676918413</v>
      </c>
      <c r="L1482" s="614">
        <f>IF('Tables 1-15'!L1218="nap","nav",'Tables 1-15'!L1218)</f>
        <v>0</v>
      </c>
      <c r="M1482" s="614">
        <f>IF('Tables 1-15'!M1218="nap","nav",'Tables 1-15'!M1218)</f>
        <v>0</v>
      </c>
      <c r="O1482" s="636"/>
    </row>
    <row r="1483" spans="1:15">
      <c r="A1483" s="461" t="s">
        <v>9</v>
      </c>
      <c r="B1483" s="478">
        <f>IF('Tables 1-15'!B1219="nap","nav",'Tables 1-15'!B1219)</f>
        <v>16.411055165721937</v>
      </c>
      <c r="C1483" s="478">
        <f>IF('Tables 1-15'!C1219="nap","nav",'Tables 1-15'!C1219)</f>
        <v>14.015639945152168</v>
      </c>
      <c r="D1483" s="478">
        <f>IF('Tables 1-15'!D1219="nap","nav",'Tables 1-15'!D1219)</f>
        <v>13.878392202471931</v>
      </c>
      <c r="E1483" s="478">
        <f>IF('Tables 1-15'!E1219="nap","nav",'Tables 1-15'!E1219)</f>
        <v>15.578018568479791</v>
      </c>
      <c r="F1483" s="491">
        <f>IF('Tables 1-15'!F1219="nap","nav",'Tables 1-15'!F1219)</f>
        <v>14.467237576116167</v>
      </c>
      <c r="G1483" s="476" t="str">
        <f>IF('Tables 1-15'!G1219="nap","nav",'Tables 1-15'!G1219)</f>
        <v>nav</v>
      </c>
      <c r="H1483" s="476" t="str">
        <f>IF('Tables 1-15'!H1219="nap","nav",'Tables 1-15'!H1219)</f>
        <v>nav</v>
      </c>
      <c r="I1483" s="476" t="str">
        <f>IF('Tables 1-15'!I1219="nap","nav",'Tables 1-15'!I1219)</f>
        <v>nav</v>
      </c>
      <c r="J1483" s="476" t="str">
        <f>IF('Tables 1-15'!J1219="nap","nav",'Tables 1-15'!J1219)</f>
        <v>nav</v>
      </c>
      <c r="K1483" s="476" t="str">
        <f>IF('Tables 1-15'!K1219="nap","nav",'Tables 1-15'!K1219)</f>
        <v>nav</v>
      </c>
      <c r="L1483" s="614">
        <f>IF('Tables 1-15'!L1219="nap","nav",'Tables 1-15'!L1219)</f>
        <v>0</v>
      </c>
      <c r="M1483" s="614">
        <f>IF('Tables 1-15'!M1219="nap","nav",'Tables 1-15'!M1219)</f>
        <v>0</v>
      </c>
      <c r="O1483" s="62"/>
    </row>
    <row r="1484" spans="1:15">
      <c r="A1484" s="66" t="s">
        <v>939</v>
      </c>
      <c r="B1484" s="478" t="str">
        <f>IF('Tables 1-15'!B1220="nap","nav",'Tables 1-15'!B1220)</f>
        <v>nav</v>
      </c>
      <c r="C1484" s="478" t="str">
        <f>IF('Tables 1-15'!C1220="nap","nav",'Tables 1-15'!C1220)</f>
        <v>nav</v>
      </c>
      <c r="D1484" s="478" t="str">
        <f>IF('Tables 1-15'!D1220="nap","nav",'Tables 1-15'!D1220)</f>
        <v>nav</v>
      </c>
      <c r="E1484" s="478" t="str">
        <f>IF('Tables 1-15'!E1220="nap","nav",'Tables 1-15'!E1220)</f>
        <v>nav</v>
      </c>
      <c r="F1484" s="491" t="str">
        <f>IF('Tables 1-15'!F1220="nap","nav",'Tables 1-15'!F1220)</f>
        <v>nav</v>
      </c>
      <c r="G1484" s="476">
        <f>IF('Tables 1-15'!G1220="nap","nav",'Tables 1-15'!G1220)</f>
        <v>3.4868149936713451</v>
      </c>
      <c r="H1484" s="476">
        <f>IF('Tables 1-15'!H1220="nap","nav",'Tables 1-15'!H1220)</f>
        <v>3.1315177799241205</v>
      </c>
      <c r="I1484" s="476">
        <f>IF('Tables 1-15'!I1220="nap","nav",'Tables 1-15'!I1220)</f>
        <v>4.659215287178017</v>
      </c>
      <c r="J1484" s="476">
        <f>IF('Tables 1-15'!J1220="nap","nav",'Tables 1-15'!J1220)</f>
        <v>8.2474660766057184</v>
      </c>
      <c r="K1484" s="476">
        <f>IF('Tables 1-15'!K1220="nap","nav",'Tables 1-15'!K1220)</f>
        <v>13.663461786063758</v>
      </c>
      <c r="L1484" s="614">
        <f>IF('Tables 1-15'!L1220="nap","nav",'Tables 1-15'!L1220)</f>
        <v>0</v>
      </c>
      <c r="M1484" s="614">
        <f>IF('Tables 1-15'!M1220="nap","nav",'Tables 1-15'!M1220)</f>
        <v>0</v>
      </c>
      <c r="O1484" s="636"/>
    </row>
    <row r="1485" spans="1:15">
      <c r="A1485" s="66" t="s">
        <v>940</v>
      </c>
      <c r="B1485" s="478" t="str">
        <f>IF('Tables 1-15'!B1221="nap","nav",'Tables 1-15'!B1221)</f>
        <v>nav</v>
      </c>
      <c r="C1485" s="478" t="str">
        <f>IF('Tables 1-15'!C1221="nap","nav",'Tables 1-15'!C1221)</f>
        <v>nav</v>
      </c>
      <c r="D1485" s="478" t="str">
        <f>IF('Tables 1-15'!D1221="nap","nav",'Tables 1-15'!D1221)</f>
        <v>nav</v>
      </c>
      <c r="E1485" s="478" t="str">
        <f>IF('Tables 1-15'!E1221="nap","nav",'Tables 1-15'!E1221)</f>
        <v>nav</v>
      </c>
      <c r="F1485" s="491" t="str">
        <f>IF('Tables 1-15'!F1221="nap","nav",'Tables 1-15'!F1221)</f>
        <v>nav</v>
      </c>
      <c r="G1485" s="476">
        <f>IF('Tables 1-15'!G1221="nap","nav",'Tables 1-15'!G1221)</f>
        <v>3.5760000000000001</v>
      </c>
      <c r="H1485" s="476">
        <f>IF('Tables 1-15'!H1221="nap","nav",'Tables 1-15'!H1221)</f>
        <v>3.8</v>
      </c>
      <c r="I1485" s="476">
        <f>IF('Tables 1-15'!I1221="nap","nav",'Tables 1-15'!I1221)</f>
        <v>4.6463546666666673</v>
      </c>
      <c r="J1485" s="476">
        <f>IF('Tables 1-15'!J1221="nap","nav",'Tables 1-15'!J1221)</f>
        <v>5.8174136000000001</v>
      </c>
      <c r="K1485" s="476">
        <f>IF('Tables 1-15'!K1221="nap","nav",'Tables 1-15'!K1221)</f>
        <v>7.925655466666667</v>
      </c>
      <c r="L1485" s="614">
        <f>IF('Tables 1-15'!L1221="nap","nav",'Tables 1-15'!L1221)</f>
        <v>0</v>
      </c>
      <c r="M1485" s="614">
        <f>IF('Tables 1-15'!M1221="nap","nav",'Tables 1-15'!M1221)</f>
        <v>0</v>
      </c>
      <c r="O1485" s="636"/>
    </row>
    <row r="1486" spans="1:15">
      <c r="A1486" s="462" t="s">
        <v>10</v>
      </c>
      <c r="B1486" s="476" t="str">
        <f>IF('Tables 1-15'!B1222="nap","nav",'Tables 1-15'!B1222)</f>
        <v>nav</v>
      </c>
      <c r="C1486" s="476" t="str">
        <f>IF('Tables 1-15'!C1222="nap","nav",'Tables 1-15'!C1222)</f>
        <v>nav</v>
      </c>
      <c r="D1486" s="476" t="str">
        <f>IF('Tables 1-15'!D1222="nap","nav",'Tables 1-15'!D1222)</f>
        <v>nav</v>
      </c>
      <c r="E1486" s="476" t="str">
        <f>IF('Tables 1-15'!E1222="nap","nav",'Tables 1-15'!E1222)</f>
        <v>nav</v>
      </c>
      <c r="F1486" s="482" t="str">
        <f>IF('Tables 1-15'!F1222="nap","nav",'Tables 1-15'!F1222)</f>
        <v>nav</v>
      </c>
      <c r="G1486" s="478">
        <f>IF('Tables 1-15'!G1222="nap","nav",'Tables 1-15'!G1222)</f>
        <v>18.138394119310149</v>
      </c>
      <c r="H1486" s="478">
        <f>IF('Tables 1-15'!H1222="nap","nav",'Tables 1-15'!H1222)</f>
        <v>17.896459264352014</v>
      </c>
      <c r="I1486" s="478">
        <f>IF('Tables 1-15'!I1222="nap","nav",'Tables 1-15'!I1222)</f>
        <v>22.692995966263293</v>
      </c>
      <c r="J1486" s="478">
        <f>IF('Tables 1-15'!J1222="nap","nav",'Tables 1-15'!J1222)</f>
        <v>28.007075284203832</v>
      </c>
      <c r="K1486" s="478">
        <f>IF('Tables 1-15'!K1222="nap","nav",'Tables 1-15'!K1222)</f>
        <v>30.74273825718172</v>
      </c>
      <c r="L1486" s="614">
        <f>IF('Tables 1-15'!L1222="nap","nav",'Tables 1-15'!L1222)</f>
        <v>0</v>
      </c>
      <c r="M1486" s="614">
        <f>IF('Tables 1-15'!M1222="nap","nav",'Tables 1-15'!M1222)</f>
        <v>0</v>
      </c>
      <c r="O1486" s="62"/>
    </row>
    <row r="1487" spans="1:15">
      <c r="A1487" s="66" t="s">
        <v>941</v>
      </c>
      <c r="B1487" s="476" t="str">
        <f>IF('Tables 1-15'!B1223="nap","nav",'Tables 1-15'!B1223)</f>
        <v>nav</v>
      </c>
      <c r="C1487" s="476" t="str">
        <f>IF('Tables 1-15'!C1223="nap","nav",'Tables 1-15'!C1223)</f>
        <v>nav</v>
      </c>
      <c r="D1487" s="476" t="str">
        <f>IF('Tables 1-15'!D1223="nap","nav",'Tables 1-15'!D1223)</f>
        <v>nav</v>
      </c>
      <c r="E1487" s="476" t="str">
        <f>IF('Tables 1-15'!E1223="nap","nav",'Tables 1-15'!E1223)</f>
        <v>nav</v>
      </c>
      <c r="F1487" s="482" t="str">
        <f>IF('Tables 1-15'!F1223="nap","nav",'Tables 1-15'!F1223)</f>
        <v>nav</v>
      </c>
      <c r="G1487" s="478" t="str">
        <f>IF('Tables 1-15'!G1223="nap","nav",'Tables 1-15'!G1223)</f>
        <v>nav</v>
      </c>
      <c r="H1487" s="478" t="str">
        <f>IF('Tables 1-15'!H1223="nap","nav",'Tables 1-15'!H1223)</f>
        <v>nav</v>
      </c>
      <c r="I1487" s="478" t="str">
        <f>IF('Tables 1-15'!I1223="nap","nav",'Tables 1-15'!I1223)</f>
        <v>nav</v>
      </c>
      <c r="J1487" s="478" t="str">
        <f>IF('Tables 1-15'!J1223="nap","nav",'Tables 1-15'!J1223)</f>
        <v>nav</v>
      </c>
      <c r="K1487" s="478" t="str">
        <f>IF('Tables 1-15'!K1223="nap","nav",'Tables 1-15'!K1223)</f>
        <v>nav</v>
      </c>
      <c r="L1487" s="614">
        <f>IF('Tables 1-15'!L1223="nap","nav",'Tables 1-15'!L1223)</f>
        <v>0</v>
      </c>
      <c r="M1487" s="614">
        <f>IF('Tables 1-15'!M1223="nap","nav",'Tables 1-15'!M1223)</f>
        <v>0</v>
      </c>
      <c r="O1487" s="636"/>
    </row>
    <row r="1488" spans="1:15">
      <c r="A1488" s="461" t="s">
        <v>11</v>
      </c>
      <c r="B1488" s="478">
        <f>IF('Tables 1-15'!B1224="nap","nav",'Tables 1-15'!B1224)</f>
        <v>3.7951035455458393</v>
      </c>
      <c r="C1488" s="478">
        <f>IF('Tables 1-15'!C1224="nap","nav",'Tables 1-15'!C1224)</f>
        <v>4.0551454819210315</v>
      </c>
      <c r="D1488" s="478">
        <f>IF('Tables 1-15'!D1224="nap","nav",'Tables 1-15'!D1224)</f>
        <v>4.7181776345471285</v>
      </c>
      <c r="E1488" s="478">
        <f>IF('Tables 1-15'!E1224="nap","nav",'Tables 1-15'!E1224)</f>
        <v>5.3896320496102632</v>
      </c>
      <c r="F1488" s="491">
        <f>IF('Tables 1-15'!F1224="nap","nav",'Tables 1-15'!F1224)</f>
        <v>4.8692501435472009</v>
      </c>
      <c r="G1488" s="478">
        <f>IF('Tables 1-15'!G1224="nap","nav",'Tables 1-15'!G1224)</f>
        <v>26.26211653517721</v>
      </c>
      <c r="H1488" s="478">
        <f>IF('Tables 1-15'!H1224="nap","nav",'Tables 1-15'!H1224)</f>
        <v>22.891950301167114</v>
      </c>
      <c r="I1488" s="478">
        <f>IF('Tables 1-15'!I1224="nap","nav",'Tables 1-15'!I1224)</f>
        <v>25.811207059581353</v>
      </c>
      <c r="J1488" s="478">
        <f>IF('Tables 1-15'!J1224="nap","nav",'Tables 1-15'!J1224)</f>
        <v>28.334065632236811</v>
      </c>
      <c r="K1488" s="478">
        <f>IF('Tables 1-15'!K1224="nap","nav",'Tables 1-15'!K1224)</f>
        <v>29.363053895936151</v>
      </c>
      <c r="L1488" s="614">
        <f>IF('Tables 1-15'!L1224="nap","nav",'Tables 1-15'!L1224)</f>
        <v>0</v>
      </c>
      <c r="M1488" s="614">
        <f>IF('Tables 1-15'!M1224="nap","nav",'Tables 1-15'!M1224)</f>
        <v>0</v>
      </c>
      <c r="O1488" s="62"/>
    </row>
    <row r="1489" spans="1:15">
      <c r="A1489" s="462" t="s">
        <v>12</v>
      </c>
      <c r="B1489" s="476" t="str">
        <f>IF('Tables 1-15'!B1225="nap","nav",'Tables 1-15'!B1225)</f>
        <v>nav</v>
      </c>
      <c r="C1489" s="476" t="str">
        <f>IF('Tables 1-15'!C1225="nap","nav",'Tables 1-15'!C1225)</f>
        <v>nav</v>
      </c>
      <c r="D1489" s="476" t="str">
        <f>IF('Tables 1-15'!D1225="nap","nav",'Tables 1-15'!D1225)</f>
        <v>nav</v>
      </c>
      <c r="E1489" s="476" t="str">
        <f>IF('Tables 1-15'!E1225="nap","nav",'Tables 1-15'!E1225)</f>
        <v>nav</v>
      </c>
      <c r="F1489" s="482" t="str">
        <f>IF('Tables 1-15'!F1225="nap","nav",'Tables 1-15'!F1225)</f>
        <v>nav</v>
      </c>
      <c r="G1489" s="478">
        <f>IF('Tables 1-15'!G1225="nap","nav",'Tables 1-15'!G1225)</f>
        <v>25.23828206134176</v>
      </c>
      <c r="H1489" s="478">
        <f>IF('Tables 1-15'!H1225="nap","nav",'Tables 1-15'!H1225)</f>
        <v>24.654425395509229</v>
      </c>
      <c r="I1489" s="478">
        <f>IF('Tables 1-15'!I1225="nap","nav",'Tables 1-15'!I1225)</f>
        <v>27.211112470114802</v>
      </c>
      <c r="J1489" s="478">
        <f>IF('Tables 1-15'!J1225="nap","nav",'Tables 1-15'!J1225)</f>
        <v>32.928650787103756</v>
      </c>
      <c r="K1489" s="478">
        <f>IF('Tables 1-15'!K1225="nap","nav",'Tables 1-15'!K1225)</f>
        <v>32.843936288636201</v>
      </c>
      <c r="L1489" s="614">
        <f>IF('Tables 1-15'!L1225="nap","nav",'Tables 1-15'!L1225)</f>
        <v>0</v>
      </c>
      <c r="M1489" s="614">
        <f>IF('Tables 1-15'!M1225="nap","nav",'Tables 1-15'!M1225)</f>
        <v>0</v>
      </c>
      <c r="O1489" s="62"/>
    </row>
    <row r="1490" spans="1:15">
      <c r="A1490" s="66" t="s">
        <v>942</v>
      </c>
      <c r="B1490" s="476" t="str">
        <f>IF('Tables 1-15'!B1226="nap","nav",'Tables 1-15'!B1226)</f>
        <v>nav</v>
      </c>
      <c r="C1490" s="476" t="str">
        <f>IF('Tables 1-15'!C1226="nap","nav",'Tables 1-15'!C1226)</f>
        <v>nav</v>
      </c>
      <c r="D1490" s="476" t="str">
        <f>IF('Tables 1-15'!D1226="nap","nav",'Tables 1-15'!D1226)</f>
        <v>nav</v>
      </c>
      <c r="E1490" s="476" t="str">
        <f>IF('Tables 1-15'!E1226="nap","nav",'Tables 1-15'!E1226)</f>
        <v>nav</v>
      </c>
      <c r="F1490" s="482" t="str">
        <f>IF('Tables 1-15'!F1226="nap","nav",'Tables 1-15'!F1226)</f>
        <v>nav</v>
      </c>
      <c r="G1490" s="478">
        <f>IF('Tables 1-15'!G1226="nap","nav",'Tables 1-15'!G1226)</f>
        <v>127.943147188491</v>
      </c>
      <c r="H1490" s="478">
        <f>IF('Tables 1-15'!H1226="nap","nav",'Tables 1-15'!H1226)</f>
        <v>117.87802275224614</v>
      </c>
      <c r="I1490" s="478">
        <f>IF('Tables 1-15'!I1226="nap","nav",'Tables 1-15'!I1226)</f>
        <v>141.64364769394828</v>
      </c>
      <c r="J1490" s="478">
        <f>IF('Tables 1-15'!J1226="nap","nav",'Tables 1-15'!J1226)</f>
        <v>157.78480958083833</v>
      </c>
      <c r="K1490" s="478">
        <f>IF('Tables 1-15'!K1226="nap","nav",'Tables 1-15'!K1226)</f>
        <v>183.96149623430964</v>
      </c>
      <c r="L1490" s="614">
        <f>IF('Tables 1-15'!L1226="nap","nav",'Tables 1-15'!L1226)</f>
        <v>0</v>
      </c>
      <c r="M1490" s="614">
        <f>IF('Tables 1-15'!M1226="nap","nav",'Tables 1-15'!M1226)</f>
        <v>0</v>
      </c>
      <c r="O1490" s="636"/>
    </row>
    <row r="1491" spans="1:15">
      <c r="A1491" s="462" t="s">
        <v>13</v>
      </c>
      <c r="B1491" s="478">
        <f>IF('Tables 1-15'!B1227="nap","nav",'Tables 1-15'!B1227)</f>
        <v>73.370874227107777</v>
      </c>
      <c r="C1491" s="478">
        <f>IF('Tables 1-15'!C1227="nap","nav",'Tables 1-15'!C1227)</f>
        <v>57.46160630668038</v>
      </c>
      <c r="D1491" s="478">
        <f>IF('Tables 1-15'!D1227="nap","nav",'Tables 1-15'!D1227)</f>
        <v>58.481983943542765</v>
      </c>
      <c r="E1491" s="478">
        <f>IF('Tables 1-15'!E1227="nap","nav",'Tables 1-15'!E1227)</f>
        <v>57.323821254156712</v>
      </c>
      <c r="F1491" s="491">
        <f>IF('Tables 1-15'!F1227="nap","nav",'Tables 1-15'!F1227)</f>
        <v>53.887898591731165</v>
      </c>
      <c r="G1491" s="478">
        <f>IF('Tables 1-15'!G1227="nap","nav",'Tables 1-15'!G1227)</f>
        <v>209.43685960051866</v>
      </c>
      <c r="H1491" s="478">
        <f>IF('Tables 1-15'!H1227="nap","nav",'Tables 1-15'!H1227)</f>
        <v>168.23425901649168</v>
      </c>
      <c r="I1491" s="478">
        <f>IF('Tables 1-15'!I1227="nap","nav",'Tables 1-15'!I1227)</f>
        <v>172.69968825139796</v>
      </c>
      <c r="J1491" s="478">
        <f>IF('Tables 1-15'!J1227="nap","nav",'Tables 1-15'!J1227)</f>
        <v>188.35061438954915</v>
      </c>
      <c r="K1491" s="478">
        <f>IF('Tables 1-15'!K1227="nap","nav",'Tables 1-15'!K1227)</f>
        <v>190.21550611728773</v>
      </c>
      <c r="L1491" s="614">
        <f>IF('Tables 1-15'!L1227="nap","nav",'Tables 1-15'!L1227)</f>
        <v>0</v>
      </c>
      <c r="M1491" s="614">
        <f>IF('Tables 1-15'!M1227="nap","nav",'Tables 1-15'!M1227)</f>
        <v>0</v>
      </c>
      <c r="O1491" s="62"/>
    </row>
    <row r="1492" spans="1:15">
      <c r="A1492" s="462" t="s">
        <v>186</v>
      </c>
      <c r="B1492" s="478" t="str">
        <f>IF('Tables 1-15'!B1228="nap","nav",'Tables 1-15'!B1228)</f>
        <v>nav</v>
      </c>
      <c r="C1492" s="478" t="str">
        <f>IF('Tables 1-15'!C1228="nap","nav",'Tables 1-15'!C1228)</f>
        <v>nav</v>
      </c>
      <c r="D1492" s="478" t="str">
        <f>IF('Tables 1-15'!D1228="nap","nav",'Tables 1-15'!D1228)</f>
        <v>nav</v>
      </c>
      <c r="E1492" s="478" t="str">
        <f>IF('Tables 1-15'!E1228="nap","nav",'Tables 1-15'!E1228)</f>
        <v>nav</v>
      </c>
      <c r="F1492" s="491" t="str">
        <f>IF('Tables 1-15'!F1228="nap","nav",'Tables 1-15'!F1228)</f>
        <v>nav</v>
      </c>
      <c r="G1492" s="478">
        <f>IF('Tables 1-15'!G1228="nap","nav",'Tables 1-15'!G1228)</f>
        <v>2148.4700000000003</v>
      </c>
      <c r="H1492" s="478">
        <f>IF('Tables 1-15'!H1228="nap","nav",'Tables 1-15'!H1228)</f>
        <v>1938.58</v>
      </c>
      <c r="I1492" s="478">
        <f>IF('Tables 1-15'!I1228="nap","nav",'Tables 1-15'!I1228)</f>
        <v>2046.99</v>
      </c>
      <c r="J1492" s="478">
        <f>IF('Tables 1-15'!J1228="nap","nav",'Tables 1-15'!J1228)</f>
        <v>2250.3200000000002</v>
      </c>
      <c r="K1492" s="478">
        <f>IF('Tables 1-15'!K1228="nap","nav",'Tables 1-15'!K1228)</f>
        <v>2441.8000000000002</v>
      </c>
      <c r="L1492" s="614">
        <f>IF('Tables 1-15'!L1228="nap","nav",'Tables 1-15'!L1228)</f>
        <v>0</v>
      </c>
      <c r="M1492" s="614">
        <f>IF('Tables 1-15'!M1228="nap","nav",'Tables 1-15'!M1228)</f>
        <v>0</v>
      </c>
      <c r="O1492" s="62"/>
    </row>
    <row r="1493" spans="1:15">
      <c r="A1493" s="388" t="s">
        <v>283</v>
      </c>
      <c r="B1493" s="490">
        <f>SUMIF(B1470:B1492,"&lt;&gt;nav",L1470:L1492)</f>
        <v>0</v>
      </c>
      <c r="C1493" s="490">
        <f>SUMIF(C1470:C1492,"&lt;&gt;nav",B1470:B1492)</f>
        <v>164.49994745231689</v>
      </c>
      <c r="D1493" s="490">
        <f>SUMIF(D1470:D1492,"&lt;&gt;nav",C1470:C1492)</f>
        <v>144.4959949362073</v>
      </c>
      <c r="E1493" s="490">
        <f>SUMIF(E1470:E1492,"&lt;&gt;nav",D1470:D1492)</f>
        <v>149.27003414670403</v>
      </c>
      <c r="F1493" s="507">
        <f>SUMIF(F1470:F1492,"&lt;&gt;nav",E1470:E1492)</f>
        <v>162.31049387638657</v>
      </c>
      <c r="G1493" s="490">
        <f>SUMIF(G1470:G1492,"&lt;&gt;nav",M1470:M1492)</f>
        <v>0</v>
      </c>
      <c r="H1493" s="490">
        <f>SUMIF(H1470:H1492,"&lt;&gt;nav",G1470:G1492)</f>
        <v>4048.5373294224628</v>
      </c>
      <c r="I1493" s="490">
        <f>SUMIF(I1470:I1492,"&lt;&gt;nav",H1470:H1492)</f>
        <v>3312.9449820028294</v>
      </c>
      <c r="J1493" s="490">
        <f>SUMIF(J1470:J1492,"&lt;&gt;nav",I1470:I1492)</f>
        <v>3674.5592614853695</v>
      </c>
      <c r="K1493" s="490">
        <f>SUMIF(K1470:K1492,"&lt;&gt;nav",J1470:J1492)</f>
        <v>4137.9352090926013</v>
      </c>
      <c r="L1493" s="614"/>
      <c r="M1493" s="614"/>
    </row>
    <row r="1494" spans="1:15">
      <c r="A1494" s="407" t="s">
        <v>284</v>
      </c>
      <c r="B1494" s="373">
        <f>SUMIF(L1470:L1492,"&lt;&gt;nav",B1470:B1492)</f>
        <v>164.49994745231689</v>
      </c>
      <c r="C1494" s="373">
        <f>SUMIF(B1470:B1492,"&lt;&gt;nav",C1470:C1492)</f>
        <v>144.4959949362073</v>
      </c>
      <c r="D1494" s="373">
        <f>SUMIF(C1470:C1492,"&lt;&gt;nav",D1470:D1492)</f>
        <v>149.27003414670403</v>
      </c>
      <c r="E1494" s="373">
        <f>SUMIF(D1470:D1492,"&lt;&gt;nav",E1470:E1492)</f>
        <v>162.31049387638657</v>
      </c>
      <c r="F1494" s="373">
        <f>SUMIF(E1470:E1492,"&lt;&gt;nav",F1470:F1492)</f>
        <v>153.14043778394387</v>
      </c>
      <c r="G1494" s="373">
        <f>SUMIF(M1470:M1492,"&lt;&gt;nav",G1470:G1492)</f>
        <v>4048.5373294224628</v>
      </c>
      <c r="H1494" s="373">
        <f>SUMIF(G1470:G1492,"&lt;&gt;nav",H1470:H1492)</f>
        <v>3786.7276851285401</v>
      </c>
      <c r="I1494" s="373">
        <f>SUMIF(H1470:H1492,"&lt;&gt;nav",I1470:I1492)</f>
        <v>3674.5592614853695</v>
      </c>
      <c r="J1494" s="373">
        <f>SUMIF(I1470:I1492,"&lt;&gt;nav",J1470:J1492)</f>
        <v>4137.9352090926013</v>
      </c>
      <c r="K1494" s="374">
        <f>SUMIF(J1470:J1492,"&lt;&gt;nav",K1470:K1492)</f>
        <v>4426.9807485447309</v>
      </c>
    </row>
    <row r="1495" spans="1:15" ht="14.25">
      <c r="A1495" s="565"/>
      <c r="B1495" s="566"/>
      <c r="C1495" s="566"/>
      <c r="D1495" s="566"/>
      <c r="E1495" s="566"/>
      <c r="F1495" s="566"/>
      <c r="G1495" s="566"/>
      <c r="H1495" s="566"/>
      <c r="I1495" s="566"/>
      <c r="J1495" s="566"/>
      <c r="K1495" s="566"/>
    </row>
    <row r="1496" spans="1:15">
      <c r="A1496" s="407"/>
    </row>
    <row r="1497" spans="1:15">
      <c r="A1497" s="407"/>
    </row>
    <row r="1498" spans="1:15">
      <c r="A1498" s="407"/>
    </row>
    <row r="1499" spans="1:15">
      <c r="A1499" s="407"/>
    </row>
    <row r="1500" spans="1:15">
      <c r="A1500" s="570"/>
      <c r="B1500" s="570"/>
      <c r="C1500" s="570"/>
      <c r="D1500" s="570"/>
      <c r="E1500" s="570"/>
      <c r="F1500" s="570"/>
      <c r="G1500" s="570"/>
      <c r="H1500" s="570"/>
      <c r="I1500" s="570"/>
      <c r="J1500" s="570"/>
      <c r="K1500" s="570"/>
    </row>
    <row r="1501" spans="1:15" ht="15">
      <c r="A1501" s="553"/>
      <c r="B1501" s="553"/>
      <c r="C1501" s="553"/>
      <c r="D1501" s="553"/>
      <c r="E1501" s="553"/>
      <c r="F1501" s="553"/>
      <c r="G1501" s="553"/>
      <c r="H1501" s="553"/>
      <c r="I1501" s="553"/>
      <c r="J1501" s="553"/>
      <c r="K1501" s="553"/>
    </row>
    <row r="1502" spans="1:15">
      <c r="A1502" s="458" t="s">
        <v>65</v>
      </c>
    </row>
    <row r="1503" spans="1:15">
      <c r="A1503" s="460"/>
    </row>
    <row r="1504" spans="1:15">
      <c r="A1504" s="501"/>
      <c r="B1504" s="562"/>
      <c r="C1504" s="562"/>
      <c r="D1504" s="562"/>
      <c r="E1504" s="562"/>
      <c r="F1504" s="437"/>
      <c r="G1504" s="562"/>
      <c r="H1504" s="562"/>
      <c r="I1504" s="562"/>
      <c r="J1504" s="562"/>
      <c r="K1504" s="562"/>
    </row>
    <row r="1505" spans="1:11">
      <c r="A1505" s="494"/>
      <c r="B1505" s="379"/>
      <c r="C1505" s="379"/>
      <c r="D1505" s="379"/>
      <c r="E1505" s="379"/>
      <c r="F1505" s="380"/>
      <c r="G1505" s="379"/>
      <c r="H1505" s="379"/>
      <c r="I1505" s="379"/>
      <c r="J1505" s="379"/>
      <c r="K1505" s="379"/>
    </row>
    <row r="1506" spans="1:11">
      <c r="A1506" s="462"/>
      <c r="B1506" s="751"/>
      <c r="C1506" s="752"/>
      <c r="D1506" s="752"/>
      <c r="E1506" s="752"/>
      <c r="F1506" s="753"/>
      <c r="G1506" s="752"/>
      <c r="H1506" s="752"/>
      <c r="I1506" s="752"/>
      <c r="J1506" s="752"/>
      <c r="K1506" s="752"/>
    </row>
    <row r="1507" spans="1:11">
      <c r="A1507" s="461" t="s">
        <v>528</v>
      </c>
      <c r="B1507" s="395"/>
      <c r="C1507" s="395"/>
      <c r="D1507" s="395"/>
      <c r="E1507" s="395"/>
      <c r="F1507" s="442"/>
      <c r="G1507" s="395"/>
      <c r="H1507" s="395"/>
      <c r="I1507" s="395"/>
      <c r="J1507" s="395"/>
      <c r="K1507" s="395"/>
    </row>
    <row r="1508" spans="1:11">
      <c r="A1508" s="461"/>
      <c r="B1508" s="395"/>
      <c r="C1508" s="395"/>
      <c r="D1508" s="395"/>
      <c r="E1508" s="395"/>
      <c r="F1508" s="442"/>
      <c r="G1508" s="395"/>
      <c r="H1508" s="395"/>
      <c r="I1508" s="395"/>
      <c r="J1508" s="395"/>
      <c r="K1508" s="395"/>
    </row>
    <row r="1509" spans="1:11">
      <c r="A1509" s="462" t="s">
        <v>529</v>
      </c>
      <c r="B1509" s="395"/>
      <c r="C1509" s="395"/>
      <c r="D1509" s="395"/>
      <c r="E1509" s="395"/>
      <c r="F1509" s="442"/>
      <c r="G1509" s="395"/>
      <c r="H1509" s="395"/>
      <c r="I1509" s="395"/>
      <c r="J1509" s="395"/>
      <c r="K1509" s="395"/>
    </row>
    <row r="1510" spans="1:11">
      <c r="A1510" s="462"/>
      <c r="B1510" s="395"/>
      <c r="C1510" s="395"/>
      <c r="D1510" s="395"/>
      <c r="E1510" s="395"/>
      <c r="F1510" s="442"/>
      <c r="G1510" s="395"/>
      <c r="H1510" s="395"/>
      <c r="I1510" s="395"/>
      <c r="J1510" s="395"/>
      <c r="K1510" s="395"/>
    </row>
    <row r="1511" spans="1:11">
      <c r="A1511" s="462" t="s">
        <v>166</v>
      </c>
      <c r="B1511" s="393"/>
      <c r="C1511" s="393"/>
      <c r="D1511" s="393"/>
      <c r="E1511" s="393"/>
      <c r="F1511" s="443"/>
      <c r="G1511" s="393"/>
      <c r="H1511" s="393"/>
      <c r="I1511" s="393"/>
      <c r="J1511" s="393"/>
      <c r="K1511" s="393"/>
    </row>
    <row r="1512" spans="1:11">
      <c r="A1512" s="462" t="s">
        <v>634</v>
      </c>
      <c r="B1512" s="393"/>
      <c r="C1512" s="393"/>
      <c r="D1512" s="393"/>
      <c r="E1512" s="393"/>
      <c r="F1512" s="443"/>
      <c r="G1512" s="393"/>
      <c r="H1512" s="393"/>
      <c r="I1512" s="393"/>
      <c r="J1512" s="393"/>
      <c r="K1512" s="393"/>
    </row>
    <row r="1513" spans="1:11">
      <c r="A1513" s="462" t="s">
        <v>745</v>
      </c>
      <c r="B1513" s="393"/>
      <c r="C1513" s="393"/>
      <c r="D1513" s="393"/>
      <c r="E1513" s="393"/>
      <c r="F1513" s="443"/>
      <c r="G1513" s="393"/>
      <c r="H1513" s="393"/>
      <c r="I1513" s="393"/>
      <c r="J1513" s="393"/>
      <c r="K1513" s="393"/>
    </row>
    <row r="1514" spans="1:11">
      <c r="A1514" s="462"/>
      <c r="B1514" s="393"/>
      <c r="C1514" s="393"/>
      <c r="D1514" s="393"/>
      <c r="E1514" s="393"/>
      <c r="F1514" s="443"/>
      <c r="G1514" s="393"/>
      <c r="H1514" s="393"/>
      <c r="I1514" s="393"/>
      <c r="J1514" s="393"/>
      <c r="K1514" s="393"/>
    </row>
    <row r="1515" spans="1:11">
      <c r="A1515" s="462" t="s">
        <v>127</v>
      </c>
      <c r="B1515" s="393"/>
      <c r="C1515" s="393"/>
      <c r="D1515" s="393"/>
      <c r="E1515" s="393"/>
      <c r="F1515" s="443"/>
      <c r="G1515" s="393"/>
      <c r="H1515" s="393"/>
      <c r="I1515" s="393"/>
      <c r="J1515" s="393"/>
      <c r="K1515" s="393"/>
    </row>
    <row r="1516" spans="1:11">
      <c r="A1516" s="462" t="s">
        <v>850</v>
      </c>
      <c r="B1516" s="393"/>
      <c r="C1516" s="393"/>
      <c r="D1516" s="393"/>
      <c r="E1516" s="393"/>
      <c r="F1516" s="443"/>
      <c r="G1516" s="393"/>
      <c r="H1516" s="393"/>
      <c r="I1516" s="393"/>
      <c r="J1516" s="393"/>
      <c r="K1516" s="393"/>
    </row>
    <row r="1517" spans="1:11">
      <c r="A1517" s="462"/>
      <c r="B1517" s="393"/>
      <c r="C1517" s="393"/>
      <c r="D1517" s="393"/>
      <c r="E1517" s="393"/>
      <c r="F1517" s="443"/>
      <c r="G1517" s="393"/>
      <c r="H1517" s="393"/>
      <c r="I1517" s="393"/>
      <c r="J1517" s="393"/>
      <c r="K1517" s="393"/>
    </row>
    <row r="1518" spans="1:11">
      <c r="A1518" s="462"/>
      <c r="B1518" s="393"/>
      <c r="C1518" s="393"/>
      <c r="D1518" s="393"/>
      <c r="E1518" s="393"/>
      <c r="F1518" s="443"/>
      <c r="G1518" s="393"/>
      <c r="H1518" s="393"/>
      <c r="I1518" s="393"/>
      <c r="J1518" s="393"/>
      <c r="K1518" s="393"/>
    </row>
    <row r="1519" spans="1:11">
      <c r="A1519" s="461" t="s">
        <v>9</v>
      </c>
      <c r="B1519" s="395"/>
      <c r="C1519" s="395"/>
      <c r="D1519" s="395"/>
      <c r="E1519" s="395"/>
      <c r="F1519" s="442"/>
      <c r="G1519" s="395"/>
      <c r="H1519" s="395"/>
      <c r="I1519" s="395"/>
      <c r="J1519" s="395"/>
      <c r="K1519" s="395"/>
    </row>
    <row r="1520" spans="1:11">
      <c r="A1520" s="461"/>
      <c r="B1520" s="395"/>
      <c r="C1520" s="395"/>
      <c r="D1520" s="395"/>
      <c r="E1520" s="395"/>
      <c r="F1520" s="442"/>
      <c r="G1520" s="395"/>
      <c r="H1520" s="395"/>
      <c r="I1520" s="395"/>
      <c r="J1520" s="395"/>
      <c r="K1520" s="395"/>
    </row>
    <row r="1521" spans="1:11">
      <c r="A1521" s="461"/>
      <c r="B1521" s="395"/>
      <c r="C1521" s="395"/>
      <c r="D1521" s="395"/>
      <c r="E1521" s="395"/>
      <c r="F1521" s="442"/>
      <c r="G1521" s="395"/>
      <c r="H1521" s="395"/>
      <c r="I1521" s="395"/>
      <c r="J1521" s="395"/>
      <c r="K1521" s="395"/>
    </row>
    <row r="1522" spans="1:11">
      <c r="A1522" s="462" t="s">
        <v>10</v>
      </c>
      <c r="B1522" s="395"/>
      <c r="C1522" s="395"/>
      <c r="D1522" s="395"/>
      <c r="E1522" s="395"/>
      <c r="F1522" s="442"/>
      <c r="G1522" s="395"/>
      <c r="H1522" s="395"/>
      <c r="I1522" s="395"/>
      <c r="J1522" s="395"/>
      <c r="K1522" s="395"/>
    </row>
    <row r="1523" spans="1:11">
      <c r="A1523" s="462"/>
      <c r="B1523" s="395"/>
      <c r="C1523" s="395"/>
      <c r="D1523" s="395"/>
      <c r="E1523" s="395"/>
      <c r="F1523" s="442"/>
      <c r="G1523" s="395"/>
      <c r="H1523" s="395"/>
      <c r="I1523" s="395"/>
      <c r="J1523" s="395"/>
      <c r="K1523" s="395"/>
    </row>
    <row r="1524" spans="1:11">
      <c r="A1524" s="462" t="s">
        <v>11</v>
      </c>
      <c r="B1524" s="395"/>
      <c r="C1524" s="395"/>
      <c r="D1524" s="395"/>
      <c r="E1524" s="395"/>
      <c r="F1524" s="442"/>
      <c r="G1524" s="395"/>
      <c r="H1524" s="395"/>
      <c r="I1524" s="395"/>
      <c r="J1524" s="395"/>
      <c r="K1524" s="395"/>
    </row>
    <row r="1525" spans="1:11">
      <c r="A1525" s="462" t="s">
        <v>12</v>
      </c>
      <c r="B1525" s="395"/>
      <c r="C1525" s="395"/>
      <c r="D1525" s="395"/>
      <c r="E1525" s="395"/>
      <c r="F1525" s="442"/>
      <c r="G1525" s="395"/>
      <c r="H1525" s="395"/>
      <c r="I1525" s="395"/>
      <c r="J1525" s="395"/>
      <c r="K1525" s="395"/>
    </row>
    <row r="1526" spans="1:11">
      <c r="A1526" s="462"/>
      <c r="B1526" s="395"/>
      <c r="C1526" s="395"/>
      <c r="D1526" s="395"/>
      <c r="E1526" s="395"/>
      <c r="F1526" s="442"/>
      <c r="G1526" s="395"/>
      <c r="H1526" s="395"/>
      <c r="I1526" s="395"/>
      <c r="J1526" s="395"/>
      <c r="K1526" s="395"/>
    </row>
    <row r="1527" spans="1:11">
      <c r="A1527" s="462" t="s">
        <v>13</v>
      </c>
      <c r="B1527" s="395"/>
      <c r="C1527" s="395"/>
      <c r="D1527" s="395"/>
      <c r="E1527" s="395"/>
      <c r="F1527" s="442"/>
      <c r="G1527" s="395"/>
      <c r="H1527" s="395"/>
      <c r="I1527" s="395"/>
      <c r="J1527" s="395"/>
      <c r="K1527" s="395"/>
    </row>
    <row r="1528" spans="1:11">
      <c r="A1528" s="462" t="s">
        <v>186</v>
      </c>
      <c r="B1528" s="395"/>
      <c r="C1528" s="395"/>
      <c r="D1528" s="395"/>
      <c r="E1528" s="395"/>
      <c r="F1528" s="442"/>
      <c r="G1528" s="395"/>
      <c r="H1528" s="395"/>
      <c r="I1528" s="395"/>
      <c r="J1528" s="395"/>
      <c r="K1528" s="395"/>
    </row>
    <row r="1529" spans="1:11">
      <c r="A1529" s="388" t="s">
        <v>669</v>
      </c>
      <c r="B1529" s="445"/>
      <c r="C1529" s="445"/>
      <c r="D1529" s="445"/>
      <c r="E1529" s="445"/>
      <c r="F1529" s="497"/>
      <c r="G1529" s="498"/>
      <c r="H1529" s="498"/>
      <c r="I1529" s="498"/>
      <c r="J1529" s="498"/>
      <c r="K1529" s="498"/>
    </row>
    <row r="1530" spans="1:11">
      <c r="A1530" s="407"/>
    </row>
    <row r="1531" spans="1:11">
      <c r="A1531" s="407"/>
    </row>
    <row r="1532" spans="1:11">
      <c r="A1532" s="407"/>
    </row>
    <row r="1533" spans="1:11">
      <c r="A1533" s="570"/>
      <c r="B1533" s="570"/>
      <c r="C1533" s="570"/>
      <c r="D1533" s="570"/>
      <c r="E1533" s="570"/>
      <c r="F1533" s="570"/>
      <c r="G1533" s="570"/>
      <c r="H1533" s="570"/>
      <c r="I1533" s="570"/>
      <c r="J1533" s="570"/>
      <c r="K1533" s="570"/>
    </row>
    <row r="1534" spans="1:11">
      <c r="A1534" s="407"/>
    </row>
    <row r="1535" spans="1:11">
      <c r="A1535" s="501"/>
      <c r="B1535" s="562"/>
      <c r="C1535" s="562"/>
      <c r="D1535" s="562"/>
      <c r="E1535" s="562"/>
      <c r="F1535" s="437"/>
      <c r="G1535" s="562"/>
      <c r="H1535" s="562"/>
      <c r="I1535" s="562"/>
      <c r="J1535" s="562"/>
      <c r="K1535" s="562"/>
    </row>
    <row r="1536" spans="1:11">
      <c r="A1536" s="494"/>
      <c r="B1536" s="379"/>
      <c r="C1536" s="379"/>
      <c r="D1536" s="379"/>
      <c r="E1536" s="379"/>
      <c r="F1536" s="380"/>
      <c r="G1536" s="379"/>
      <c r="H1536" s="379"/>
      <c r="I1536" s="379"/>
      <c r="J1536" s="379"/>
      <c r="K1536" s="379"/>
    </row>
    <row r="1537" spans="1:11">
      <c r="A1537" s="462"/>
      <c r="B1537" s="751"/>
      <c r="C1537" s="752"/>
      <c r="D1537" s="752"/>
      <c r="E1537" s="752"/>
      <c r="F1537" s="753"/>
      <c r="G1537" s="752"/>
      <c r="H1537" s="752"/>
      <c r="I1537" s="752"/>
      <c r="J1537" s="752"/>
      <c r="K1537" s="752"/>
    </row>
    <row r="1538" spans="1:11">
      <c r="A1538" s="461" t="s">
        <v>528</v>
      </c>
      <c r="B1538" s="395"/>
      <c r="C1538" s="395"/>
      <c r="D1538" s="395"/>
      <c r="E1538" s="395"/>
      <c r="F1538" s="442"/>
      <c r="G1538" s="448"/>
      <c r="H1538" s="448"/>
      <c r="I1538" s="448"/>
      <c r="J1538" s="448"/>
      <c r="K1538" s="448"/>
    </row>
    <row r="1539" spans="1:11">
      <c r="A1539" s="461"/>
      <c r="B1539" s="395"/>
      <c r="C1539" s="395"/>
      <c r="D1539" s="395"/>
      <c r="E1539" s="395"/>
      <c r="F1539" s="442"/>
      <c r="G1539" s="448"/>
      <c r="H1539" s="448"/>
      <c r="I1539" s="448"/>
      <c r="J1539" s="448"/>
      <c r="K1539" s="448"/>
    </row>
    <row r="1540" spans="1:11">
      <c r="A1540" s="462" t="s">
        <v>529</v>
      </c>
      <c r="B1540" s="395"/>
      <c r="C1540" s="395"/>
      <c r="D1540" s="395"/>
      <c r="E1540" s="395"/>
      <c r="F1540" s="442"/>
      <c r="G1540" s="448"/>
      <c r="H1540" s="448"/>
      <c r="I1540" s="448"/>
      <c r="J1540" s="448"/>
      <c r="K1540" s="448"/>
    </row>
    <row r="1541" spans="1:11">
      <c r="A1541" s="462"/>
      <c r="B1541" s="395"/>
      <c r="C1541" s="395"/>
      <c r="D1541" s="395"/>
      <c r="E1541" s="395"/>
      <c r="F1541" s="442"/>
      <c r="G1541" s="448"/>
      <c r="H1541" s="448"/>
      <c r="I1541" s="448"/>
      <c r="J1541" s="448"/>
      <c r="K1541" s="448"/>
    </row>
    <row r="1542" spans="1:11">
      <c r="A1542" s="462" t="s">
        <v>166</v>
      </c>
      <c r="B1542" s="393"/>
      <c r="C1542" s="393"/>
      <c r="D1542" s="393"/>
      <c r="E1542" s="393"/>
      <c r="F1542" s="443"/>
      <c r="G1542" s="384"/>
      <c r="H1542" s="384"/>
      <c r="I1542" s="384"/>
      <c r="J1542" s="384"/>
      <c r="K1542" s="384"/>
    </row>
    <row r="1543" spans="1:11">
      <c r="A1543" s="462" t="s">
        <v>634</v>
      </c>
      <c r="B1543" s="393"/>
      <c r="C1543" s="393"/>
      <c r="D1543" s="393"/>
      <c r="E1543" s="393"/>
      <c r="F1543" s="443"/>
      <c r="G1543" s="384"/>
      <c r="H1543" s="384"/>
      <c r="I1543" s="384"/>
      <c r="J1543" s="384"/>
      <c r="K1543" s="384"/>
    </row>
    <row r="1544" spans="1:11">
      <c r="A1544" s="462" t="s">
        <v>745</v>
      </c>
      <c r="B1544" s="393"/>
      <c r="C1544" s="393"/>
      <c r="D1544" s="393"/>
      <c r="E1544" s="393"/>
      <c r="F1544" s="443"/>
      <c r="G1544" s="384"/>
      <c r="H1544" s="384"/>
      <c r="I1544" s="384"/>
      <c r="J1544" s="384"/>
      <c r="K1544" s="384"/>
    </row>
    <row r="1545" spans="1:11">
      <c r="A1545" s="462"/>
      <c r="B1545" s="393"/>
      <c r="C1545" s="393"/>
      <c r="D1545" s="393"/>
      <c r="E1545" s="393"/>
      <c r="F1545" s="443"/>
      <c r="G1545" s="384"/>
      <c r="H1545" s="384"/>
      <c r="I1545" s="384"/>
      <c r="J1545" s="384"/>
      <c r="K1545" s="384"/>
    </row>
    <row r="1546" spans="1:11">
      <c r="A1546" s="462" t="s">
        <v>127</v>
      </c>
      <c r="B1546" s="393"/>
      <c r="C1546" s="393"/>
      <c r="D1546" s="393"/>
      <c r="E1546" s="393"/>
      <c r="F1546" s="443"/>
      <c r="G1546" s="384"/>
      <c r="H1546" s="384"/>
      <c r="I1546" s="384"/>
      <c r="J1546" s="384"/>
      <c r="K1546" s="384"/>
    </row>
    <row r="1547" spans="1:11">
      <c r="A1547" s="462" t="s">
        <v>8</v>
      </c>
      <c r="B1547" s="393"/>
      <c r="C1547" s="438"/>
      <c r="D1547" s="438"/>
      <c r="E1547" s="438"/>
      <c r="F1547" s="443"/>
      <c r="G1547" s="384"/>
      <c r="H1547" s="384"/>
      <c r="I1547" s="384"/>
      <c r="J1547" s="384"/>
      <c r="K1547" s="384"/>
    </row>
    <row r="1548" spans="1:11">
      <c r="A1548" s="462"/>
      <c r="B1548" s="393"/>
      <c r="C1548" s="438"/>
      <c r="D1548" s="438"/>
      <c r="E1548" s="438"/>
      <c r="F1548" s="443"/>
      <c r="G1548" s="384"/>
      <c r="H1548" s="384"/>
      <c r="I1548" s="384"/>
      <c r="J1548" s="384"/>
      <c r="K1548" s="384"/>
    </row>
    <row r="1549" spans="1:11">
      <c r="A1549" s="462"/>
      <c r="B1549" s="393"/>
      <c r="C1549" s="438"/>
      <c r="D1549" s="438"/>
      <c r="E1549" s="438"/>
      <c r="F1549" s="443"/>
      <c r="G1549" s="384"/>
      <c r="H1549" s="384"/>
      <c r="I1549" s="384"/>
      <c r="J1549" s="384"/>
      <c r="K1549" s="384"/>
    </row>
    <row r="1550" spans="1:11">
      <c r="A1550" s="461" t="s">
        <v>9</v>
      </c>
      <c r="B1550" s="395"/>
      <c r="C1550" s="386"/>
      <c r="D1550" s="386"/>
      <c r="E1550" s="386"/>
      <c r="F1550" s="443"/>
      <c r="G1550" s="448"/>
      <c r="H1550" s="448"/>
      <c r="I1550" s="448"/>
      <c r="J1550" s="448"/>
      <c r="K1550" s="448"/>
    </row>
    <row r="1551" spans="1:11">
      <c r="A1551" s="461"/>
      <c r="B1551" s="395"/>
      <c r="C1551" s="386"/>
      <c r="D1551" s="386"/>
      <c r="E1551" s="386"/>
      <c r="F1551" s="443"/>
      <c r="G1551" s="448"/>
      <c r="H1551" s="448"/>
      <c r="I1551" s="448"/>
      <c r="J1551" s="448"/>
      <c r="K1551" s="448"/>
    </row>
    <row r="1552" spans="1:11">
      <c r="A1552" s="461"/>
      <c r="B1552" s="395"/>
      <c r="C1552" s="386"/>
      <c r="D1552" s="386"/>
      <c r="E1552" s="386"/>
      <c r="F1552" s="443"/>
      <c r="G1552" s="448"/>
      <c r="H1552" s="448"/>
      <c r="I1552" s="448"/>
      <c r="J1552" s="448"/>
      <c r="K1552" s="448"/>
    </row>
    <row r="1553" spans="1:11">
      <c r="A1553" s="462" t="s">
        <v>10</v>
      </c>
      <c r="B1553" s="395"/>
      <c r="C1553" s="386"/>
      <c r="D1553" s="386"/>
      <c r="E1553" s="386"/>
      <c r="F1553" s="442"/>
      <c r="G1553" s="448"/>
      <c r="H1553" s="448"/>
      <c r="I1553" s="448"/>
      <c r="J1553" s="448"/>
      <c r="K1553" s="448"/>
    </row>
    <row r="1554" spans="1:11">
      <c r="A1554" s="462"/>
      <c r="B1554" s="395"/>
      <c r="C1554" s="386"/>
      <c r="D1554" s="386"/>
      <c r="E1554" s="386"/>
      <c r="F1554" s="442"/>
      <c r="G1554" s="448"/>
      <c r="H1554" s="448"/>
      <c r="I1554" s="448"/>
      <c r="J1554" s="448"/>
      <c r="K1554" s="448"/>
    </row>
    <row r="1555" spans="1:11">
      <c r="A1555" s="462" t="s">
        <v>11</v>
      </c>
      <c r="B1555" s="395"/>
      <c r="C1555" s="386"/>
      <c r="D1555" s="386"/>
      <c r="E1555" s="386"/>
      <c r="F1555" s="443"/>
      <c r="G1555" s="384"/>
      <c r="H1555" s="384"/>
      <c r="I1555" s="384"/>
      <c r="J1555" s="384"/>
      <c r="K1555" s="384"/>
    </row>
    <row r="1556" spans="1:11">
      <c r="A1556" s="462" t="s">
        <v>12</v>
      </c>
      <c r="B1556" s="395"/>
      <c r="C1556" s="386"/>
      <c r="D1556" s="386"/>
      <c r="E1556" s="386"/>
      <c r="F1556" s="442"/>
      <c r="G1556" s="448"/>
      <c r="H1556" s="448"/>
      <c r="I1556" s="448"/>
      <c r="J1556" s="448"/>
      <c r="K1556" s="448"/>
    </row>
    <row r="1557" spans="1:11">
      <c r="A1557" s="462"/>
      <c r="B1557" s="395"/>
      <c r="C1557" s="386"/>
      <c r="D1557" s="386"/>
      <c r="E1557" s="386"/>
      <c r="F1557" s="442"/>
      <c r="G1557" s="448"/>
      <c r="H1557" s="448"/>
      <c r="I1557" s="448"/>
      <c r="J1557" s="448"/>
      <c r="K1557" s="448"/>
    </row>
    <row r="1558" spans="1:11">
      <c r="A1558" s="462" t="s">
        <v>13</v>
      </c>
      <c r="B1558" s="395"/>
      <c r="C1558" s="395"/>
      <c r="D1558" s="395"/>
      <c r="E1558" s="395"/>
      <c r="F1558" s="442"/>
      <c r="G1558" s="384"/>
      <c r="H1558" s="384"/>
      <c r="I1558" s="384"/>
      <c r="J1558" s="384"/>
      <c r="K1558" s="384"/>
    </row>
    <row r="1559" spans="1:11">
      <c r="A1559" s="462" t="s">
        <v>186</v>
      </c>
      <c r="B1559" s="395"/>
      <c r="C1559" s="395"/>
      <c r="D1559" s="395"/>
      <c r="E1559" s="395"/>
      <c r="F1559" s="442"/>
      <c r="G1559" s="468"/>
      <c r="H1559" s="468"/>
      <c r="I1559" s="468"/>
      <c r="J1559" s="468"/>
      <c r="K1559" s="468"/>
    </row>
    <row r="1560" spans="1:11">
      <c r="A1560" s="388" t="s">
        <v>669</v>
      </c>
      <c r="B1560" s="445"/>
      <c r="C1560" s="445"/>
      <c r="D1560" s="445"/>
      <c r="E1560" s="445"/>
      <c r="F1560" s="497"/>
      <c r="G1560" s="391"/>
      <c r="H1560" s="391"/>
      <c r="I1560" s="391"/>
      <c r="J1560" s="391"/>
      <c r="K1560" s="391"/>
    </row>
    <row r="1561" spans="1:11" ht="14.25">
      <c r="A1561" s="563"/>
      <c r="B1561" s="564"/>
      <c r="C1561" s="564"/>
      <c r="D1561" s="564"/>
      <c r="E1561" s="564"/>
      <c r="F1561" s="564"/>
      <c r="G1561" s="564"/>
      <c r="H1561" s="564"/>
      <c r="I1561" s="564"/>
      <c r="J1561" s="564"/>
      <c r="K1561" s="564"/>
    </row>
    <row r="1562" spans="1:11" ht="14.25">
      <c r="A1562" s="565"/>
      <c r="B1562" s="565"/>
      <c r="C1562" s="565"/>
      <c r="D1562" s="565"/>
      <c r="E1562" s="565"/>
      <c r="F1562" s="565"/>
      <c r="G1562" s="565"/>
      <c r="H1562" s="565"/>
      <c r="I1562" s="565"/>
      <c r="J1562" s="565"/>
      <c r="K1562" s="565"/>
    </row>
    <row r="1563" spans="1:11">
      <c r="A1563" s="407"/>
    </row>
    <row r="1564" spans="1:11">
      <c r="A1564" s="407"/>
    </row>
    <row r="1565" spans="1:11">
      <c r="A1565" s="407"/>
    </row>
    <row r="1566" spans="1:11">
      <c r="A1566" s="407"/>
    </row>
    <row r="1567" spans="1:11">
      <c r="A1567" s="570"/>
      <c r="B1567" s="570"/>
      <c r="C1567" s="570"/>
      <c r="D1567" s="570"/>
      <c r="E1567" s="570"/>
      <c r="F1567" s="570"/>
      <c r="G1567" s="570"/>
      <c r="H1567" s="570"/>
      <c r="I1567" s="570"/>
      <c r="J1567" s="570"/>
      <c r="K1567" s="570"/>
    </row>
    <row r="1568" spans="1:11">
      <c r="A1568" s="407"/>
    </row>
    <row r="1569" spans="1:11">
      <c r="A1569" s="501"/>
      <c r="B1569" s="562"/>
      <c r="C1569" s="562"/>
      <c r="D1569" s="562"/>
      <c r="E1569" s="562"/>
      <c r="F1569" s="437"/>
      <c r="G1569" s="576"/>
      <c r="H1569" s="576"/>
      <c r="I1569" s="576"/>
      <c r="J1569" s="576"/>
      <c r="K1569" s="576"/>
    </row>
    <row r="1570" spans="1:11">
      <c r="A1570" s="494"/>
      <c r="B1570" s="379"/>
      <c r="C1570" s="379"/>
      <c r="D1570" s="379"/>
      <c r="E1570" s="379"/>
      <c r="F1570" s="380"/>
      <c r="G1570" s="379"/>
      <c r="H1570" s="379"/>
      <c r="I1570" s="379"/>
      <c r="J1570" s="379"/>
      <c r="K1570" s="379"/>
    </row>
    <row r="1571" spans="1:11">
      <c r="A1571" s="462"/>
      <c r="B1571" s="751"/>
      <c r="C1571" s="752"/>
      <c r="D1571" s="752"/>
      <c r="E1571" s="752"/>
      <c r="F1571" s="753"/>
      <c r="G1571" s="752"/>
      <c r="H1571" s="752"/>
      <c r="I1571" s="752"/>
      <c r="J1571" s="752"/>
      <c r="K1571" s="752"/>
    </row>
    <row r="1572" spans="1:11">
      <c r="A1572" s="461" t="s">
        <v>528</v>
      </c>
      <c r="B1572" s="448"/>
      <c r="C1572" s="448"/>
      <c r="D1572" s="448"/>
      <c r="E1572" s="448"/>
      <c r="F1572" s="467"/>
      <c r="G1572" s="475"/>
      <c r="H1572" s="475"/>
      <c r="I1572" s="475"/>
      <c r="J1572" s="475"/>
      <c r="K1572" s="475"/>
    </row>
    <row r="1573" spans="1:11">
      <c r="A1573" s="461"/>
      <c r="B1573" s="448"/>
      <c r="C1573" s="448"/>
      <c r="D1573" s="448"/>
      <c r="E1573" s="448"/>
      <c r="F1573" s="467"/>
      <c r="G1573" s="475"/>
      <c r="H1573" s="475"/>
      <c r="I1573" s="475"/>
      <c r="J1573" s="475"/>
      <c r="K1573" s="475"/>
    </row>
    <row r="1574" spans="1:11">
      <c r="A1574" s="462" t="s">
        <v>529</v>
      </c>
      <c r="B1574" s="448"/>
      <c r="C1574" s="448"/>
      <c r="D1574" s="448"/>
      <c r="E1574" s="448"/>
      <c r="F1574" s="467"/>
      <c r="G1574" s="475"/>
      <c r="H1574" s="475"/>
      <c r="I1574" s="475"/>
      <c r="J1574" s="475"/>
      <c r="K1574" s="475"/>
    </row>
    <row r="1575" spans="1:11">
      <c r="A1575" s="462"/>
      <c r="B1575" s="448"/>
      <c r="C1575" s="448"/>
      <c r="D1575" s="448"/>
      <c r="E1575" s="448"/>
      <c r="F1575" s="467"/>
      <c r="G1575" s="475"/>
      <c r="H1575" s="475"/>
      <c r="I1575" s="475"/>
      <c r="J1575" s="475"/>
      <c r="K1575" s="475"/>
    </row>
    <row r="1576" spans="1:11">
      <c r="A1576" s="462" t="s">
        <v>166</v>
      </c>
      <c r="B1576" s="384"/>
      <c r="C1576" s="384"/>
      <c r="D1576" s="384"/>
      <c r="E1576" s="384"/>
      <c r="F1576" s="473"/>
      <c r="G1576" s="477"/>
      <c r="H1576" s="477"/>
      <c r="I1576" s="477"/>
      <c r="J1576" s="477"/>
      <c r="K1576" s="477"/>
    </row>
    <row r="1577" spans="1:11">
      <c r="A1577" s="462" t="s">
        <v>60</v>
      </c>
      <c r="B1577" s="384"/>
      <c r="C1577" s="384"/>
      <c r="D1577" s="384"/>
      <c r="E1577" s="384"/>
      <c r="F1577" s="473"/>
      <c r="G1577" s="477"/>
      <c r="H1577" s="477"/>
      <c r="I1577" s="477"/>
      <c r="J1577" s="477"/>
      <c r="K1577" s="477"/>
    </row>
    <row r="1578" spans="1:11">
      <c r="A1578" s="462" t="s">
        <v>745</v>
      </c>
      <c r="B1578" s="384"/>
      <c r="C1578" s="384"/>
      <c r="D1578" s="384"/>
      <c r="E1578" s="384"/>
      <c r="F1578" s="473"/>
      <c r="G1578" s="477"/>
      <c r="H1578" s="477"/>
      <c r="I1578" s="477"/>
      <c r="J1578" s="477"/>
      <c r="K1578" s="477"/>
    </row>
    <row r="1579" spans="1:11">
      <c r="A1579" s="462"/>
      <c r="B1579" s="384"/>
      <c r="C1579" s="384"/>
      <c r="D1579" s="384"/>
      <c r="E1579" s="384"/>
      <c r="F1579" s="473"/>
      <c r="G1579" s="477"/>
      <c r="H1579" s="477"/>
      <c r="I1579" s="477"/>
      <c r="J1579" s="477"/>
      <c r="K1579" s="477"/>
    </row>
    <row r="1580" spans="1:11">
      <c r="A1580" s="462" t="s">
        <v>127</v>
      </c>
      <c r="B1580" s="384"/>
      <c r="C1580" s="384"/>
      <c r="D1580" s="384"/>
      <c r="E1580" s="384"/>
      <c r="F1580" s="473"/>
      <c r="G1580" s="477"/>
      <c r="H1580" s="477"/>
      <c r="I1580" s="477"/>
      <c r="J1580" s="477"/>
      <c r="K1580" s="477"/>
    </row>
    <row r="1581" spans="1:11">
      <c r="A1581" s="462" t="s">
        <v>8</v>
      </c>
      <c r="B1581" s="384"/>
      <c r="C1581" s="384"/>
      <c r="D1581" s="384"/>
      <c r="E1581" s="384"/>
      <c r="F1581" s="473"/>
      <c r="G1581" s="477"/>
      <c r="H1581" s="477"/>
      <c r="I1581" s="477"/>
      <c r="J1581" s="477"/>
      <c r="K1581" s="477"/>
    </row>
    <row r="1582" spans="1:11">
      <c r="A1582" s="462"/>
      <c r="B1582" s="384"/>
      <c r="C1582" s="384"/>
      <c r="D1582" s="384"/>
      <c r="E1582" s="384"/>
      <c r="F1582" s="473"/>
      <c r="G1582" s="477"/>
      <c r="H1582" s="477"/>
      <c r="I1582" s="477"/>
      <c r="J1582" s="477"/>
      <c r="K1582" s="477"/>
    </row>
    <row r="1583" spans="1:11">
      <c r="A1583" s="462"/>
      <c r="B1583" s="384"/>
      <c r="C1583" s="384"/>
      <c r="D1583" s="384"/>
      <c r="E1583" s="384"/>
      <c r="F1583" s="473"/>
      <c r="G1583" s="477"/>
      <c r="H1583" s="477"/>
      <c r="I1583" s="477"/>
      <c r="J1583" s="477"/>
      <c r="K1583" s="477"/>
    </row>
    <row r="1584" spans="1:11">
      <c r="A1584" s="461" t="s">
        <v>9</v>
      </c>
      <c r="B1584" s="448"/>
      <c r="C1584" s="448"/>
      <c r="D1584" s="448"/>
      <c r="E1584" s="448"/>
      <c r="F1584" s="467"/>
      <c r="G1584" s="475"/>
      <c r="H1584" s="475"/>
      <c r="I1584" s="475"/>
      <c r="J1584" s="475"/>
      <c r="K1584" s="475"/>
    </row>
    <row r="1585" spans="1:11">
      <c r="A1585" s="461"/>
      <c r="B1585" s="448"/>
      <c r="C1585" s="448"/>
      <c r="D1585" s="448"/>
      <c r="E1585" s="448"/>
      <c r="F1585" s="467"/>
      <c r="G1585" s="475"/>
      <c r="H1585" s="475"/>
      <c r="I1585" s="475"/>
      <c r="J1585" s="475"/>
      <c r="K1585" s="475"/>
    </row>
    <row r="1586" spans="1:11">
      <c r="A1586" s="461"/>
      <c r="B1586" s="448"/>
      <c r="C1586" s="448"/>
      <c r="D1586" s="448"/>
      <c r="E1586" s="448"/>
      <c r="F1586" s="467"/>
      <c r="G1586" s="475"/>
      <c r="H1586" s="475"/>
      <c r="I1586" s="475"/>
      <c r="J1586" s="475"/>
      <c r="K1586" s="475"/>
    </row>
    <row r="1587" spans="1:11">
      <c r="A1587" s="462" t="s">
        <v>10</v>
      </c>
      <c r="B1587" s="448"/>
      <c r="C1587" s="448"/>
      <c r="D1587" s="448"/>
      <c r="E1587" s="448"/>
      <c r="F1587" s="467"/>
      <c r="G1587" s="475"/>
      <c r="H1587" s="475"/>
      <c r="I1587" s="475"/>
      <c r="J1587" s="475"/>
      <c r="K1587" s="475"/>
    </row>
    <row r="1588" spans="1:11">
      <c r="A1588" s="462"/>
      <c r="B1588" s="448"/>
      <c r="C1588" s="448"/>
      <c r="D1588" s="448"/>
      <c r="E1588" s="448"/>
      <c r="F1588" s="467"/>
      <c r="G1588" s="475"/>
      <c r="H1588" s="475"/>
      <c r="I1588" s="475"/>
      <c r="J1588" s="475"/>
      <c r="K1588" s="475"/>
    </row>
    <row r="1589" spans="1:11">
      <c r="A1589" s="462" t="s">
        <v>11</v>
      </c>
      <c r="B1589" s="448"/>
      <c r="C1589" s="448"/>
      <c r="D1589" s="448"/>
      <c r="E1589" s="448"/>
      <c r="F1589" s="467"/>
      <c r="G1589" s="475"/>
      <c r="H1589" s="475"/>
      <c r="I1589" s="475"/>
      <c r="J1589" s="475"/>
      <c r="K1589" s="475"/>
    </row>
    <row r="1590" spans="1:11">
      <c r="A1590" s="462" t="s">
        <v>12</v>
      </c>
      <c r="B1590" s="448"/>
      <c r="C1590" s="448"/>
      <c r="D1590" s="448"/>
      <c r="E1590" s="448"/>
      <c r="F1590" s="467"/>
      <c r="G1590" s="475"/>
      <c r="H1590" s="475"/>
      <c r="I1590" s="475"/>
      <c r="J1590" s="475"/>
      <c r="K1590" s="475"/>
    </row>
    <row r="1591" spans="1:11">
      <c r="A1591" s="462"/>
      <c r="B1591" s="448"/>
      <c r="C1591" s="448"/>
      <c r="D1591" s="448"/>
      <c r="E1591" s="448"/>
      <c r="F1591" s="467"/>
      <c r="G1591" s="475"/>
      <c r="H1591" s="475"/>
      <c r="I1591" s="475"/>
      <c r="J1591" s="475"/>
      <c r="K1591" s="475"/>
    </row>
    <row r="1592" spans="1:11">
      <c r="A1592" s="462" t="s">
        <v>13</v>
      </c>
      <c r="B1592" s="448"/>
      <c r="C1592" s="448"/>
      <c r="D1592" s="448"/>
      <c r="E1592" s="448"/>
      <c r="F1592" s="467"/>
      <c r="G1592" s="475"/>
      <c r="H1592" s="475"/>
      <c r="I1592" s="475"/>
      <c r="J1592" s="475"/>
      <c r="K1592" s="475"/>
    </row>
    <row r="1593" spans="1:11">
      <c r="A1593" s="462" t="s">
        <v>186</v>
      </c>
      <c r="B1593" s="448"/>
      <c r="C1593" s="448"/>
      <c r="D1593" s="448"/>
      <c r="E1593" s="448"/>
      <c r="F1593" s="467"/>
      <c r="G1593" s="475"/>
      <c r="H1593" s="475"/>
      <c r="I1593" s="475"/>
      <c r="J1593" s="475"/>
      <c r="K1593" s="475"/>
    </row>
    <row r="1594" spans="1:11">
      <c r="A1594" s="388" t="s">
        <v>1088</v>
      </c>
      <c r="B1594" s="471"/>
      <c r="C1594" s="471"/>
      <c r="D1594" s="471"/>
      <c r="E1594" s="471"/>
      <c r="F1594" s="472"/>
      <c r="G1594" s="479"/>
      <c r="H1594" s="479"/>
      <c r="I1594" s="479"/>
      <c r="J1594" s="479"/>
      <c r="K1594" s="479"/>
    </row>
    <row r="1595" spans="1:11">
      <c r="A1595" s="407"/>
    </row>
    <row r="1596" spans="1:11">
      <c r="A1596" s="407"/>
    </row>
    <row r="1597" spans="1:11">
      <c r="A1597" s="407"/>
    </row>
    <row r="1598" spans="1:11">
      <c r="A1598" s="570"/>
      <c r="B1598" s="570"/>
      <c r="C1598" s="570"/>
      <c r="D1598" s="570"/>
      <c r="E1598" s="570"/>
      <c r="F1598" s="570"/>
      <c r="G1598" s="570"/>
      <c r="H1598" s="570"/>
      <c r="I1598" s="570"/>
      <c r="J1598" s="570"/>
      <c r="K1598" s="570"/>
    </row>
    <row r="1599" spans="1:11">
      <c r="A1599" s="407"/>
    </row>
    <row r="1600" spans="1:11">
      <c r="A1600" s="501"/>
      <c r="B1600" s="576"/>
      <c r="C1600" s="576"/>
      <c r="D1600" s="576"/>
      <c r="E1600" s="576"/>
      <c r="F1600" s="577"/>
      <c r="G1600" s="576"/>
      <c r="H1600" s="576"/>
      <c r="I1600" s="576"/>
      <c r="J1600" s="576"/>
      <c r="K1600" s="576"/>
    </row>
    <row r="1601" spans="1:11">
      <c r="A1601" s="494"/>
      <c r="B1601" s="379"/>
      <c r="C1601" s="379"/>
      <c r="D1601" s="379"/>
      <c r="E1601" s="379"/>
      <c r="F1601" s="380"/>
      <c r="G1601" s="379"/>
      <c r="H1601" s="379"/>
      <c r="I1601" s="379"/>
      <c r="J1601" s="379"/>
      <c r="K1601" s="379"/>
    </row>
    <row r="1602" spans="1:11">
      <c r="A1602" s="462"/>
      <c r="B1602" s="751"/>
      <c r="C1602" s="752"/>
      <c r="D1602" s="752"/>
      <c r="E1602" s="752"/>
      <c r="F1602" s="753"/>
      <c r="G1602" s="455"/>
      <c r="H1602" s="455"/>
      <c r="I1602" s="455"/>
      <c r="J1602" s="455"/>
      <c r="K1602" s="455"/>
    </row>
    <row r="1603" spans="1:11">
      <c r="A1603" s="461" t="s">
        <v>528</v>
      </c>
      <c r="B1603" s="475"/>
      <c r="C1603" s="475"/>
      <c r="D1603" s="475"/>
      <c r="E1603" s="475"/>
      <c r="F1603" s="483"/>
      <c r="G1603" s="475"/>
      <c r="H1603" s="475"/>
      <c r="I1603" s="475"/>
      <c r="J1603" s="475"/>
      <c r="K1603" s="475"/>
    </row>
    <row r="1604" spans="1:11">
      <c r="A1604" s="461"/>
      <c r="B1604" s="475"/>
      <c r="C1604" s="475"/>
      <c r="D1604" s="475"/>
      <c r="E1604" s="475"/>
      <c r="F1604" s="483"/>
      <c r="G1604" s="475"/>
      <c r="H1604" s="475"/>
      <c r="I1604" s="475"/>
      <c r="J1604" s="475"/>
      <c r="K1604" s="475"/>
    </row>
    <row r="1605" spans="1:11">
      <c r="A1605" s="462" t="s">
        <v>529</v>
      </c>
      <c r="B1605" s="476"/>
      <c r="C1605" s="476"/>
      <c r="D1605" s="476"/>
      <c r="E1605" s="476"/>
      <c r="F1605" s="482"/>
      <c r="G1605" s="475"/>
      <c r="H1605" s="475"/>
      <c r="I1605" s="475"/>
      <c r="J1605" s="475"/>
      <c r="K1605" s="475"/>
    </row>
    <row r="1606" spans="1:11">
      <c r="A1606" s="462"/>
      <c r="B1606" s="476"/>
      <c r="C1606" s="476"/>
      <c r="D1606" s="476"/>
      <c r="E1606" s="476"/>
      <c r="F1606" s="482"/>
      <c r="G1606" s="475"/>
      <c r="H1606" s="475"/>
      <c r="I1606" s="475"/>
      <c r="J1606" s="475"/>
      <c r="K1606" s="475"/>
    </row>
    <row r="1607" spans="1:11">
      <c r="A1607" s="462" t="s">
        <v>166</v>
      </c>
      <c r="B1607" s="476"/>
      <c r="C1607" s="476"/>
      <c r="D1607" s="476"/>
      <c r="E1607" s="476"/>
      <c r="F1607" s="482"/>
      <c r="G1607" s="477"/>
      <c r="H1607" s="477"/>
      <c r="I1607" s="477"/>
      <c r="J1607" s="477"/>
      <c r="K1607" s="477"/>
    </row>
    <row r="1608" spans="1:11">
      <c r="A1608" s="462" t="s">
        <v>60</v>
      </c>
      <c r="B1608" s="477"/>
      <c r="C1608" s="477"/>
      <c r="D1608" s="477"/>
      <c r="E1608" s="477"/>
      <c r="F1608" s="481"/>
      <c r="G1608" s="475"/>
      <c r="H1608" s="475"/>
      <c r="I1608" s="475"/>
      <c r="J1608" s="475"/>
      <c r="K1608" s="475"/>
    </row>
    <row r="1609" spans="1:11">
      <c r="A1609" s="462" t="s">
        <v>745</v>
      </c>
      <c r="B1609" s="477"/>
      <c r="C1609" s="477"/>
      <c r="D1609" s="477"/>
      <c r="E1609" s="477"/>
      <c r="F1609" s="481"/>
      <c r="G1609" s="477"/>
      <c r="H1609" s="477"/>
      <c r="I1609" s="477"/>
      <c r="J1609" s="477"/>
      <c r="K1609" s="477"/>
    </row>
    <row r="1610" spans="1:11">
      <c r="A1610" s="462"/>
      <c r="B1610" s="477"/>
      <c r="C1610" s="477"/>
      <c r="D1610" s="477"/>
      <c r="E1610" s="477"/>
      <c r="F1610" s="481"/>
      <c r="G1610" s="477"/>
      <c r="H1610" s="477"/>
      <c r="I1610" s="477"/>
      <c r="J1610" s="477"/>
      <c r="K1610" s="477"/>
    </row>
    <row r="1611" spans="1:11">
      <c r="A1611" s="462" t="s">
        <v>127</v>
      </c>
      <c r="B1611" s="476"/>
      <c r="C1611" s="476"/>
      <c r="D1611" s="476"/>
      <c r="E1611" s="476"/>
      <c r="F1611" s="482"/>
      <c r="G1611" s="477"/>
      <c r="H1611" s="477"/>
      <c r="I1611" s="477"/>
      <c r="J1611" s="477"/>
      <c r="K1611" s="477"/>
    </row>
    <row r="1612" spans="1:11">
      <c r="A1612" s="462" t="s">
        <v>8</v>
      </c>
      <c r="B1612" s="476"/>
      <c r="C1612" s="476"/>
      <c r="D1612" s="476"/>
      <c r="E1612" s="476"/>
      <c r="F1612" s="482"/>
      <c r="G1612" s="477"/>
      <c r="H1612" s="477"/>
      <c r="I1612" s="477"/>
      <c r="J1612" s="477"/>
      <c r="K1612" s="477"/>
    </row>
    <row r="1613" spans="1:11">
      <c r="A1613" s="462"/>
      <c r="B1613" s="476"/>
      <c r="C1613" s="476"/>
      <c r="D1613" s="476"/>
      <c r="E1613" s="476"/>
      <c r="F1613" s="482"/>
      <c r="G1613" s="477"/>
      <c r="H1613" s="477"/>
      <c r="I1613" s="477"/>
      <c r="J1613" s="477"/>
      <c r="K1613" s="477"/>
    </row>
    <row r="1614" spans="1:11">
      <c r="A1614" s="462"/>
      <c r="B1614" s="476"/>
      <c r="C1614" s="476"/>
      <c r="D1614" s="476"/>
      <c r="E1614" s="476"/>
      <c r="F1614" s="482"/>
      <c r="G1614" s="477"/>
      <c r="H1614" s="477"/>
      <c r="I1614" s="477"/>
      <c r="J1614" s="477"/>
      <c r="K1614" s="477"/>
    </row>
    <row r="1615" spans="1:11">
      <c r="A1615" s="461" t="s">
        <v>9</v>
      </c>
      <c r="B1615" s="475"/>
      <c r="C1615" s="475"/>
      <c r="D1615" s="475"/>
      <c r="E1615" s="475"/>
      <c r="F1615" s="483"/>
      <c r="G1615" s="476"/>
      <c r="H1615" s="476"/>
      <c r="I1615" s="476"/>
      <c r="J1615" s="476"/>
      <c r="K1615" s="476"/>
    </row>
    <row r="1616" spans="1:11">
      <c r="A1616" s="461"/>
      <c r="B1616" s="475"/>
      <c r="C1616" s="475"/>
      <c r="D1616" s="475"/>
      <c r="E1616" s="475"/>
      <c r="F1616" s="483"/>
      <c r="G1616" s="476"/>
      <c r="H1616" s="476"/>
      <c r="I1616" s="476"/>
      <c r="J1616" s="476"/>
      <c r="K1616" s="476"/>
    </row>
    <row r="1617" spans="1:11">
      <c r="A1617" s="461"/>
      <c r="B1617" s="475"/>
      <c r="C1617" s="475"/>
      <c r="D1617" s="475"/>
      <c r="E1617" s="475"/>
      <c r="F1617" s="483"/>
      <c r="G1617" s="476"/>
      <c r="H1617" s="476"/>
      <c r="I1617" s="476"/>
      <c r="J1617" s="476"/>
      <c r="K1617" s="476"/>
    </row>
    <row r="1618" spans="1:11">
      <c r="A1618" s="462" t="s">
        <v>10</v>
      </c>
      <c r="B1618" s="476"/>
      <c r="C1618" s="476"/>
      <c r="D1618" s="476"/>
      <c r="E1618" s="476"/>
      <c r="F1618" s="482"/>
      <c r="G1618" s="475"/>
      <c r="H1618" s="475"/>
      <c r="I1618" s="475"/>
      <c r="J1618" s="475"/>
      <c r="K1618" s="475"/>
    </row>
    <row r="1619" spans="1:11">
      <c r="A1619" s="462"/>
      <c r="B1619" s="476"/>
      <c r="C1619" s="476"/>
      <c r="D1619" s="476"/>
      <c r="E1619" s="476"/>
      <c r="F1619" s="482"/>
      <c r="G1619" s="475"/>
      <c r="H1619" s="475"/>
      <c r="I1619" s="475"/>
      <c r="J1619" s="475"/>
      <c r="K1619" s="475"/>
    </row>
    <row r="1620" spans="1:11">
      <c r="A1620" s="462" t="s">
        <v>11</v>
      </c>
      <c r="B1620" s="475"/>
      <c r="C1620" s="475"/>
      <c r="D1620" s="475"/>
      <c r="E1620" s="475"/>
      <c r="F1620" s="483"/>
      <c r="G1620" s="475"/>
      <c r="H1620" s="475"/>
      <c r="I1620" s="475"/>
      <c r="J1620" s="475"/>
      <c r="K1620" s="475"/>
    </row>
    <row r="1621" spans="1:11">
      <c r="A1621" s="462" t="s">
        <v>12</v>
      </c>
      <c r="B1621" s="476"/>
      <c r="C1621" s="476"/>
      <c r="D1621" s="476"/>
      <c r="E1621" s="476"/>
      <c r="F1621" s="482"/>
      <c r="G1621" s="475"/>
      <c r="H1621" s="475"/>
      <c r="I1621" s="475"/>
      <c r="J1621" s="475"/>
      <c r="K1621" s="475"/>
    </row>
    <row r="1622" spans="1:11">
      <c r="A1622" s="462"/>
      <c r="B1622" s="476"/>
      <c r="C1622" s="476"/>
      <c r="D1622" s="476"/>
      <c r="E1622" s="476"/>
      <c r="F1622" s="482"/>
      <c r="G1622" s="475"/>
      <c r="H1622" s="475"/>
      <c r="I1622" s="475"/>
      <c r="J1622" s="475"/>
      <c r="K1622" s="475"/>
    </row>
    <row r="1623" spans="1:11">
      <c r="A1623" s="462" t="s">
        <v>13</v>
      </c>
      <c r="B1623" s="475"/>
      <c r="C1623" s="475"/>
      <c r="D1623" s="475"/>
      <c r="E1623" s="475"/>
      <c r="F1623" s="483"/>
      <c r="G1623" s="475"/>
      <c r="H1623" s="475"/>
      <c r="I1623" s="475"/>
      <c r="J1623" s="475"/>
      <c r="K1623" s="475"/>
    </row>
    <row r="1624" spans="1:11">
      <c r="A1624" s="462" t="s">
        <v>186</v>
      </c>
      <c r="B1624" s="478"/>
      <c r="C1624" s="478"/>
      <c r="D1624" s="478"/>
      <c r="E1624" s="478"/>
      <c r="F1624" s="491"/>
      <c r="G1624" s="475"/>
      <c r="H1624" s="475"/>
      <c r="I1624" s="475"/>
      <c r="J1624" s="475"/>
      <c r="K1624" s="475"/>
    </row>
    <row r="1625" spans="1:11">
      <c r="A1625" s="388" t="s">
        <v>1088</v>
      </c>
      <c r="B1625" s="479"/>
      <c r="C1625" s="479"/>
      <c r="D1625" s="479"/>
      <c r="E1625" s="479"/>
      <c r="F1625" s="484"/>
      <c r="G1625" s="479"/>
      <c r="H1625" s="479"/>
      <c r="I1625" s="479"/>
      <c r="J1625" s="479"/>
      <c r="K1625" s="479"/>
    </row>
    <row r="1626" spans="1:11" ht="14.25">
      <c r="A1626" s="582"/>
      <c r="B1626" s="583"/>
      <c r="C1626" s="583"/>
      <c r="D1626" s="583"/>
      <c r="E1626" s="583"/>
      <c r="F1626" s="583"/>
      <c r="G1626" s="583"/>
      <c r="H1626" s="583"/>
      <c r="I1626" s="583"/>
      <c r="J1626" s="583"/>
      <c r="K1626" s="583"/>
    </row>
    <row r="1627" spans="1:11" ht="14.25">
      <c r="A1627" s="584"/>
      <c r="B1627" s="585"/>
      <c r="C1627" s="585"/>
      <c r="D1627" s="585"/>
      <c r="E1627" s="585"/>
      <c r="F1627" s="585"/>
      <c r="G1627" s="585"/>
      <c r="H1627" s="585"/>
      <c r="I1627" s="585"/>
      <c r="J1627" s="585"/>
      <c r="K1627" s="585"/>
    </row>
    <row r="1628" spans="1:11">
      <c r="A1628" s="407"/>
    </row>
    <row r="1629" spans="1:11">
      <c r="A1629" s="407"/>
    </row>
    <row r="1630" spans="1:11">
      <c r="A1630" s="407"/>
    </row>
    <row r="1631" spans="1:11">
      <c r="A1631" s="407"/>
    </row>
    <row r="1632" spans="1:11">
      <c r="A1632" s="570"/>
      <c r="B1632" s="570"/>
      <c r="C1632" s="570"/>
      <c r="D1632" s="570"/>
      <c r="E1632" s="570"/>
      <c r="F1632" s="570"/>
      <c r="G1632" s="570"/>
      <c r="H1632" s="570"/>
      <c r="I1632" s="570"/>
      <c r="J1632" s="570"/>
      <c r="K1632" s="570"/>
    </row>
    <row r="1633" spans="1:15" ht="15">
      <c r="A1633" s="579"/>
      <c r="B1633" s="579"/>
      <c r="C1633" s="579"/>
      <c r="D1633" s="579"/>
      <c r="E1633" s="579"/>
      <c r="F1633" s="579"/>
      <c r="G1633" s="579"/>
      <c r="H1633" s="579"/>
      <c r="I1633" s="579"/>
      <c r="J1633" s="579"/>
      <c r="K1633" s="579"/>
    </row>
    <row r="1634" spans="1:15">
      <c r="A1634" s="492" t="s">
        <v>65</v>
      </c>
      <c r="B1634" s="459"/>
      <c r="C1634" s="459"/>
      <c r="D1634" s="459"/>
      <c r="E1634" s="459"/>
      <c r="F1634" s="459"/>
      <c r="G1634" s="459"/>
      <c r="H1634" s="459"/>
      <c r="I1634" s="459"/>
      <c r="J1634" s="459"/>
      <c r="K1634" s="463"/>
    </row>
    <row r="1635" spans="1:15">
      <c r="A1635" s="508"/>
      <c r="B1635" s="509"/>
      <c r="C1635" s="509"/>
      <c r="D1635" s="509"/>
      <c r="E1635" s="509"/>
      <c r="F1635" s="509"/>
      <c r="G1635" s="509"/>
      <c r="H1635" s="509"/>
      <c r="I1635" s="509"/>
      <c r="J1635" s="509"/>
      <c r="K1635" s="509"/>
    </row>
    <row r="1636" spans="1:15">
      <c r="A1636" s="461"/>
      <c r="B1636" s="562"/>
      <c r="C1636" s="562"/>
      <c r="D1636" s="562"/>
      <c r="E1636" s="562"/>
      <c r="F1636" s="437"/>
      <c r="G1636" s="562"/>
      <c r="H1636" s="562"/>
      <c r="I1636" s="562"/>
      <c r="J1636" s="562"/>
      <c r="K1636" s="562"/>
    </row>
    <row r="1637" spans="1:15">
      <c r="A1637" s="510"/>
      <c r="B1637" s="379"/>
      <c r="C1637" s="379"/>
      <c r="D1637" s="379"/>
      <c r="E1637" s="379"/>
      <c r="F1637" s="380"/>
      <c r="G1637" s="379"/>
      <c r="H1637" s="379"/>
      <c r="I1637" s="379"/>
      <c r="J1637" s="379"/>
      <c r="K1637" s="379"/>
    </row>
    <row r="1638" spans="1:15">
      <c r="A1638" s="63" t="s">
        <v>37</v>
      </c>
      <c r="B1638" s="751"/>
      <c r="C1638" s="752"/>
      <c r="D1638" s="752"/>
      <c r="E1638" s="752"/>
      <c r="F1638" s="753"/>
      <c r="G1638" s="440">
        <f>IF(ISNUMBER('Tables 1-15'!G1110),'Tables 1-15'!G10,'Tables 1-15'!G1110)</f>
        <v>21.309950250000004</v>
      </c>
      <c r="H1638" s="440">
        <f>IF(ISNUMBER('Tables 1-15'!H1110),'Tables 1-15'!H10,'Tables 1-15'!H1110)</f>
        <v>21.736760000000004</v>
      </c>
      <c r="I1638" s="440">
        <f>IF(ISNUMBER('Tables 1-15'!I1110),'Tables 1-15'!I10,'Tables 1-15'!I1110)</f>
        <v>22.068179499999999</v>
      </c>
      <c r="J1638" s="440">
        <f>IF(ISNUMBER('Tables 1-15'!J1110),'Tables 1-15'!J10,'Tables 1-15'!J1110)</f>
        <v>22.390279750000001</v>
      </c>
      <c r="K1638" s="440">
        <f>IF(ISNUMBER('Tables 1-15'!K1110),'Tables 1-15'!K10,'Tables 1-15'!K1110)</f>
        <v>22.776880500000001</v>
      </c>
    </row>
    <row r="1639" spans="1:15">
      <c r="A1639" s="461" t="s">
        <v>528</v>
      </c>
      <c r="B1639" s="395"/>
      <c r="C1639" s="395"/>
      <c r="D1639" s="395"/>
      <c r="E1639" s="395"/>
      <c r="F1639" s="442"/>
      <c r="G1639" s="395">
        <f>IF(ISNUMBER('Tables 1-15'!G1111),'Tables 1-15'!G11,'Tables 1-15'!G1111)</f>
        <v>10.708</v>
      </c>
      <c r="H1639" s="395">
        <f>IF(ISNUMBER('Tables 1-15'!H1111),'Tables 1-15'!H11,'Tables 1-15'!H1111)</f>
        <v>10.790000000000001</v>
      </c>
      <c r="I1639" s="395">
        <f>IF(ISNUMBER('Tables 1-15'!I1111),'Tables 1-15'!I11,'Tables 1-15'!I1111)</f>
        <v>10.883000000000001</v>
      </c>
      <c r="J1639" s="395">
        <f>IF(ISNUMBER('Tables 1-15'!J1111),'Tables 1-15'!J11,'Tables 1-15'!J1111)</f>
        <v>10.978</v>
      </c>
      <c r="K1639" s="395">
        <f>IF(ISNUMBER('Tables 1-15'!K1111),'Tables 1-15'!K11,'Tables 1-15'!K1111)</f>
        <v>11.1</v>
      </c>
      <c r="O1639" s="62"/>
    </row>
    <row r="1640" spans="1:15">
      <c r="A1640" s="66" t="s">
        <v>530</v>
      </c>
      <c r="B1640" s="395"/>
      <c r="C1640" s="395"/>
      <c r="D1640" s="395"/>
      <c r="E1640" s="395"/>
      <c r="F1640" s="442"/>
      <c r="G1640" s="395" t="str">
        <f>IF(ISNUMBER('Tables 1-15'!G1112),'Tables 1-15'!G12,'Tables 1-15'!G1112)</f>
        <v>nav</v>
      </c>
      <c r="H1640" s="395">
        <f>IF(ISNUMBER('Tables 1-15'!H1112),'Tables 1-15'!H12,'Tables 1-15'!H1112)</f>
        <v>191.48099999999999</v>
      </c>
      <c r="I1640" s="395">
        <f>IF(ISNUMBER('Tables 1-15'!I1112),'Tables 1-15'!I12,'Tables 1-15'!I1112)</f>
        <v>193.25300000000001</v>
      </c>
      <c r="J1640" s="395">
        <f>IF(ISNUMBER('Tables 1-15'!J1112),'Tables 1-15'!J12,'Tables 1-15'!J1112)</f>
        <v>194.93299999999999</v>
      </c>
      <c r="K1640" s="395">
        <f>IF(ISNUMBER('Tables 1-15'!K1112),'Tables 1-15'!K12,'Tables 1-15'!K1112)</f>
        <v>196.52600000000001</v>
      </c>
      <c r="O1640" s="636"/>
    </row>
    <row r="1641" spans="1:15">
      <c r="A1641" s="461" t="s">
        <v>529</v>
      </c>
      <c r="B1641" s="395"/>
      <c r="C1641" s="395"/>
      <c r="D1641" s="395"/>
      <c r="E1641" s="395"/>
      <c r="F1641" s="442"/>
      <c r="G1641" s="395">
        <f>IF(ISNUMBER('Tables 1-15'!G1113),'Tables 1-15'!G13,'Tables 1-15'!G1113)</f>
        <v>33.198549749999998</v>
      </c>
      <c r="H1641" s="395">
        <f>IF(ISNUMBER('Tables 1-15'!H1113),'Tables 1-15'!H13,'Tables 1-15'!H1113)</f>
        <v>33.58108</v>
      </c>
      <c r="I1641" s="395">
        <f>IF(ISNUMBER('Tables 1-15'!I1113),'Tables 1-15'!I13,'Tables 1-15'!I1113)</f>
        <v>33.9585875</v>
      </c>
      <c r="J1641" s="395">
        <f>IF(ISNUMBER('Tables 1-15'!J1113),'Tables 1-15'!J13,'Tables 1-15'!J1113)</f>
        <v>34.303206500000002</v>
      </c>
      <c r="K1641" s="395">
        <f>IF(ISNUMBER('Tables 1-15'!K1113),'Tables 1-15'!K13,'Tables 1-15'!K1113)</f>
        <v>34.701651749999996</v>
      </c>
      <c r="O1641" s="62"/>
    </row>
    <row r="1642" spans="1:15">
      <c r="A1642" s="66" t="s">
        <v>531</v>
      </c>
      <c r="B1642" s="395"/>
      <c r="C1642" s="395"/>
      <c r="D1642" s="395"/>
      <c r="E1642" s="395"/>
      <c r="F1642" s="442"/>
      <c r="G1642" s="395" t="str">
        <f>IF(ISNUMBER('Tables 1-15'!G1114),'Tables 1-15'!G14,'Tables 1-15'!G1114)</f>
        <v>nav</v>
      </c>
      <c r="H1642" s="395" t="str">
        <f>IF(ISNUMBER('Tables 1-15'!H1114),'Tables 1-15'!H14,'Tables 1-15'!H1114)</f>
        <v>nav</v>
      </c>
      <c r="I1642" s="395" t="str">
        <f>IF(ISNUMBER('Tables 1-15'!I1114),'Tables 1-15'!I14,'Tables 1-15'!I1114)</f>
        <v>nav</v>
      </c>
      <c r="J1642" s="395" t="str">
        <f>IF(ISNUMBER('Tables 1-15'!J1114),'Tables 1-15'!J14,'Tables 1-15'!J1114)</f>
        <v>nav</v>
      </c>
      <c r="K1642" s="395" t="str">
        <f>IF(ISNUMBER('Tables 1-15'!K1114),'Tables 1-15'!K14,'Tables 1-15'!K1114)</f>
        <v>nav</v>
      </c>
      <c r="O1642" s="636"/>
    </row>
    <row r="1643" spans="1:15">
      <c r="A1643" s="461" t="s">
        <v>166</v>
      </c>
      <c r="B1643" s="393"/>
      <c r="C1643" s="393"/>
      <c r="D1643" s="393"/>
      <c r="E1643" s="393"/>
      <c r="F1643" s="443"/>
      <c r="G1643" s="393">
        <f>IF(ISNUMBER('Tables 1-15'!G1115),'Tables 1-15'!G15,'Tables 1-15'!G1115)</f>
        <v>63.962000000000003</v>
      </c>
      <c r="H1643" s="393">
        <f>IF(ISNUMBER('Tables 1-15'!H1115),'Tables 1-15'!H15,'Tables 1-15'!H1115)</f>
        <v>64.305000000000007</v>
      </c>
      <c r="I1643" s="393">
        <f>IF(ISNUMBER('Tables 1-15'!I1115),'Tables 1-15'!I15,'Tables 1-15'!I1115)</f>
        <v>64.613</v>
      </c>
      <c r="J1643" s="393">
        <f>IF(ISNUMBER('Tables 1-15'!J1115),'Tables 1-15'!J15,'Tables 1-15'!J1115)</f>
        <v>64.948999999999998</v>
      </c>
      <c r="K1643" s="393">
        <f>IF(ISNUMBER('Tables 1-15'!K1115),'Tables 1-15'!K15,'Tables 1-15'!K1115)</f>
        <v>65.281000000000006</v>
      </c>
      <c r="O1643" s="62"/>
    </row>
    <row r="1644" spans="1:15">
      <c r="A1644" s="461" t="s">
        <v>634</v>
      </c>
      <c r="B1644" s="393"/>
      <c r="C1644" s="393"/>
      <c r="D1644" s="393"/>
      <c r="E1644" s="393"/>
      <c r="F1644" s="443"/>
      <c r="G1644" s="393">
        <f>IF(ISNUMBER('Tables 1-15'!G1116),'Tables 1-15'!G16,'Tables 1-15'!G1116)</f>
        <v>82.12</v>
      </c>
      <c r="H1644" s="393">
        <f>IF(ISNUMBER('Tables 1-15'!H1116),'Tables 1-15'!H16,'Tables 1-15'!H1116)</f>
        <v>81.875</v>
      </c>
      <c r="I1644" s="393">
        <f>IF(ISNUMBER('Tables 1-15'!I1116),'Tables 1-15'!I16,'Tables 1-15'!I1116)</f>
        <v>81.757000000000005</v>
      </c>
      <c r="J1644" s="393">
        <f>IF(ISNUMBER('Tables 1-15'!J1116),'Tables 1-15'!J16,'Tables 1-15'!J1116)</f>
        <v>81.778999999999996</v>
      </c>
      <c r="K1644" s="393">
        <f>IF(ISNUMBER('Tables 1-15'!K1116),'Tables 1-15'!K16,'Tables 1-15'!K1116)</f>
        <v>81.918000000000006</v>
      </c>
      <c r="O1644" s="62"/>
    </row>
    <row r="1645" spans="1:15">
      <c r="A1645" s="461" t="s">
        <v>745</v>
      </c>
      <c r="B1645" s="393"/>
      <c r="C1645" s="393"/>
      <c r="D1645" s="393"/>
      <c r="E1645" s="393"/>
      <c r="F1645" s="443"/>
      <c r="G1645" s="393" t="str">
        <f>IF(ISNUMBER('Tables 1-15'!G1117),'Tables 1-15'!G17,'Tables 1-15'!G1117)</f>
        <v>nav</v>
      </c>
      <c r="H1645" s="393" t="str">
        <f>IF(ISNUMBER('Tables 1-15'!H1117),'Tables 1-15'!H17,'Tables 1-15'!H1117)</f>
        <v>nav</v>
      </c>
      <c r="I1645" s="393" t="str">
        <f>IF(ISNUMBER('Tables 1-15'!I1117),'Tables 1-15'!I17,'Tables 1-15'!I1117)</f>
        <v>nav</v>
      </c>
      <c r="J1645" s="393" t="str">
        <f>IF(ISNUMBER('Tables 1-15'!J1117),'Tables 1-15'!J17,'Tables 1-15'!J1117)</f>
        <v>nav</v>
      </c>
      <c r="K1645" s="393" t="str">
        <f>IF(ISNUMBER('Tables 1-15'!K1117),'Tables 1-15'!K17,'Tables 1-15'!K1117)</f>
        <v>nav</v>
      </c>
      <c r="O1645" s="62"/>
    </row>
    <row r="1646" spans="1:15">
      <c r="A1646" s="66" t="s">
        <v>994</v>
      </c>
      <c r="B1646" s="393"/>
      <c r="C1646" s="393"/>
      <c r="D1646" s="393"/>
      <c r="E1646" s="393"/>
      <c r="F1646" s="443"/>
      <c r="G1646" s="393">
        <f>IF(ISNUMBER('Tables 1-15'!G1118),'Tables 1-15'!G18,'Tables 1-15'!G1118)</f>
        <v>1154</v>
      </c>
      <c r="H1646" s="393">
        <f>IF(ISNUMBER('Tables 1-15'!H1118),'Tables 1-15'!H18,'Tables 1-15'!H1118)</f>
        <v>1170</v>
      </c>
      <c r="I1646" s="393">
        <f>IF(ISNUMBER('Tables 1-15'!I1118),'Tables 1-15'!I18,'Tables 1-15'!I1118)</f>
        <v>1186</v>
      </c>
      <c r="J1646" s="393">
        <f>IF(ISNUMBER('Tables 1-15'!J1118),'Tables 1-15'!J18,'Tables 1-15'!J1118)</f>
        <v>1202</v>
      </c>
      <c r="K1646" s="393">
        <f>IF(ISNUMBER('Tables 1-15'!K1118),'Tables 1-15'!K18,'Tables 1-15'!K1118)</f>
        <v>1217</v>
      </c>
      <c r="O1646" s="636"/>
    </row>
    <row r="1647" spans="1:15">
      <c r="A1647" s="461" t="s">
        <v>127</v>
      </c>
      <c r="B1647" s="393"/>
      <c r="C1647" s="393"/>
      <c r="D1647" s="393"/>
      <c r="E1647" s="393"/>
      <c r="F1647" s="443"/>
      <c r="G1647" s="393">
        <f>IF(ISNUMBER('Tables 1-15'!G1119),'Tables 1-15'!G19,'Tables 1-15'!G1119)</f>
        <v>59.336500000000001</v>
      </c>
      <c r="H1647" s="393">
        <f>IF(ISNUMBER('Tables 1-15'!H1119),'Tables 1-15'!H19,'Tables 1-15'!H1119)</f>
        <v>59.752499999999998</v>
      </c>
      <c r="I1647" s="393">
        <f>IF(ISNUMBER('Tables 1-15'!I1119),'Tables 1-15'!I19,'Tables 1-15'!I1119)</f>
        <v>60.051500000000004</v>
      </c>
      <c r="J1647" s="393">
        <f>IF(ISNUMBER('Tables 1-15'!J1119),'Tables 1-15'!J19,'Tables 1-15'!J1119)</f>
        <v>60.328000000000003</v>
      </c>
      <c r="K1647" s="393">
        <f>IF(ISNUMBER('Tables 1-15'!K1119),'Tables 1-15'!K19,'Tables 1-15'!K1119)</f>
        <v>60.514749999999999</v>
      </c>
      <c r="O1647" s="62"/>
    </row>
    <row r="1648" spans="1:15">
      <c r="A1648" s="462" t="s">
        <v>850</v>
      </c>
      <c r="B1648" s="393"/>
      <c r="C1648" s="393"/>
      <c r="D1648" s="393"/>
      <c r="E1648" s="393"/>
      <c r="F1648" s="443"/>
      <c r="G1648" s="393" t="str">
        <f>IF(ISNUMBER('Tables 1-15'!G1120),'Tables 1-15'!G20,'Tables 1-15'!G1120)</f>
        <v>nav</v>
      </c>
      <c r="H1648" s="393" t="str">
        <f>IF(ISNUMBER('Tables 1-15'!H1120),'Tables 1-15'!H20,'Tables 1-15'!H1120)</f>
        <v>nav</v>
      </c>
      <c r="I1648" s="393" t="str">
        <f>IF(ISNUMBER('Tables 1-15'!I1120),'Tables 1-15'!I20,'Tables 1-15'!I1120)</f>
        <v>nav</v>
      </c>
      <c r="J1648" s="393" t="str">
        <f>IF(ISNUMBER('Tables 1-15'!J1120),'Tables 1-15'!J20,'Tables 1-15'!J1120)</f>
        <v>nav</v>
      </c>
      <c r="K1648" s="393" t="str">
        <f>IF(ISNUMBER('Tables 1-15'!K1120),'Tables 1-15'!K20,'Tables 1-15'!K1120)</f>
        <v>nav</v>
      </c>
      <c r="O1648" s="62"/>
    </row>
    <row r="1649" spans="1:15">
      <c r="A1649" s="66" t="s">
        <v>937</v>
      </c>
      <c r="B1649" s="393"/>
      <c r="C1649" s="393"/>
      <c r="D1649" s="393"/>
      <c r="E1649" s="393"/>
      <c r="F1649" s="443"/>
      <c r="G1649" s="393">
        <f>IF(ISNUMBER('Tables 1-15'!G1121),'Tables 1-15'!G21,'Tables 1-15'!G1121)</f>
        <v>48.948699999999995</v>
      </c>
      <c r="H1649" s="393">
        <f>IF(ISNUMBER('Tables 1-15'!H1121),'Tables 1-15'!H21,'Tables 1-15'!H1121)</f>
        <v>49.182040000000001</v>
      </c>
      <c r="I1649" s="393">
        <f>IF(ISNUMBER('Tables 1-15'!I1121),'Tables 1-15'!I21,'Tables 1-15'!I1121)</f>
        <v>49.41037</v>
      </c>
      <c r="J1649" s="393">
        <f>IF(ISNUMBER('Tables 1-15'!J1121),'Tables 1-15'!J21,'Tables 1-15'!J1121)</f>
        <v>49.779440000000001</v>
      </c>
      <c r="K1649" s="393">
        <f>IF(ISNUMBER('Tables 1-15'!K1121),'Tables 1-15'!K21,'Tables 1-15'!K1121)</f>
        <v>50.004441</v>
      </c>
      <c r="O1649" s="636"/>
    </row>
    <row r="1650" spans="1:15">
      <c r="A1650" s="66" t="s">
        <v>938</v>
      </c>
      <c r="B1650" s="393"/>
      <c r="C1650" s="393"/>
      <c r="D1650" s="393"/>
      <c r="E1650" s="393"/>
      <c r="F1650" s="443"/>
      <c r="G1650" s="393">
        <f>IF(ISNUMBER('Tables 1-15'!G1122),'Tables 1-15'!G22,'Tables 1-15'!G1122)</f>
        <v>106.24300000000001</v>
      </c>
      <c r="H1650" s="393">
        <f>IF(ISNUMBER('Tables 1-15'!H1122),'Tables 1-15'!H22,'Tables 1-15'!H1122)</f>
        <v>107.122</v>
      </c>
      <c r="I1650" s="393">
        <f>IF(ISNUMBER('Tables 1-15'!I1122),'Tables 1-15'!I22,'Tables 1-15'!I1122)</f>
        <v>107.979</v>
      </c>
      <c r="J1650" s="393">
        <f>IF(ISNUMBER('Tables 1-15'!J1122),'Tables 1-15'!J22,'Tables 1-15'!J1122)</f>
        <v>108.8134</v>
      </c>
      <c r="K1650" s="393">
        <f>IF(ISNUMBER('Tables 1-15'!K1122),'Tables 1-15'!K22,'Tables 1-15'!K1122)</f>
        <v>116.28439999999999</v>
      </c>
      <c r="O1650" s="636"/>
    </row>
    <row r="1651" spans="1:15">
      <c r="A1651" s="461" t="s">
        <v>9</v>
      </c>
      <c r="B1651" s="395"/>
      <c r="C1651" s="395"/>
      <c r="D1651" s="395"/>
      <c r="E1651" s="395"/>
      <c r="F1651" s="442"/>
      <c r="G1651" s="395">
        <f>IF(ISNUMBER('Tables 1-15'!G1123),'Tables 1-15'!G23,'Tables 1-15'!G1123)</f>
        <v>16.486000000000001</v>
      </c>
      <c r="H1651" s="395">
        <f>IF(ISNUMBER('Tables 1-15'!H1123),'Tables 1-15'!H23,'Tables 1-15'!H1123)</f>
        <v>16.574999999999999</v>
      </c>
      <c r="I1651" s="395">
        <f>IF(ISNUMBER('Tables 1-15'!I1123),'Tables 1-15'!I23,'Tables 1-15'!I1123)</f>
        <v>16.655999999999999</v>
      </c>
      <c r="J1651" s="395">
        <f>IF(ISNUMBER('Tables 1-15'!J1123),'Tables 1-15'!J23,'Tables 1-15'!J1123)</f>
        <v>16.73</v>
      </c>
      <c r="K1651" s="395">
        <f>IF(ISNUMBER('Tables 1-15'!K1123),'Tables 1-15'!K23,'Tables 1-15'!K1123)</f>
        <v>16.78</v>
      </c>
      <c r="O1651" s="62"/>
    </row>
    <row r="1652" spans="1:15">
      <c r="A1652" s="66" t="s">
        <v>939</v>
      </c>
      <c r="B1652" s="395"/>
      <c r="C1652" s="395"/>
      <c r="D1652" s="395"/>
      <c r="E1652" s="395"/>
      <c r="F1652" s="442"/>
      <c r="G1652" s="395">
        <f>IF(ISNUMBER('Tables 1-15'!G1124),'Tables 1-15'!G24,'Tables 1-15'!G1124)</f>
        <v>142.74236999999999</v>
      </c>
      <c r="H1652" s="395">
        <f>IF(ISNUMBER('Tables 1-15'!H1124),'Tables 1-15'!H24,'Tables 1-15'!H1124)</f>
        <v>142.78535000000002</v>
      </c>
      <c r="I1652" s="395">
        <f>IF(ISNUMBER('Tables 1-15'!I1124),'Tables 1-15'!I24,'Tables 1-15'!I1124)</f>
        <v>142.84947</v>
      </c>
      <c r="J1652" s="395">
        <f>IF(ISNUMBER('Tables 1-15'!J1124),'Tables 1-15'!J24,'Tables 1-15'!J1124)</f>
        <v>142.96091000000001</v>
      </c>
      <c r="K1652" s="395">
        <f>IF(ISNUMBER('Tables 1-15'!K1124),'Tables 1-15'!K24,'Tables 1-15'!K1124)</f>
        <v>143.2131</v>
      </c>
      <c r="O1652" s="636"/>
    </row>
    <row r="1653" spans="1:15">
      <c r="A1653" s="66" t="s">
        <v>940</v>
      </c>
      <c r="B1653" s="395"/>
      <c r="C1653" s="395"/>
      <c r="D1653" s="395"/>
      <c r="E1653" s="395"/>
      <c r="F1653" s="442"/>
      <c r="G1653" s="395">
        <f>IF(ISNUMBER('Tables 1-15'!G1125),'Tables 1-15'!G25,'Tables 1-15'!G1125)</f>
        <v>25.787025000000003</v>
      </c>
      <c r="H1653" s="395">
        <f>IF(ISNUMBER('Tables 1-15'!H1125),'Tables 1-15'!H25,'Tables 1-15'!H1125)</f>
        <v>26.660857</v>
      </c>
      <c r="I1653" s="395">
        <f>IF(ISNUMBER('Tables 1-15'!I1125),'Tables 1-15'!I25,'Tables 1-15'!I1125)</f>
        <v>27.563432000000002</v>
      </c>
      <c r="J1653" s="395">
        <f>IF(ISNUMBER('Tables 1-15'!J1125),'Tables 1-15'!J25,'Tables 1-15'!J1125)</f>
        <v>28.376355</v>
      </c>
      <c r="K1653" s="395">
        <f>IF(ISNUMBER('Tables 1-15'!K1125),'Tables 1-15'!K25,'Tables 1-15'!K1125)</f>
        <v>29.195895</v>
      </c>
      <c r="O1653" s="636"/>
    </row>
    <row r="1654" spans="1:15">
      <c r="A1654" s="461" t="s">
        <v>10</v>
      </c>
      <c r="B1654" s="395"/>
      <c r="C1654" s="395"/>
      <c r="D1654" s="395"/>
      <c r="E1654" s="395"/>
      <c r="F1654" s="442"/>
      <c r="G1654" s="395">
        <f>IF(ISNUMBER('Tables 1-15'!G1126),'Tables 1-15'!G26,'Tables 1-15'!G1126)</f>
        <v>4.8390000000000004</v>
      </c>
      <c r="H1654" s="395">
        <f>IF(ISNUMBER('Tables 1-15'!H1126),'Tables 1-15'!H26,'Tables 1-15'!H1126)</f>
        <v>4.9880000000000004</v>
      </c>
      <c r="I1654" s="395">
        <f>IF(ISNUMBER('Tables 1-15'!I1126),'Tables 1-15'!I26,'Tables 1-15'!I1126)</f>
        <v>5.077</v>
      </c>
      <c r="J1654" s="395">
        <f>IF(ISNUMBER('Tables 1-15'!J1126),'Tables 1-15'!J26,'Tables 1-15'!J1126)</f>
        <v>5.1840000000000002</v>
      </c>
      <c r="K1654" s="395">
        <f>IF(ISNUMBER('Tables 1-15'!K1126),'Tables 1-15'!K26,'Tables 1-15'!K1126)</f>
        <v>5.3120000000000003</v>
      </c>
      <c r="O1654" s="62"/>
    </row>
    <row r="1655" spans="1:15">
      <c r="A1655" s="66" t="s">
        <v>941</v>
      </c>
      <c r="B1655" s="395"/>
      <c r="C1655" s="395"/>
      <c r="D1655" s="395"/>
      <c r="E1655" s="395"/>
      <c r="F1655" s="442"/>
      <c r="G1655" s="395" t="str">
        <f>IF(ISNUMBER('Tables 1-15'!G1127),'Tables 1-15'!G27,'Tables 1-15'!G1127)</f>
        <v>nav</v>
      </c>
      <c r="H1655" s="395">
        <f>IF(ISNUMBER('Tables 1-15'!H1127),'Tables 1-15'!H27,'Tables 1-15'!H1127)</f>
        <v>50.474000000000004</v>
      </c>
      <c r="I1655" s="395">
        <f>IF(ISNUMBER('Tables 1-15'!I1127),'Tables 1-15'!I27,'Tables 1-15'!I1127)</f>
        <v>51.057000000000002</v>
      </c>
      <c r="J1655" s="395">
        <f>IF(ISNUMBER('Tables 1-15'!J1127),'Tables 1-15'!J27,'Tables 1-15'!J1127)</f>
        <v>51.634999999999998</v>
      </c>
      <c r="K1655" s="395">
        <f>IF(ISNUMBER('Tables 1-15'!K1127),'Tables 1-15'!K27,'Tables 1-15'!K1127)</f>
        <v>52.148000000000003</v>
      </c>
      <c r="O1655" s="636"/>
    </row>
    <row r="1656" spans="1:15">
      <c r="A1656" s="461" t="s">
        <v>11</v>
      </c>
      <c r="B1656" s="395"/>
      <c r="C1656" s="395"/>
      <c r="D1656" s="395"/>
      <c r="E1656" s="395"/>
      <c r="F1656" s="442"/>
      <c r="G1656" s="395">
        <f>IF(ISNUMBER('Tables 1-15'!G1128),'Tables 1-15'!G28,'Tables 1-15'!G1128)</f>
        <v>9.2560000000000002</v>
      </c>
      <c r="H1656" s="395">
        <f>IF(ISNUMBER('Tables 1-15'!H1128),'Tables 1-15'!H28,'Tables 1-15'!H1128)</f>
        <v>9.3410000000000011</v>
      </c>
      <c r="I1656" s="395">
        <f>IF(ISNUMBER('Tables 1-15'!I1128),'Tables 1-15'!I28,'Tables 1-15'!I1128)</f>
        <v>9.4160000000000004</v>
      </c>
      <c r="J1656" s="395">
        <f>IF(ISNUMBER('Tables 1-15'!J1128),'Tables 1-15'!J28,'Tables 1-15'!J1128)</f>
        <v>9.4570000000000007</v>
      </c>
      <c r="K1656" s="395">
        <f>IF(ISNUMBER('Tables 1-15'!K1128),'Tables 1-15'!K28,'Tables 1-15'!K1128)</f>
        <v>9.5208700000000004</v>
      </c>
      <c r="O1656" s="62"/>
    </row>
    <row r="1657" spans="1:15">
      <c r="A1657" s="461" t="s">
        <v>12</v>
      </c>
      <c r="B1657" s="395"/>
      <c r="C1657" s="395"/>
      <c r="D1657" s="395"/>
      <c r="E1657" s="395"/>
      <c r="F1657" s="442"/>
      <c r="G1657" s="395">
        <f>IF(ISNUMBER('Tables 1-15'!G1129),'Tables 1-15'!G29,'Tables 1-15'!G1129)</f>
        <v>7.7110600000000007</v>
      </c>
      <c r="H1657" s="395">
        <f>IF(ISNUMBER('Tables 1-15'!H1129),'Tables 1-15'!H29,'Tables 1-15'!H1129)</f>
        <v>7.8012800000000002</v>
      </c>
      <c r="I1657" s="395">
        <f>IF(ISNUMBER('Tables 1-15'!I1129),'Tables 1-15'!I29,'Tables 1-15'!I1129)</f>
        <v>7.8775699999999995</v>
      </c>
      <c r="J1657" s="395">
        <f>IF(ISNUMBER('Tables 1-15'!J1129),'Tables 1-15'!J29,'Tables 1-15'!J1129)</f>
        <v>7.9123980000000005</v>
      </c>
      <c r="K1657" s="395">
        <f>IF(ISNUMBER('Tables 1-15'!K1129),'Tables 1-15'!K29,'Tables 1-15'!K1129)</f>
        <v>7.996861</v>
      </c>
      <c r="O1657" s="62"/>
    </row>
    <row r="1658" spans="1:15">
      <c r="A1658" s="66" t="s">
        <v>942</v>
      </c>
      <c r="B1658" s="395"/>
      <c r="C1658" s="395"/>
      <c r="D1658" s="395"/>
      <c r="E1658" s="395"/>
      <c r="F1658" s="442"/>
      <c r="G1658" s="395" t="str">
        <f>IF(ISNUMBER('Tables 1-15'!G1130),'Tables 1-15'!G30,'Tables 1-15'!G1130)</f>
        <v>nap</v>
      </c>
      <c r="H1658" s="395" t="str">
        <f>IF(ISNUMBER('Tables 1-15'!H1130),'Tables 1-15'!H30,'Tables 1-15'!H1130)</f>
        <v>nap</v>
      </c>
      <c r="I1658" s="395" t="str">
        <f>IF(ISNUMBER('Tables 1-15'!I1130),'Tables 1-15'!I30,'Tables 1-15'!I1130)</f>
        <v>nap</v>
      </c>
      <c r="J1658" s="395" t="str">
        <f>IF(ISNUMBER('Tables 1-15'!J1130),'Tables 1-15'!J30,'Tables 1-15'!J1130)</f>
        <v>nap</v>
      </c>
      <c r="K1658" s="395" t="str">
        <f>IF(ISNUMBER('Tables 1-15'!K1130),'Tables 1-15'!K30,'Tables 1-15'!K1130)</f>
        <v>nap</v>
      </c>
      <c r="O1658" s="636"/>
    </row>
    <row r="1659" spans="1:15">
      <c r="A1659" s="461" t="s">
        <v>13</v>
      </c>
      <c r="B1659" s="395"/>
      <c r="C1659" s="395"/>
      <c r="D1659" s="395"/>
      <c r="E1659" s="395"/>
      <c r="F1659" s="442"/>
      <c r="G1659" s="395">
        <f>IF(ISNUMBER('Tables 1-15'!G1131),'Tables 1-15'!G31,'Tables 1-15'!G1131)</f>
        <v>61.398000000000003</v>
      </c>
      <c r="H1659" s="395">
        <f>IF(ISNUMBER('Tables 1-15'!H1131),'Tables 1-15'!H31,'Tables 1-15'!H1131)</f>
        <v>61.792000000000002</v>
      </c>
      <c r="I1659" s="395">
        <f>IF(ISNUMBER('Tables 1-15'!I1131),'Tables 1-15'!I31,'Tables 1-15'!I1131)</f>
        <v>62.262</v>
      </c>
      <c r="J1659" s="395">
        <f>IF(ISNUMBER('Tables 1-15'!J1131),'Tables 1-15'!J31,'Tables 1-15'!J1131)</f>
        <v>62.734999999999999</v>
      </c>
      <c r="K1659" s="395">
        <f>IF(ISNUMBER('Tables 1-15'!K1131),'Tables 1-15'!K31,'Tables 1-15'!K1131)</f>
        <v>63.244</v>
      </c>
      <c r="O1659" s="62"/>
    </row>
    <row r="1660" spans="1:15">
      <c r="A1660" s="461" t="s">
        <v>186</v>
      </c>
      <c r="B1660" s="395"/>
      <c r="C1660" s="395"/>
      <c r="D1660" s="395"/>
      <c r="E1660" s="395"/>
      <c r="F1660" s="442"/>
      <c r="G1660" s="395">
        <f>IF(ISNUMBER('Tables 1-15'!G1132),'Tables 1-15'!G32,'Tables 1-15'!G1132)</f>
        <v>304.09399999999999</v>
      </c>
      <c r="H1660" s="395">
        <f>IF(ISNUMBER('Tables 1-15'!H1132),'Tables 1-15'!H32,'Tables 1-15'!H1132)</f>
        <v>306.77199999999999</v>
      </c>
      <c r="I1660" s="395">
        <f>IF(ISNUMBER('Tables 1-15'!I1132),'Tables 1-15'!I32,'Tables 1-15'!I1132)</f>
        <v>309.32600000000002</v>
      </c>
      <c r="J1660" s="395">
        <f>IF(ISNUMBER('Tables 1-15'!J1132),'Tables 1-15'!J32,'Tables 1-15'!J1132)</f>
        <v>311.58800000000002</v>
      </c>
      <c r="K1660" s="395">
        <f>IF(ISNUMBER('Tables 1-15'!K1132),'Tables 1-15'!K32,'Tables 1-15'!K1132)</f>
        <v>313.91399999999999</v>
      </c>
      <c r="O1660" s="62"/>
    </row>
    <row r="1661" spans="1:15">
      <c r="A1661" s="388" t="s">
        <v>669</v>
      </c>
      <c r="B1661" s="445"/>
      <c r="C1661" s="445"/>
      <c r="D1661" s="445"/>
      <c r="E1661" s="445"/>
      <c r="F1661" s="497"/>
      <c r="G1661" s="498">
        <f>SUM(G1638:G1660)</f>
        <v>2152.1401549999996</v>
      </c>
      <c r="H1661" s="498">
        <f>SUM(H1638:H1660)</f>
        <v>2417.0148669999999</v>
      </c>
      <c r="I1661" s="498">
        <f>SUM(I1638:I1660)</f>
        <v>2442.0581090000005</v>
      </c>
      <c r="J1661" s="498">
        <f>SUM(J1638:J1660)</f>
        <v>2466.8319892500003</v>
      </c>
      <c r="K1661" s="498">
        <f>SUM(K1638:K1660)</f>
        <v>2497.4318492500006</v>
      </c>
      <c r="O1661" s="636"/>
    </row>
    <row r="1662" spans="1:15">
      <c r="A1662" s="407"/>
    </row>
    <row r="1663" spans="1:15">
      <c r="A1663" s="407"/>
    </row>
    <row r="1664" spans="1:15">
      <c r="A1664" s="407"/>
    </row>
    <row r="1665" spans="1:15">
      <c r="A1665" s="570"/>
      <c r="B1665" s="570"/>
      <c r="C1665" s="570"/>
      <c r="D1665" s="570"/>
      <c r="E1665" s="570"/>
      <c r="F1665" s="570"/>
      <c r="G1665" s="570"/>
      <c r="H1665" s="570"/>
      <c r="I1665" s="570"/>
      <c r="J1665" s="570"/>
      <c r="K1665" s="570"/>
    </row>
    <row r="1666" spans="1:15">
      <c r="A1666" s="460"/>
    </row>
    <row r="1667" spans="1:15">
      <c r="A1667" s="461"/>
      <c r="B1667" s="562"/>
      <c r="C1667" s="562"/>
      <c r="D1667" s="562"/>
      <c r="E1667" s="562"/>
      <c r="F1667" s="437"/>
      <c r="G1667" s="562"/>
      <c r="H1667" s="562"/>
      <c r="I1667" s="562"/>
      <c r="J1667" s="562"/>
      <c r="K1667" s="562"/>
    </row>
    <row r="1668" spans="1:15">
      <c r="A1668" s="510"/>
      <c r="B1668" s="379"/>
      <c r="C1668" s="379"/>
      <c r="D1668" s="379"/>
      <c r="E1668" s="379"/>
      <c r="F1668" s="380"/>
      <c r="G1668" s="379"/>
      <c r="H1668" s="379"/>
      <c r="I1668" s="379"/>
      <c r="J1668" s="379"/>
      <c r="K1668" s="379"/>
    </row>
    <row r="1669" spans="1:15">
      <c r="A1669" s="63" t="s">
        <v>37</v>
      </c>
      <c r="B1669" s="755">
        <f>IF(ISNUMBER('Tables 1-15'!B1141),'Tables 1-15'!G10,'Tables 1-15'!B1141)</f>
        <v>21.309950250000004</v>
      </c>
      <c r="C1669" s="382">
        <f>IF(ISNUMBER('Tables 1-15'!C1141),'Tables 1-15'!H10,'Tables 1-15'!C1141)</f>
        <v>21.736760000000004</v>
      </c>
      <c r="D1669" s="382">
        <f>IF(ISNUMBER('Tables 1-15'!D1141),'Tables 1-15'!I10,'Tables 1-15'!D1141)</f>
        <v>22.068179499999999</v>
      </c>
      <c r="E1669" s="382">
        <f>IF(ISNUMBER('Tables 1-15'!E1141),'Tables 1-15'!J10,'Tables 1-15'!E1141)</f>
        <v>22.390279750000001</v>
      </c>
      <c r="F1669" s="383">
        <f>IF(ISNUMBER('Tables 1-15'!F1141),'Tables 1-15'!K10,'Tables 1-15'!F1141)</f>
        <v>22.776880500000001</v>
      </c>
      <c r="G1669" s="456">
        <f>IF(ISNUMBER('Tables 1-15'!B1141),'Tables 1-15'!G10,'Tables 1-15'!B1141)</f>
        <v>21.309950250000004</v>
      </c>
      <c r="H1669" s="456">
        <f>IF(ISNUMBER('Tables 1-15'!C1141),'Tables 1-15'!H10,'Tables 1-15'!C1141)</f>
        <v>21.736760000000004</v>
      </c>
      <c r="I1669" s="456">
        <f>IF(ISNUMBER('Tables 1-15'!D1141),'Tables 1-15'!I10,'Tables 1-15'!D1141)</f>
        <v>22.068179499999999</v>
      </c>
      <c r="J1669" s="456">
        <f>IF(ISNUMBER('Tables 1-15'!E1141),'Tables 1-15'!J10,'Tables 1-15'!E1141)</f>
        <v>22.390279750000001</v>
      </c>
      <c r="K1669" s="456">
        <f>IF(ISNUMBER('Tables 1-15'!F1141),'Tables 1-15'!K10,'Tables 1-15'!F1141)</f>
        <v>22.776880500000001</v>
      </c>
    </row>
    <row r="1670" spans="1:15">
      <c r="A1670" s="461" t="s">
        <v>528</v>
      </c>
      <c r="B1670" s="395">
        <f>IF(ISNUMBER('Tables 1-15'!B1142),'Tables 1-15'!G11,'Tables 1-15'!B1142)</f>
        <v>10.708</v>
      </c>
      <c r="C1670" s="386">
        <f>IF(ISNUMBER('Tables 1-15'!C1142),'Tables 1-15'!H11,'Tables 1-15'!C1142)</f>
        <v>10.790000000000001</v>
      </c>
      <c r="D1670" s="386">
        <f>IF(ISNUMBER('Tables 1-15'!D1142),'Tables 1-15'!I11,'Tables 1-15'!D1142)</f>
        <v>10.883000000000001</v>
      </c>
      <c r="E1670" s="386">
        <f>IF(ISNUMBER('Tables 1-15'!E1142),'Tables 1-15'!J11,'Tables 1-15'!E1142)</f>
        <v>10.978</v>
      </c>
      <c r="F1670" s="387">
        <f>IF(ISNUMBER('Tables 1-15'!F1142),'Tables 1-15'!K11,'Tables 1-15'!F1142)</f>
        <v>11.1</v>
      </c>
      <c r="G1670" s="448">
        <f>IF(ISNUMBER('Tables 1-15'!B1142),'Tables 1-15'!G11,'Tables 1-15'!B1142)</f>
        <v>10.708</v>
      </c>
      <c r="H1670" s="448">
        <f>IF(ISNUMBER('Tables 1-15'!C1142),'Tables 1-15'!H11,'Tables 1-15'!C1142)</f>
        <v>10.790000000000001</v>
      </c>
      <c r="I1670" s="448">
        <f>IF(ISNUMBER('Tables 1-15'!D1142),'Tables 1-15'!I11,'Tables 1-15'!D1142)</f>
        <v>10.883000000000001</v>
      </c>
      <c r="J1670" s="448">
        <f>IF(ISNUMBER('Tables 1-15'!E1142),'Tables 1-15'!J11,'Tables 1-15'!E1142)</f>
        <v>10.978</v>
      </c>
      <c r="K1670" s="448">
        <f>IF(ISNUMBER('Tables 1-15'!F1142),'Tables 1-15'!K11,'Tables 1-15'!F1142)</f>
        <v>11.1</v>
      </c>
      <c r="O1670" s="62"/>
    </row>
    <row r="1671" spans="1:15">
      <c r="A1671" s="66" t="s">
        <v>530</v>
      </c>
      <c r="B1671" s="395">
        <f>IF(ISNUMBER('Tables 1-15'!B1143),'Tables 1-15'!G12,'Tables 1-15'!B1143)</f>
        <v>189.613</v>
      </c>
      <c r="C1671" s="386">
        <f>IF(ISNUMBER('Tables 1-15'!C1143),'Tables 1-15'!H12,'Tables 1-15'!C1143)</f>
        <v>191.48099999999999</v>
      </c>
      <c r="D1671" s="386">
        <f>IF(ISNUMBER('Tables 1-15'!D1143),'Tables 1-15'!I12,'Tables 1-15'!D1143)</f>
        <v>193.25300000000001</v>
      </c>
      <c r="E1671" s="386">
        <f>IF(ISNUMBER('Tables 1-15'!E1143),'Tables 1-15'!J12,'Tables 1-15'!E1143)</f>
        <v>194.93299999999999</v>
      </c>
      <c r="F1671" s="387">
        <f>IF(ISNUMBER('Tables 1-15'!F1143),'Tables 1-15'!K12,'Tables 1-15'!F1143)</f>
        <v>196.52600000000001</v>
      </c>
      <c r="G1671" s="448">
        <f>IF(ISNUMBER('Tables 1-15'!B1143),'Tables 1-15'!G12,'Tables 1-15'!B1143)</f>
        <v>189.613</v>
      </c>
      <c r="H1671" s="448">
        <f>IF(ISNUMBER('Tables 1-15'!C1143),'Tables 1-15'!H12,'Tables 1-15'!C1143)</f>
        <v>191.48099999999999</v>
      </c>
      <c r="I1671" s="448">
        <f>IF(ISNUMBER('Tables 1-15'!D1143),'Tables 1-15'!I12,'Tables 1-15'!D1143)</f>
        <v>193.25300000000001</v>
      </c>
      <c r="J1671" s="448">
        <f>IF(ISNUMBER('Tables 1-15'!E1143),'Tables 1-15'!J12,'Tables 1-15'!E1143)</f>
        <v>194.93299999999999</v>
      </c>
      <c r="K1671" s="448">
        <f>IF(ISNUMBER('Tables 1-15'!F1143),'Tables 1-15'!K12,'Tables 1-15'!F1143)</f>
        <v>196.52600000000001</v>
      </c>
      <c r="O1671" s="636"/>
    </row>
    <row r="1672" spans="1:15">
      <c r="A1672" s="461" t="s">
        <v>529</v>
      </c>
      <c r="B1672" s="386">
        <f>IF(ISNUMBER('Tables 1-15'!B1144),'Tables 1-15'!G13,'Tables 1-15'!B1144)</f>
        <v>33.198549749999998</v>
      </c>
      <c r="C1672" s="386">
        <f>IF(ISNUMBER('Tables 1-15'!C1144),'Tables 1-15'!H13,'Tables 1-15'!C1144)</f>
        <v>33.58108</v>
      </c>
      <c r="D1672" s="386">
        <f>IF(ISNUMBER('Tables 1-15'!D1144),'Tables 1-15'!I13,'Tables 1-15'!D1144)</f>
        <v>33.9585875</v>
      </c>
      <c r="E1672" s="386">
        <f>IF(ISNUMBER('Tables 1-15'!E1144),'Tables 1-15'!J13,'Tables 1-15'!E1144)</f>
        <v>34.303206500000002</v>
      </c>
      <c r="F1672" s="387">
        <f>IF(ISNUMBER('Tables 1-15'!F1144),'Tables 1-15'!K13,'Tables 1-15'!F1144)</f>
        <v>34.701651749999996</v>
      </c>
      <c r="G1672" s="448">
        <f>IF(ISNUMBER('Tables 1-15'!B1144),'Tables 1-15'!G13,'Tables 1-15'!B1144)</f>
        <v>33.198549749999998</v>
      </c>
      <c r="H1672" s="448">
        <f>IF(ISNUMBER('Tables 1-15'!C1144),'Tables 1-15'!H13,'Tables 1-15'!C1144)</f>
        <v>33.58108</v>
      </c>
      <c r="I1672" s="448">
        <f>IF(ISNUMBER('Tables 1-15'!D1144),'Tables 1-15'!I13,'Tables 1-15'!D1144)</f>
        <v>33.9585875</v>
      </c>
      <c r="J1672" s="448">
        <f>IF(ISNUMBER('Tables 1-15'!E1144),'Tables 1-15'!J13,'Tables 1-15'!E1144)</f>
        <v>34.303206500000002</v>
      </c>
      <c r="K1672" s="448">
        <f>IF(ISNUMBER('Tables 1-15'!F1144),'Tables 1-15'!K13,'Tables 1-15'!F1144)</f>
        <v>34.701651749999996</v>
      </c>
      <c r="O1672" s="62"/>
    </row>
    <row r="1673" spans="1:15">
      <c r="A1673" s="66" t="s">
        <v>531</v>
      </c>
      <c r="B1673" s="386">
        <f>IF(ISNUMBER('Tables 1-15'!B1145),'Tables 1-15'!G14,'Tables 1-15'!B1145)</f>
        <v>1324.655</v>
      </c>
      <c r="C1673" s="386">
        <f>IF(ISNUMBER('Tables 1-15'!C1145),'Tables 1-15'!H14,'Tables 1-15'!C1145)</f>
        <v>1331.38</v>
      </c>
      <c r="D1673" s="386">
        <f>IF(ISNUMBER('Tables 1-15'!D1145),'Tables 1-15'!I14,'Tables 1-15'!D1145)</f>
        <v>1337.23</v>
      </c>
      <c r="E1673" s="386">
        <f>IF(ISNUMBER('Tables 1-15'!E1145),'Tables 1-15'!J14,'Tables 1-15'!E1145)</f>
        <v>1343.5350000000001</v>
      </c>
      <c r="F1673" s="387">
        <f>IF(ISNUMBER('Tables 1-15'!F1145),'Tables 1-15'!K14,'Tables 1-15'!F1145)</f>
        <v>1350.6949999999999</v>
      </c>
      <c r="G1673" s="448">
        <f>IF(ISNUMBER('Tables 1-15'!B1145),'Tables 1-15'!G14,'Tables 1-15'!B1145)</f>
        <v>1324.655</v>
      </c>
      <c r="H1673" s="448">
        <f>IF(ISNUMBER('Tables 1-15'!C1145),'Tables 1-15'!H14,'Tables 1-15'!C1145)</f>
        <v>1331.38</v>
      </c>
      <c r="I1673" s="448">
        <f>IF(ISNUMBER('Tables 1-15'!D1145),'Tables 1-15'!I14,'Tables 1-15'!D1145)</f>
        <v>1337.23</v>
      </c>
      <c r="J1673" s="448">
        <f>IF(ISNUMBER('Tables 1-15'!E1145),'Tables 1-15'!J14,'Tables 1-15'!E1145)</f>
        <v>1343.5350000000001</v>
      </c>
      <c r="K1673" s="448">
        <f>IF(ISNUMBER('Tables 1-15'!F1145),'Tables 1-15'!K14,'Tables 1-15'!F1145)</f>
        <v>1350.6949999999999</v>
      </c>
      <c r="O1673" s="636"/>
    </row>
    <row r="1674" spans="1:15">
      <c r="A1674" s="461" t="s">
        <v>166</v>
      </c>
      <c r="B1674" s="438">
        <f>IF(ISNUMBER('Tables 1-15'!B1146),'Tables 1-15'!G15,'Tables 1-15'!B1146)</f>
        <v>63.962000000000003</v>
      </c>
      <c r="C1674" s="438">
        <f>IF(ISNUMBER('Tables 1-15'!C1146),'Tables 1-15'!H15,'Tables 1-15'!C1146)</f>
        <v>64.305000000000007</v>
      </c>
      <c r="D1674" s="438">
        <f>IF(ISNUMBER('Tables 1-15'!D1146),'Tables 1-15'!I15,'Tables 1-15'!D1146)</f>
        <v>64.613</v>
      </c>
      <c r="E1674" s="438">
        <f>IF(ISNUMBER('Tables 1-15'!E1146),'Tables 1-15'!J15,'Tables 1-15'!E1146)</f>
        <v>64.948999999999998</v>
      </c>
      <c r="F1674" s="444">
        <f>IF(ISNUMBER('Tables 1-15'!F1146),'Tables 1-15'!K15,'Tables 1-15'!F1146)</f>
        <v>65.281000000000006</v>
      </c>
      <c r="G1674" s="384">
        <f>IF(ISNUMBER('Tables 1-15'!B1146),'Tables 1-15'!G15,'Tables 1-15'!B1146)</f>
        <v>63.962000000000003</v>
      </c>
      <c r="H1674" s="384">
        <f>IF(ISNUMBER('Tables 1-15'!C1146),'Tables 1-15'!H15,'Tables 1-15'!C1146)</f>
        <v>64.305000000000007</v>
      </c>
      <c r="I1674" s="384">
        <f>IF(ISNUMBER('Tables 1-15'!D1146),'Tables 1-15'!I15,'Tables 1-15'!D1146)</f>
        <v>64.613</v>
      </c>
      <c r="J1674" s="384">
        <f>IF(ISNUMBER('Tables 1-15'!E1146),'Tables 1-15'!J15,'Tables 1-15'!E1146)</f>
        <v>64.948999999999998</v>
      </c>
      <c r="K1674" s="384">
        <f>IF(ISNUMBER('Tables 1-15'!F1146),'Tables 1-15'!K15,'Tables 1-15'!F1146)</f>
        <v>65.281000000000006</v>
      </c>
      <c r="O1674" s="62"/>
    </row>
    <row r="1675" spans="1:15">
      <c r="A1675" s="461" t="s">
        <v>634</v>
      </c>
      <c r="B1675" s="438">
        <f>IF(ISNUMBER('Tables 1-15'!B1147),'Tables 1-15'!G16,'Tables 1-15'!B1147)</f>
        <v>82.12</v>
      </c>
      <c r="C1675" s="438">
        <f>IF(ISNUMBER('Tables 1-15'!C1147),'Tables 1-15'!H16,'Tables 1-15'!C1147)</f>
        <v>81.875</v>
      </c>
      <c r="D1675" s="438">
        <f>IF(ISNUMBER('Tables 1-15'!D1147),'Tables 1-15'!I16,'Tables 1-15'!D1147)</f>
        <v>81.757000000000005</v>
      </c>
      <c r="E1675" s="438">
        <f>IF(ISNUMBER('Tables 1-15'!E1147),'Tables 1-15'!J16,'Tables 1-15'!E1147)</f>
        <v>81.778999999999996</v>
      </c>
      <c r="F1675" s="444">
        <f>IF(ISNUMBER('Tables 1-15'!F1147),'Tables 1-15'!K16,'Tables 1-15'!F1147)</f>
        <v>81.918000000000006</v>
      </c>
      <c r="G1675" s="384">
        <f>IF(ISNUMBER('Tables 1-15'!B1147),'Tables 1-15'!G16,'Tables 1-15'!B1147)</f>
        <v>82.12</v>
      </c>
      <c r="H1675" s="384">
        <f>IF(ISNUMBER('Tables 1-15'!C1147),'Tables 1-15'!H16,'Tables 1-15'!C1147)</f>
        <v>81.875</v>
      </c>
      <c r="I1675" s="384">
        <f>IF(ISNUMBER('Tables 1-15'!D1147),'Tables 1-15'!I16,'Tables 1-15'!D1147)</f>
        <v>81.757000000000005</v>
      </c>
      <c r="J1675" s="384">
        <f>IF(ISNUMBER('Tables 1-15'!E1147),'Tables 1-15'!J16,'Tables 1-15'!E1147)</f>
        <v>81.778999999999996</v>
      </c>
      <c r="K1675" s="384">
        <f>IF(ISNUMBER('Tables 1-15'!F1147),'Tables 1-15'!K16,'Tables 1-15'!F1147)</f>
        <v>81.918000000000006</v>
      </c>
      <c r="O1675" s="62"/>
    </row>
    <row r="1676" spans="1:15">
      <c r="A1676" s="461" t="s">
        <v>745</v>
      </c>
      <c r="B1676" s="438" t="str">
        <f>IF(ISNUMBER('Tables 1-15'!B1148),'Tables 1-15'!G17,'Tables 1-15'!B1148)</f>
        <v>nav</v>
      </c>
      <c r="C1676" s="438" t="str">
        <f>IF(ISNUMBER('Tables 1-15'!C1148),'Tables 1-15'!H17,'Tables 1-15'!C1148)</f>
        <v>nav</v>
      </c>
      <c r="D1676" s="438" t="str">
        <f>IF(ISNUMBER('Tables 1-15'!D1148),'Tables 1-15'!I17,'Tables 1-15'!D1148)</f>
        <v>nav</v>
      </c>
      <c r="E1676" s="438" t="str">
        <f>IF(ISNUMBER('Tables 1-15'!E1148),'Tables 1-15'!J17,'Tables 1-15'!E1148)</f>
        <v>nav</v>
      </c>
      <c r="F1676" s="444" t="str">
        <f>IF(ISNUMBER('Tables 1-15'!F1148),'Tables 1-15'!K17,'Tables 1-15'!F1148)</f>
        <v>nav</v>
      </c>
      <c r="G1676" s="384" t="str">
        <f>IF(ISNUMBER('Tables 1-15'!B1148),'Tables 1-15'!G17,'Tables 1-15'!B1148)</f>
        <v>nav</v>
      </c>
      <c r="H1676" s="384" t="str">
        <f>IF(ISNUMBER('Tables 1-15'!C1148),'Tables 1-15'!H17,'Tables 1-15'!C1148)</f>
        <v>nav</v>
      </c>
      <c r="I1676" s="384" t="str">
        <f>IF(ISNUMBER('Tables 1-15'!D1148),'Tables 1-15'!I17,'Tables 1-15'!D1148)</f>
        <v>nav</v>
      </c>
      <c r="J1676" s="384" t="str">
        <f>IF(ISNUMBER('Tables 1-15'!E1148),'Tables 1-15'!J17,'Tables 1-15'!E1148)</f>
        <v>nav</v>
      </c>
      <c r="K1676" s="384" t="str">
        <f>IF(ISNUMBER('Tables 1-15'!F1148),'Tables 1-15'!K17,'Tables 1-15'!F1148)</f>
        <v>nav</v>
      </c>
      <c r="O1676" s="62"/>
    </row>
    <row r="1677" spans="1:15">
      <c r="A1677" s="66" t="s">
        <v>994</v>
      </c>
      <c r="B1677" s="438">
        <f>IF(ISNUMBER('Tables 1-15'!B1149),'Tables 1-15'!G18,'Tables 1-15'!B1149)</f>
        <v>1154</v>
      </c>
      <c r="C1677" s="438">
        <f>IF(ISNUMBER('Tables 1-15'!C1149),'Tables 1-15'!H18,'Tables 1-15'!C1149)</f>
        <v>1170</v>
      </c>
      <c r="D1677" s="438">
        <f>IF(ISNUMBER('Tables 1-15'!D1149),'Tables 1-15'!I18,'Tables 1-15'!D1149)</f>
        <v>1186</v>
      </c>
      <c r="E1677" s="438">
        <f>IF(ISNUMBER('Tables 1-15'!E1149),'Tables 1-15'!J18,'Tables 1-15'!E1149)</f>
        <v>1202</v>
      </c>
      <c r="F1677" s="444">
        <f>IF(ISNUMBER('Tables 1-15'!F1149),'Tables 1-15'!K18,'Tables 1-15'!F1149)</f>
        <v>1217</v>
      </c>
      <c r="G1677" s="384">
        <f>IF(ISNUMBER('Tables 1-15'!B1149),'Tables 1-15'!G18,'Tables 1-15'!B1149)</f>
        <v>1154</v>
      </c>
      <c r="H1677" s="384">
        <f>IF(ISNUMBER('Tables 1-15'!C1149),'Tables 1-15'!H18,'Tables 1-15'!C1149)</f>
        <v>1170</v>
      </c>
      <c r="I1677" s="384">
        <f>IF(ISNUMBER('Tables 1-15'!D1149),'Tables 1-15'!I18,'Tables 1-15'!D1149)</f>
        <v>1186</v>
      </c>
      <c r="J1677" s="384">
        <f>IF(ISNUMBER('Tables 1-15'!E1149),'Tables 1-15'!J18,'Tables 1-15'!E1149)</f>
        <v>1202</v>
      </c>
      <c r="K1677" s="384">
        <f>IF(ISNUMBER('Tables 1-15'!F1149),'Tables 1-15'!K18,'Tables 1-15'!F1149)</f>
        <v>1217</v>
      </c>
      <c r="O1677" s="636"/>
    </row>
    <row r="1678" spans="1:15">
      <c r="A1678" s="461" t="s">
        <v>127</v>
      </c>
      <c r="B1678" s="438">
        <f>IF(ISNUMBER('Tables 1-15'!B1150),'Tables 1-15'!G19,'Tables 1-15'!B1150)</f>
        <v>59.336500000000001</v>
      </c>
      <c r="C1678" s="438">
        <f>IF(ISNUMBER('Tables 1-15'!C1150),'Tables 1-15'!H19,'Tables 1-15'!C1150)</f>
        <v>59.752499999999998</v>
      </c>
      <c r="D1678" s="438">
        <f>IF(ISNUMBER('Tables 1-15'!D1150),'Tables 1-15'!I19,'Tables 1-15'!D1150)</f>
        <v>60.051500000000004</v>
      </c>
      <c r="E1678" s="438">
        <f>IF(ISNUMBER('Tables 1-15'!E1150),'Tables 1-15'!J19,'Tables 1-15'!E1150)</f>
        <v>60.328000000000003</v>
      </c>
      <c r="F1678" s="444">
        <f>IF(ISNUMBER('Tables 1-15'!F1150),'Tables 1-15'!K19,'Tables 1-15'!F1150)</f>
        <v>60.514749999999999</v>
      </c>
      <c r="G1678" s="384">
        <f>IF(ISNUMBER('Tables 1-15'!B1150),'Tables 1-15'!G19,'Tables 1-15'!B1150)</f>
        <v>59.336500000000001</v>
      </c>
      <c r="H1678" s="384">
        <f>IF(ISNUMBER('Tables 1-15'!C1150),'Tables 1-15'!H19,'Tables 1-15'!C1150)</f>
        <v>59.752499999999998</v>
      </c>
      <c r="I1678" s="384">
        <f>IF(ISNUMBER('Tables 1-15'!D1150),'Tables 1-15'!I19,'Tables 1-15'!D1150)</f>
        <v>60.051500000000004</v>
      </c>
      <c r="J1678" s="384">
        <f>IF(ISNUMBER('Tables 1-15'!E1150),'Tables 1-15'!J19,'Tables 1-15'!E1150)</f>
        <v>60.328000000000003</v>
      </c>
      <c r="K1678" s="384">
        <f>IF(ISNUMBER('Tables 1-15'!F1150),'Tables 1-15'!K19,'Tables 1-15'!F1150)</f>
        <v>60.514749999999999</v>
      </c>
      <c r="O1678" s="62"/>
    </row>
    <row r="1679" spans="1:15">
      <c r="A1679" s="461" t="s">
        <v>8</v>
      </c>
      <c r="B1679" s="438">
        <f>IF(ISNUMBER('Tables 1-15'!B1151),'Tables 1-15'!G20,'Tables 1-15'!B1151)</f>
        <v>127.6923</v>
      </c>
      <c r="C1679" s="438">
        <f>IF(ISNUMBER('Tables 1-15'!C1151),'Tables 1-15'!H20,'Tables 1-15'!C1151)</f>
        <v>127.50960000000001</v>
      </c>
      <c r="D1679" s="438">
        <f>IF(ISNUMBER('Tables 1-15'!D1151),'Tables 1-15'!I20,'Tables 1-15'!D1151)</f>
        <v>128.0574</v>
      </c>
      <c r="E1679" s="438">
        <f>IF(ISNUMBER('Tables 1-15'!E1151),'Tables 1-15'!J20,'Tables 1-15'!E1151)</f>
        <v>127.7987</v>
      </c>
      <c r="F1679" s="444" t="str">
        <f>IF(ISNUMBER('Tables 1-15'!F1151),'Tables 1-15'!K20,'Tables 1-15'!F1151)</f>
        <v>nav</v>
      </c>
      <c r="G1679" s="384">
        <f>IF(ISNUMBER('Tables 1-15'!B1151),'Tables 1-15'!G20,'Tables 1-15'!B1151)</f>
        <v>127.6923</v>
      </c>
      <c r="H1679" s="384">
        <f>IF(ISNUMBER('Tables 1-15'!C1151),'Tables 1-15'!H20,'Tables 1-15'!C1151)</f>
        <v>127.50960000000001</v>
      </c>
      <c r="I1679" s="384">
        <f>IF(ISNUMBER('Tables 1-15'!D1151),'Tables 1-15'!I20,'Tables 1-15'!D1151)</f>
        <v>128.0574</v>
      </c>
      <c r="J1679" s="384">
        <f>IF(ISNUMBER('Tables 1-15'!E1151),'Tables 1-15'!J20,'Tables 1-15'!E1151)</f>
        <v>127.7987</v>
      </c>
      <c r="K1679" s="384" t="str">
        <f>IF(ISNUMBER('Tables 1-15'!F1151),'Tables 1-15'!K20,'Tables 1-15'!F1151)</f>
        <v>nav</v>
      </c>
      <c r="O1679" s="62"/>
    </row>
    <row r="1680" spans="1:15">
      <c r="A1680" s="66" t="s">
        <v>937</v>
      </c>
      <c r="B1680" s="438">
        <f>IF(ISNUMBER('Tables 1-15'!B1152),'Tables 1-15'!G21,'Tables 1-15'!B1152)</f>
        <v>48.948699999999995</v>
      </c>
      <c r="C1680" s="438">
        <f>IF(ISNUMBER('Tables 1-15'!C1152),'Tables 1-15'!H21,'Tables 1-15'!C1152)</f>
        <v>49.182040000000001</v>
      </c>
      <c r="D1680" s="438">
        <f>IF(ISNUMBER('Tables 1-15'!D1152),'Tables 1-15'!I21,'Tables 1-15'!D1152)</f>
        <v>49.41037</v>
      </c>
      <c r="E1680" s="438">
        <f>IF(ISNUMBER('Tables 1-15'!E1152),'Tables 1-15'!J21,'Tables 1-15'!E1152)</f>
        <v>49.779440000000001</v>
      </c>
      <c r="F1680" s="444">
        <f>IF(ISNUMBER('Tables 1-15'!F1152),'Tables 1-15'!K21,'Tables 1-15'!F1152)</f>
        <v>50.004441</v>
      </c>
      <c r="G1680" s="384">
        <f>IF(ISNUMBER('Tables 1-15'!B1152),'Tables 1-15'!G21,'Tables 1-15'!B1152)</f>
        <v>48.948699999999995</v>
      </c>
      <c r="H1680" s="384">
        <f>IF(ISNUMBER('Tables 1-15'!C1152),'Tables 1-15'!H21,'Tables 1-15'!C1152)</f>
        <v>49.182040000000001</v>
      </c>
      <c r="I1680" s="384">
        <f>IF(ISNUMBER('Tables 1-15'!D1152),'Tables 1-15'!I21,'Tables 1-15'!D1152)</f>
        <v>49.41037</v>
      </c>
      <c r="J1680" s="384">
        <f>IF(ISNUMBER('Tables 1-15'!E1152),'Tables 1-15'!J21,'Tables 1-15'!E1152)</f>
        <v>49.779440000000001</v>
      </c>
      <c r="K1680" s="384">
        <f>IF(ISNUMBER('Tables 1-15'!F1152),'Tables 1-15'!K21,'Tables 1-15'!F1152)</f>
        <v>50.004441</v>
      </c>
      <c r="O1680" s="636"/>
    </row>
    <row r="1681" spans="1:15">
      <c r="A1681" s="66" t="s">
        <v>938</v>
      </c>
      <c r="B1681" s="438">
        <f>IF(ISNUMBER('Tables 1-15'!B1153),'Tables 1-15'!G22,'Tables 1-15'!B1153)</f>
        <v>106.24300000000001</v>
      </c>
      <c r="C1681" s="438">
        <f>IF(ISNUMBER('Tables 1-15'!C1153),'Tables 1-15'!H22,'Tables 1-15'!C1153)</f>
        <v>107.122</v>
      </c>
      <c r="D1681" s="438">
        <f>IF(ISNUMBER('Tables 1-15'!D1153),'Tables 1-15'!I22,'Tables 1-15'!D1153)</f>
        <v>107.979</v>
      </c>
      <c r="E1681" s="438">
        <f>IF(ISNUMBER('Tables 1-15'!E1153),'Tables 1-15'!J22,'Tables 1-15'!E1153)</f>
        <v>108.8134</v>
      </c>
      <c r="F1681" s="444">
        <f>IF(ISNUMBER('Tables 1-15'!F1153),'Tables 1-15'!K22,'Tables 1-15'!F1153)</f>
        <v>116.28439999999999</v>
      </c>
      <c r="G1681" s="384">
        <f>IF(ISNUMBER('Tables 1-15'!B1153),'Tables 1-15'!G22,'Tables 1-15'!B1153)</f>
        <v>106.24300000000001</v>
      </c>
      <c r="H1681" s="384">
        <f>IF(ISNUMBER('Tables 1-15'!C1153),'Tables 1-15'!H22,'Tables 1-15'!C1153)</f>
        <v>107.122</v>
      </c>
      <c r="I1681" s="384">
        <f>IF(ISNUMBER('Tables 1-15'!D1153),'Tables 1-15'!I22,'Tables 1-15'!D1153)</f>
        <v>107.979</v>
      </c>
      <c r="J1681" s="384">
        <f>IF(ISNUMBER('Tables 1-15'!E1153),'Tables 1-15'!J22,'Tables 1-15'!E1153)</f>
        <v>108.8134</v>
      </c>
      <c r="K1681" s="384">
        <f>IF(ISNUMBER('Tables 1-15'!F1153),'Tables 1-15'!K22,'Tables 1-15'!F1153)</f>
        <v>116.28439999999999</v>
      </c>
      <c r="O1681" s="636"/>
    </row>
    <row r="1682" spans="1:15">
      <c r="A1682" s="461" t="s">
        <v>9</v>
      </c>
      <c r="B1682" s="386" t="str">
        <f>IF(ISNUMBER('Tables 1-15'!B1154),'Tables 1-15'!G23,'Tables 1-15'!B1154)</f>
        <v>nap</v>
      </c>
      <c r="C1682" s="386" t="str">
        <f>IF(ISNUMBER('Tables 1-15'!C1154),'Tables 1-15'!H23,'Tables 1-15'!C1154)</f>
        <v>nap</v>
      </c>
      <c r="D1682" s="386" t="str">
        <f>IF(ISNUMBER('Tables 1-15'!D1154),'Tables 1-15'!I23,'Tables 1-15'!D1154)</f>
        <v>nap</v>
      </c>
      <c r="E1682" s="386" t="str">
        <f>IF(ISNUMBER('Tables 1-15'!E1154),'Tables 1-15'!J23,'Tables 1-15'!E1154)</f>
        <v>nap</v>
      </c>
      <c r="F1682" s="387" t="str">
        <f>IF(ISNUMBER('Tables 1-15'!F1154),'Tables 1-15'!K23,'Tables 1-15'!F1154)</f>
        <v>nap</v>
      </c>
      <c r="G1682" s="448" t="str">
        <f>IF(ISNUMBER('Tables 1-15'!B1154),'Tables 1-15'!G23,'Tables 1-15'!B1154)</f>
        <v>nap</v>
      </c>
      <c r="H1682" s="448" t="str">
        <f>IF(ISNUMBER('Tables 1-15'!C1154),'Tables 1-15'!H23,'Tables 1-15'!C1154)</f>
        <v>nap</v>
      </c>
      <c r="I1682" s="448" t="str">
        <f>IF(ISNUMBER('Tables 1-15'!D1154),'Tables 1-15'!I23,'Tables 1-15'!D1154)</f>
        <v>nap</v>
      </c>
      <c r="J1682" s="448" t="str">
        <f>IF(ISNUMBER('Tables 1-15'!E1154),'Tables 1-15'!J23,'Tables 1-15'!E1154)</f>
        <v>nap</v>
      </c>
      <c r="K1682" s="448" t="str">
        <f>IF(ISNUMBER('Tables 1-15'!F1154),'Tables 1-15'!K23,'Tables 1-15'!F1154)</f>
        <v>nap</v>
      </c>
      <c r="O1682" s="62"/>
    </row>
    <row r="1683" spans="1:15">
      <c r="A1683" s="66" t="s">
        <v>939</v>
      </c>
      <c r="B1683" s="386">
        <f>IF(ISNUMBER('Tables 1-15'!B1155),'Tables 1-15'!G24,'Tables 1-15'!B1155)</f>
        <v>142.74236999999999</v>
      </c>
      <c r="C1683" s="386">
        <f>IF(ISNUMBER('Tables 1-15'!C1155),'Tables 1-15'!H24,'Tables 1-15'!C1155)</f>
        <v>142.78535000000002</v>
      </c>
      <c r="D1683" s="386">
        <f>IF(ISNUMBER('Tables 1-15'!D1155),'Tables 1-15'!I24,'Tables 1-15'!D1155)</f>
        <v>142.84947</v>
      </c>
      <c r="E1683" s="386">
        <f>IF(ISNUMBER('Tables 1-15'!E1155),'Tables 1-15'!J24,'Tables 1-15'!E1155)</f>
        <v>142.96091000000001</v>
      </c>
      <c r="F1683" s="387">
        <f>IF(ISNUMBER('Tables 1-15'!F1155),'Tables 1-15'!K24,'Tables 1-15'!F1155)</f>
        <v>143.2131</v>
      </c>
      <c r="G1683" s="448">
        <f>IF(ISNUMBER('Tables 1-15'!B1155),'Tables 1-15'!G24,'Tables 1-15'!B1155)</f>
        <v>142.74236999999999</v>
      </c>
      <c r="H1683" s="448">
        <f>IF(ISNUMBER('Tables 1-15'!C1155),'Tables 1-15'!H24,'Tables 1-15'!C1155)</f>
        <v>142.78535000000002</v>
      </c>
      <c r="I1683" s="448">
        <f>IF(ISNUMBER('Tables 1-15'!D1155),'Tables 1-15'!I24,'Tables 1-15'!D1155)</f>
        <v>142.84947</v>
      </c>
      <c r="J1683" s="448">
        <f>IF(ISNUMBER('Tables 1-15'!E1155),'Tables 1-15'!J24,'Tables 1-15'!E1155)</f>
        <v>142.96091000000001</v>
      </c>
      <c r="K1683" s="448">
        <f>IF(ISNUMBER('Tables 1-15'!F1155),'Tables 1-15'!K24,'Tables 1-15'!F1155)</f>
        <v>143.2131</v>
      </c>
      <c r="O1683" s="636"/>
    </row>
    <row r="1684" spans="1:15">
      <c r="A1684" s="66" t="s">
        <v>940</v>
      </c>
      <c r="B1684" s="386">
        <f>IF(ISNUMBER('Tables 1-15'!B1156),'Tables 1-15'!G25,'Tables 1-15'!B1156)</f>
        <v>25.787025000000003</v>
      </c>
      <c r="C1684" s="386">
        <f>IF(ISNUMBER('Tables 1-15'!C1156),'Tables 1-15'!H25,'Tables 1-15'!C1156)</f>
        <v>26.660857</v>
      </c>
      <c r="D1684" s="386">
        <f>IF(ISNUMBER('Tables 1-15'!D1156),'Tables 1-15'!I25,'Tables 1-15'!D1156)</f>
        <v>27.563432000000002</v>
      </c>
      <c r="E1684" s="386">
        <f>IF(ISNUMBER('Tables 1-15'!E1156),'Tables 1-15'!J25,'Tables 1-15'!E1156)</f>
        <v>28.376355</v>
      </c>
      <c r="F1684" s="387">
        <f>IF(ISNUMBER('Tables 1-15'!F1156),'Tables 1-15'!K25,'Tables 1-15'!F1156)</f>
        <v>29.195895</v>
      </c>
      <c r="G1684" s="448">
        <f>IF(ISNUMBER('Tables 1-15'!B1156),'Tables 1-15'!G25,'Tables 1-15'!B1156)</f>
        <v>25.787025000000003</v>
      </c>
      <c r="H1684" s="448">
        <f>IF(ISNUMBER('Tables 1-15'!C1156),'Tables 1-15'!H25,'Tables 1-15'!C1156)</f>
        <v>26.660857</v>
      </c>
      <c r="I1684" s="448">
        <f>IF(ISNUMBER('Tables 1-15'!D1156),'Tables 1-15'!I25,'Tables 1-15'!D1156)</f>
        <v>27.563432000000002</v>
      </c>
      <c r="J1684" s="448">
        <f>IF(ISNUMBER('Tables 1-15'!E1156),'Tables 1-15'!J25,'Tables 1-15'!E1156)</f>
        <v>28.376355</v>
      </c>
      <c r="K1684" s="448">
        <f>IF(ISNUMBER('Tables 1-15'!F1156),'Tables 1-15'!K25,'Tables 1-15'!F1156)</f>
        <v>29.195895</v>
      </c>
      <c r="O1684" s="636"/>
    </row>
    <row r="1685" spans="1:15">
      <c r="A1685" s="461" t="s">
        <v>10</v>
      </c>
      <c r="B1685" s="386">
        <f>IF(ISNUMBER('Tables 1-15'!B1157),'Tables 1-15'!G26,'Tables 1-15'!B1157)</f>
        <v>4.8390000000000004</v>
      </c>
      <c r="C1685" s="386">
        <f>IF(ISNUMBER('Tables 1-15'!C1157),'Tables 1-15'!H26,'Tables 1-15'!C1157)</f>
        <v>4.9880000000000004</v>
      </c>
      <c r="D1685" s="386">
        <f>IF(ISNUMBER('Tables 1-15'!D1157),'Tables 1-15'!I26,'Tables 1-15'!D1157)</f>
        <v>5.077</v>
      </c>
      <c r="E1685" s="386">
        <f>IF(ISNUMBER('Tables 1-15'!E1157),'Tables 1-15'!J26,'Tables 1-15'!E1157)</f>
        <v>5.1840000000000002</v>
      </c>
      <c r="F1685" s="387">
        <f>IF(ISNUMBER('Tables 1-15'!F1157),'Tables 1-15'!K26,'Tables 1-15'!F1157)</f>
        <v>5.3120000000000003</v>
      </c>
      <c r="G1685" s="448">
        <f>IF(ISNUMBER('Tables 1-15'!B1157),'Tables 1-15'!G26,'Tables 1-15'!B1157)</f>
        <v>4.8390000000000004</v>
      </c>
      <c r="H1685" s="448">
        <f>IF(ISNUMBER('Tables 1-15'!C1157),'Tables 1-15'!H26,'Tables 1-15'!C1157)</f>
        <v>4.9880000000000004</v>
      </c>
      <c r="I1685" s="448">
        <f>IF(ISNUMBER('Tables 1-15'!D1157),'Tables 1-15'!I26,'Tables 1-15'!D1157)</f>
        <v>5.077</v>
      </c>
      <c r="J1685" s="448">
        <f>IF(ISNUMBER('Tables 1-15'!E1157),'Tables 1-15'!J26,'Tables 1-15'!E1157)</f>
        <v>5.1840000000000002</v>
      </c>
      <c r="K1685" s="448">
        <f>IF(ISNUMBER('Tables 1-15'!F1157),'Tables 1-15'!K26,'Tables 1-15'!F1157)</f>
        <v>5.3120000000000003</v>
      </c>
      <c r="O1685" s="62"/>
    </row>
    <row r="1686" spans="1:15">
      <c r="A1686" s="66" t="s">
        <v>941</v>
      </c>
      <c r="B1686" s="386" t="str">
        <f>IF(ISNUMBER('Tables 1-15'!B1158),'Tables 1-15'!G27,'Tables 1-15'!B1158)</f>
        <v>nav</v>
      </c>
      <c r="C1686" s="386">
        <f>IF(ISNUMBER('Tables 1-15'!C1158),'Tables 1-15'!H27,'Tables 1-15'!C1158)</f>
        <v>50.474000000000004</v>
      </c>
      <c r="D1686" s="386">
        <f>IF(ISNUMBER('Tables 1-15'!D1158),'Tables 1-15'!I27,'Tables 1-15'!D1158)</f>
        <v>51.057000000000002</v>
      </c>
      <c r="E1686" s="386">
        <f>IF(ISNUMBER('Tables 1-15'!E1158),'Tables 1-15'!J27,'Tables 1-15'!E1158)</f>
        <v>51.634999999999998</v>
      </c>
      <c r="F1686" s="387">
        <f>IF(ISNUMBER('Tables 1-15'!F1158),'Tables 1-15'!K27,'Tables 1-15'!F1158)</f>
        <v>52.148000000000003</v>
      </c>
      <c r="G1686" s="448" t="str">
        <f>IF(ISNUMBER('Tables 1-15'!B1158),'Tables 1-15'!G27,'Tables 1-15'!B1158)</f>
        <v>nav</v>
      </c>
      <c r="H1686" s="448">
        <f>IF(ISNUMBER('Tables 1-15'!C1158),'Tables 1-15'!H27,'Tables 1-15'!C1158)</f>
        <v>50.474000000000004</v>
      </c>
      <c r="I1686" s="448">
        <f>IF(ISNUMBER('Tables 1-15'!D1158),'Tables 1-15'!I27,'Tables 1-15'!D1158)</f>
        <v>51.057000000000002</v>
      </c>
      <c r="J1686" s="448">
        <f>IF(ISNUMBER('Tables 1-15'!E1158),'Tables 1-15'!J27,'Tables 1-15'!E1158)</f>
        <v>51.634999999999998</v>
      </c>
      <c r="K1686" s="448">
        <f>IF(ISNUMBER('Tables 1-15'!F1158),'Tables 1-15'!K27,'Tables 1-15'!F1158)</f>
        <v>52.148000000000003</v>
      </c>
      <c r="O1686" s="636"/>
    </row>
    <row r="1687" spans="1:15">
      <c r="A1687" s="461" t="s">
        <v>11</v>
      </c>
      <c r="B1687" s="386">
        <f>IF(ISNUMBER('Tables 1-15'!B1159),'Tables 1-15'!G28,'Tables 1-15'!B1159)</f>
        <v>9.2560000000000002</v>
      </c>
      <c r="C1687" s="386">
        <f>IF(ISNUMBER('Tables 1-15'!C1159),'Tables 1-15'!H28,'Tables 1-15'!C1159)</f>
        <v>9.3410000000000011</v>
      </c>
      <c r="D1687" s="386">
        <f>IF(ISNUMBER('Tables 1-15'!D1159),'Tables 1-15'!I28,'Tables 1-15'!D1159)</f>
        <v>9.4160000000000004</v>
      </c>
      <c r="E1687" s="386">
        <f>IF(ISNUMBER('Tables 1-15'!E1159),'Tables 1-15'!J28,'Tables 1-15'!E1159)</f>
        <v>9.4570000000000007</v>
      </c>
      <c r="F1687" s="387">
        <f>IF(ISNUMBER('Tables 1-15'!F1159),'Tables 1-15'!K28,'Tables 1-15'!F1159)</f>
        <v>9.5208700000000004</v>
      </c>
      <c r="G1687" s="448">
        <f>IF(ISNUMBER('Tables 1-15'!B1159),'Tables 1-15'!G28,'Tables 1-15'!B1159)</f>
        <v>9.2560000000000002</v>
      </c>
      <c r="H1687" s="448">
        <f>IF(ISNUMBER('Tables 1-15'!C1159),'Tables 1-15'!H28,'Tables 1-15'!C1159)</f>
        <v>9.3410000000000011</v>
      </c>
      <c r="I1687" s="448">
        <f>IF(ISNUMBER('Tables 1-15'!D1159),'Tables 1-15'!I28,'Tables 1-15'!D1159)</f>
        <v>9.4160000000000004</v>
      </c>
      <c r="J1687" s="448">
        <f>IF(ISNUMBER('Tables 1-15'!E1159),'Tables 1-15'!J28,'Tables 1-15'!E1159)</f>
        <v>9.4570000000000007</v>
      </c>
      <c r="K1687" s="448">
        <f>IF(ISNUMBER('Tables 1-15'!F1159),'Tables 1-15'!K28,'Tables 1-15'!F1159)</f>
        <v>9.5208700000000004</v>
      </c>
      <c r="O1687" s="62"/>
    </row>
    <row r="1688" spans="1:15">
      <c r="A1688" s="461" t="s">
        <v>12</v>
      </c>
      <c r="B1688" s="386">
        <f>IF(ISNUMBER('Tables 1-15'!B1160),'Tables 1-15'!G29,'Tables 1-15'!B1160)</f>
        <v>7.7110600000000007</v>
      </c>
      <c r="C1688" s="386">
        <f>IF(ISNUMBER('Tables 1-15'!C1160),'Tables 1-15'!H29,'Tables 1-15'!C1160)</f>
        <v>7.8012800000000002</v>
      </c>
      <c r="D1688" s="386">
        <f>IF(ISNUMBER('Tables 1-15'!D1160),'Tables 1-15'!I29,'Tables 1-15'!D1160)</f>
        <v>7.8775699999999995</v>
      </c>
      <c r="E1688" s="386">
        <f>IF(ISNUMBER('Tables 1-15'!E1160),'Tables 1-15'!J29,'Tables 1-15'!E1160)</f>
        <v>7.9123980000000005</v>
      </c>
      <c r="F1688" s="387">
        <f>IF(ISNUMBER('Tables 1-15'!F1160),'Tables 1-15'!K29,'Tables 1-15'!F1160)</f>
        <v>7.996861</v>
      </c>
      <c r="G1688" s="448">
        <f>IF(ISNUMBER('Tables 1-15'!B1160),'Tables 1-15'!G29,'Tables 1-15'!B1160)</f>
        <v>7.7110600000000007</v>
      </c>
      <c r="H1688" s="448">
        <f>IF(ISNUMBER('Tables 1-15'!C1160),'Tables 1-15'!H29,'Tables 1-15'!C1160)</f>
        <v>7.8012800000000002</v>
      </c>
      <c r="I1688" s="448">
        <f>IF(ISNUMBER('Tables 1-15'!D1160),'Tables 1-15'!I29,'Tables 1-15'!D1160)</f>
        <v>7.8775699999999995</v>
      </c>
      <c r="J1688" s="448">
        <f>IF(ISNUMBER('Tables 1-15'!E1160),'Tables 1-15'!J29,'Tables 1-15'!E1160)</f>
        <v>7.9123980000000005</v>
      </c>
      <c r="K1688" s="448">
        <f>IF(ISNUMBER('Tables 1-15'!F1160),'Tables 1-15'!K29,'Tables 1-15'!F1160)</f>
        <v>7.996861</v>
      </c>
      <c r="O1688" s="62"/>
    </row>
    <row r="1689" spans="1:15">
      <c r="A1689" s="66" t="s">
        <v>942</v>
      </c>
      <c r="B1689" s="386" t="str">
        <f>IF(ISNUMBER('Tables 1-15'!B1161),'Tables 1-15'!G30,'Tables 1-15'!B1161)</f>
        <v>nap</v>
      </c>
      <c r="C1689" s="386" t="str">
        <f>IF(ISNUMBER('Tables 1-15'!C1161),'Tables 1-15'!H30,'Tables 1-15'!C1161)</f>
        <v>nap</v>
      </c>
      <c r="D1689" s="386" t="str">
        <f>IF(ISNUMBER('Tables 1-15'!D1161),'Tables 1-15'!I30,'Tables 1-15'!D1161)</f>
        <v>nap</v>
      </c>
      <c r="E1689" s="386" t="str">
        <f>IF(ISNUMBER('Tables 1-15'!E1161),'Tables 1-15'!J30,'Tables 1-15'!E1161)</f>
        <v>nap</v>
      </c>
      <c r="F1689" s="387" t="str">
        <f>IF(ISNUMBER('Tables 1-15'!F1161),'Tables 1-15'!K30,'Tables 1-15'!F1161)</f>
        <v>nap</v>
      </c>
      <c r="G1689" s="448" t="str">
        <f>IF(ISNUMBER('Tables 1-15'!B1161),'Tables 1-15'!G30,'Tables 1-15'!B1161)</f>
        <v>nap</v>
      </c>
      <c r="H1689" s="448" t="str">
        <f>IF(ISNUMBER('Tables 1-15'!C1161),'Tables 1-15'!H30,'Tables 1-15'!C1161)</f>
        <v>nap</v>
      </c>
      <c r="I1689" s="448" t="str">
        <f>IF(ISNUMBER('Tables 1-15'!D1161),'Tables 1-15'!I30,'Tables 1-15'!D1161)</f>
        <v>nap</v>
      </c>
      <c r="J1689" s="448" t="str">
        <f>IF(ISNUMBER('Tables 1-15'!E1161),'Tables 1-15'!J30,'Tables 1-15'!E1161)</f>
        <v>nap</v>
      </c>
      <c r="K1689" s="448" t="str">
        <f>IF(ISNUMBER('Tables 1-15'!F1161),'Tables 1-15'!K30,'Tables 1-15'!F1161)</f>
        <v>nap</v>
      </c>
      <c r="O1689" s="636"/>
    </row>
    <row r="1690" spans="1:15">
      <c r="A1690" s="461" t="s">
        <v>13</v>
      </c>
      <c r="B1690" s="386">
        <f>IF(ISNUMBER('Tables 1-15'!B1162),'Tables 1-15'!G31,'Tables 1-15'!B1162)</f>
        <v>61.398000000000003</v>
      </c>
      <c r="C1690" s="386">
        <f>IF(ISNUMBER('Tables 1-15'!C1162),'Tables 1-15'!H31,'Tables 1-15'!C1162)</f>
        <v>61.792000000000002</v>
      </c>
      <c r="D1690" s="386">
        <f>IF(ISNUMBER('Tables 1-15'!D1162),'Tables 1-15'!I31,'Tables 1-15'!D1162)</f>
        <v>62.262</v>
      </c>
      <c r="E1690" s="386">
        <f>IF(ISNUMBER('Tables 1-15'!E1162),'Tables 1-15'!J31,'Tables 1-15'!E1162)</f>
        <v>62.734999999999999</v>
      </c>
      <c r="F1690" s="387">
        <f>IF(ISNUMBER('Tables 1-15'!F1162),'Tables 1-15'!K31,'Tables 1-15'!F1162)</f>
        <v>63.244</v>
      </c>
      <c r="G1690" s="448">
        <f>IF(ISNUMBER('Tables 1-15'!B1162),'Tables 1-15'!G31,'Tables 1-15'!B1162)</f>
        <v>61.398000000000003</v>
      </c>
      <c r="H1690" s="448">
        <f>IF(ISNUMBER('Tables 1-15'!C1162),'Tables 1-15'!H31,'Tables 1-15'!C1162)</f>
        <v>61.792000000000002</v>
      </c>
      <c r="I1690" s="448">
        <f>IF(ISNUMBER('Tables 1-15'!D1162),'Tables 1-15'!I31,'Tables 1-15'!D1162)</f>
        <v>62.262</v>
      </c>
      <c r="J1690" s="448">
        <f>IF(ISNUMBER('Tables 1-15'!E1162),'Tables 1-15'!J31,'Tables 1-15'!E1162)</f>
        <v>62.734999999999999</v>
      </c>
      <c r="K1690" s="448">
        <f>IF(ISNUMBER('Tables 1-15'!F1162),'Tables 1-15'!K31,'Tables 1-15'!F1162)</f>
        <v>63.244</v>
      </c>
      <c r="O1690" s="62"/>
    </row>
    <row r="1691" spans="1:15">
      <c r="A1691" s="461" t="s">
        <v>186</v>
      </c>
      <c r="B1691" s="386">
        <f>IF(ISNUMBER('Tables 1-15'!B1163),'Tables 1-15'!G32,'Tables 1-15'!B1163)</f>
        <v>304.09399999999999</v>
      </c>
      <c r="C1691" s="386">
        <f>IF(ISNUMBER('Tables 1-15'!C1163),'Tables 1-15'!H32,'Tables 1-15'!C1163)</f>
        <v>306.77199999999999</v>
      </c>
      <c r="D1691" s="386">
        <f>IF(ISNUMBER('Tables 1-15'!D1163),'Tables 1-15'!I32,'Tables 1-15'!D1163)</f>
        <v>309.32600000000002</v>
      </c>
      <c r="E1691" s="386">
        <f>IF(ISNUMBER('Tables 1-15'!E1163),'Tables 1-15'!J32,'Tables 1-15'!E1163)</f>
        <v>311.58800000000002</v>
      </c>
      <c r="F1691" s="387">
        <f>IF(ISNUMBER('Tables 1-15'!F1163),'Tables 1-15'!K32,'Tables 1-15'!F1163)</f>
        <v>313.91399999999999</v>
      </c>
      <c r="G1691" s="448">
        <f>IF(ISNUMBER('Tables 1-15'!B1163),'Tables 1-15'!G32,'Tables 1-15'!B1163)</f>
        <v>304.09399999999999</v>
      </c>
      <c r="H1691" s="448">
        <f>IF(ISNUMBER('Tables 1-15'!C1163),'Tables 1-15'!H32,'Tables 1-15'!C1163)</f>
        <v>306.77199999999999</v>
      </c>
      <c r="I1691" s="448">
        <f>IF(ISNUMBER('Tables 1-15'!D1163),'Tables 1-15'!I32,'Tables 1-15'!D1163)</f>
        <v>309.32600000000002</v>
      </c>
      <c r="J1691" s="448">
        <f>IF(ISNUMBER('Tables 1-15'!E1163),'Tables 1-15'!J32,'Tables 1-15'!E1163)</f>
        <v>311.58800000000002</v>
      </c>
      <c r="K1691" s="448">
        <f>IF(ISNUMBER('Tables 1-15'!F1163),'Tables 1-15'!K32,'Tables 1-15'!F1163)</f>
        <v>313.91399999999999</v>
      </c>
      <c r="O1691" s="62"/>
    </row>
    <row r="1692" spans="1:15">
      <c r="A1692" s="388" t="s">
        <v>669</v>
      </c>
      <c r="B1692" s="446">
        <f>SUM(B1669:B1691)</f>
        <v>3777.6144549999999</v>
      </c>
      <c r="C1692" s="446">
        <f t="shared" ref="C1692:K1692" si="10">SUM(C1669:C1691)</f>
        <v>3859.3294669999996</v>
      </c>
      <c r="D1692" s="446">
        <f t="shared" si="10"/>
        <v>3890.6895090000007</v>
      </c>
      <c r="E1692" s="446">
        <f t="shared" si="10"/>
        <v>3921.4356892500005</v>
      </c>
      <c r="F1692" s="446">
        <f t="shared" si="10"/>
        <v>3831.3468492499997</v>
      </c>
      <c r="G1692" s="391">
        <f t="shared" si="10"/>
        <v>3777.6144549999999</v>
      </c>
      <c r="H1692" s="391">
        <f t="shared" si="10"/>
        <v>3859.3294669999996</v>
      </c>
      <c r="I1692" s="391">
        <f t="shared" si="10"/>
        <v>3890.6895090000007</v>
      </c>
      <c r="J1692" s="391">
        <f t="shared" si="10"/>
        <v>3921.4356892500005</v>
      </c>
      <c r="K1692" s="391">
        <f t="shared" si="10"/>
        <v>3831.3468492499997</v>
      </c>
      <c r="O1692" s="636"/>
    </row>
    <row r="1693" spans="1:15" ht="14.25">
      <c r="A1693" s="563"/>
      <c r="B1693" s="564"/>
      <c r="C1693" s="564"/>
      <c r="D1693" s="564"/>
      <c r="E1693" s="564"/>
      <c r="F1693" s="564"/>
      <c r="G1693" s="564"/>
      <c r="H1693" s="564"/>
      <c r="I1693" s="564"/>
      <c r="J1693" s="564"/>
      <c r="K1693" s="564"/>
    </row>
    <row r="1694" spans="1:15" ht="14.25">
      <c r="A1694" s="565"/>
      <c r="B1694" s="566"/>
      <c r="C1694" s="566"/>
      <c r="D1694" s="566"/>
      <c r="E1694" s="566"/>
      <c r="F1694" s="566"/>
      <c r="G1694" s="566"/>
      <c r="H1694" s="566"/>
      <c r="I1694" s="566"/>
      <c r="J1694" s="566"/>
      <c r="K1694" s="566"/>
    </row>
    <row r="1695" spans="1:15">
      <c r="A1695" s="407"/>
    </row>
    <row r="1696" spans="1:15">
      <c r="A1696" s="407"/>
    </row>
    <row r="1697" spans="1:15">
      <c r="A1697" s="407"/>
    </row>
    <row r="1698" spans="1:15">
      <c r="A1698" s="407"/>
    </row>
    <row r="1699" spans="1:15">
      <c r="A1699" s="570"/>
      <c r="B1699" s="570"/>
      <c r="C1699" s="570"/>
      <c r="D1699" s="570"/>
      <c r="E1699" s="570"/>
      <c r="F1699" s="570"/>
      <c r="G1699" s="570"/>
      <c r="H1699" s="570"/>
      <c r="I1699" s="570"/>
      <c r="J1699" s="570"/>
      <c r="K1699" s="570"/>
    </row>
    <row r="1700" spans="1:15">
      <c r="A1700" s="460"/>
    </row>
    <row r="1701" spans="1:15">
      <c r="A1701" s="461"/>
      <c r="B1701" s="562"/>
      <c r="C1701" s="562"/>
      <c r="D1701" s="562"/>
      <c r="E1701" s="562"/>
      <c r="F1701" s="437"/>
      <c r="G1701" s="576"/>
      <c r="H1701" s="576"/>
      <c r="I1701" s="576"/>
      <c r="J1701" s="576"/>
      <c r="K1701" s="576"/>
    </row>
    <row r="1702" spans="1:15">
      <c r="A1702" s="510"/>
      <c r="B1702" s="379"/>
      <c r="C1702" s="379"/>
      <c r="D1702" s="379"/>
      <c r="E1702" s="379"/>
      <c r="F1702" s="380"/>
      <c r="G1702" s="379"/>
      <c r="H1702" s="379"/>
      <c r="I1702" s="379"/>
      <c r="J1702" s="379"/>
      <c r="K1702" s="379"/>
    </row>
    <row r="1703" spans="1:15">
      <c r="A1703" s="63" t="s">
        <v>37</v>
      </c>
      <c r="B1703" s="755">
        <f>IF(ISNUMBER('Tables 1-15'!B1175),'Tables 1-15'!G10,'Tables 1-15'!B1175)</f>
        <v>21.309950250000004</v>
      </c>
      <c r="C1703" s="440">
        <f>IF(ISNUMBER('Tables 1-15'!C1175),'Tables 1-15'!H10,'Tables 1-15'!C1175)</f>
        <v>21.736760000000004</v>
      </c>
      <c r="D1703" s="440">
        <f>IF(ISNUMBER('Tables 1-15'!D1175),'Tables 1-15'!I10,'Tables 1-15'!D1175)</f>
        <v>22.068179499999999</v>
      </c>
      <c r="E1703" s="440">
        <f>IF(ISNUMBER('Tables 1-15'!E1175),'Tables 1-15'!J10,'Tables 1-15'!E1175)</f>
        <v>22.390279750000001</v>
      </c>
      <c r="F1703" s="441">
        <f>IF(ISNUMBER('Tables 1-15'!F1175),'Tables 1-15'!K10,'Tables 1-15'!F1175)</f>
        <v>22.776880500000001</v>
      </c>
      <c r="G1703" s="511">
        <f>IF(ISNUMBER('Tables 1-15'!G1175),'Tables 1-15'!G10,'Tables 1-15'!G1175)</f>
        <v>21.309950250000004</v>
      </c>
      <c r="H1703" s="511">
        <f>IF(ISNUMBER('Tables 1-15'!H1175),'Tables 1-15'!H10,'Tables 1-15'!H1175)</f>
        <v>21.736760000000004</v>
      </c>
      <c r="I1703" s="511">
        <f>IF(ISNUMBER('Tables 1-15'!I1175),'Tables 1-15'!I10,'Tables 1-15'!I1175)</f>
        <v>22.068179499999999</v>
      </c>
      <c r="J1703" s="511">
        <f>IF(ISNUMBER('Tables 1-15'!J1175),'Tables 1-15'!J10,'Tables 1-15'!J1175)</f>
        <v>22.390279750000001</v>
      </c>
      <c r="K1703" s="511">
        <f>IF(ISNUMBER('Tables 1-15'!K1175),'Tables 1-15'!K10,'Tables 1-15'!K1175)</f>
        <v>22.776880500000001</v>
      </c>
    </row>
    <row r="1704" spans="1:15">
      <c r="A1704" s="461" t="s">
        <v>528</v>
      </c>
      <c r="B1704" s="395">
        <f>IF(ISNUMBER('Tables 1-15'!B1176),'Tables 1-15'!G11,'Tables 1-15'!B1176)</f>
        <v>10.708</v>
      </c>
      <c r="C1704" s="395">
        <f>IF(ISNUMBER('Tables 1-15'!C1176),'Tables 1-15'!H11,'Tables 1-15'!C1176)</f>
        <v>10.790000000000001</v>
      </c>
      <c r="D1704" s="395">
        <f>IF(ISNUMBER('Tables 1-15'!D1176),'Tables 1-15'!I11,'Tables 1-15'!D1176)</f>
        <v>10.883000000000001</v>
      </c>
      <c r="E1704" s="395">
        <f>IF(ISNUMBER('Tables 1-15'!E1176),'Tables 1-15'!J11,'Tables 1-15'!E1176)</f>
        <v>10.978</v>
      </c>
      <c r="F1704" s="442">
        <f>IF(ISNUMBER('Tables 1-15'!F1176),'Tables 1-15'!K11,'Tables 1-15'!F1176)</f>
        <v>11.1</v>
      </c>
      <c r="G1704" s="512">
        <f>IF(ISNUMBER('Tables 1-15'!G1176),'Tables 1-15'!G11,'Tables 1-15'!G1176)</f>
        <v>10.708</v>
      </c>
      <c r="H1704" s="512">
        <f>IF(ISNUMBER('Tables 1-15'!H1176),'Tables 1-15'!H11,'Tables 1-15'!H1176)</f>
        <v>10.790000000000001</v>
      </c>
      <c r="I1704" s="512">
        <f>IF(ISNUMBER('Tables 1-15'!I1176),'Tables 1-15'!I11,'Tables 1-15'!I1176)</f>
        <v>10.883000000000001</v>
      </c>
      <c r="J1704" s="512">
        <f>IF(ISNUMBER('Tables 1-15'!J1176),'Tables 1-15'!J11,'Tables 1-15'!J1176)</f>
        <v>10.978</v>
      </c>
      <c r="K1704" s="512">
        <f>IF(ISNUMBER('Tables 1-15'!K1176),'Tables 1-15'!K11,'Tables 1-15'!K1176)</f>
        <v>11.1</v>
      </c>
      <c r="O1704" s="62"/>
    </row>
    <row r="1705" spans="1:15">
      <c r="A1705" s="66" t="s">
        <v>530</v>
      </c>
      <c r="B1705" s="395">
        <f>IF(ISNUMBER('Tables 1-15'!B1177),'Tables 1-15'!G12,'Tables 1-15'!B1177)</f>
        <v>189.613</v>
      </c>
      <c r="C1705" s="395">
        <f>IF(ISNUMBER('Tables 1-15'!C1177),'Tables 1-15'!H12,'Tables 1-15'!C1177)</f>
        <v>191.48099999999999</v>
      </c>
      <c r="D1705" s="395">
        <f>IF(ISNUMBER('Tables 1-15'!D1177),'Tables 1-15'!I12,'Tables 1-15'!D1177)</f>
        <v>193.25300000000001</v>
      </c>
      <c r="E1705" s="395">
        <f>IF(ISNUMBER('Tables 1-15'!E1177),'Tables 1-15'!J12,'Tables 1-15'!E1177)</f>
        <v>194.93299999999999</v>
      </c>
      <c r="F1705" s="442">
        <f>IF(ISNUMBER('Tables 1-15'!F1177),'Tables 1-15'!K12,'Tables 1-15'!F1177)</f>
        <v>196.52600000000001</v>
      </c>
      <c r="G1705" s="512">
        <f>IF(ISNUMBER('Tables 1-15'!G1177),'Tables 1-15'!G12,'Tables 1-15'!G1177)</f>
        <v>189.613</v>
      </c>
      <c r="H1705" s="512">
        <f>IF(ISNUMBER('Tables 1-15'!H1177),'Tables 1-15'!H12,'Tables 1-15'!H1177)</f>
        <v>191.48099999999999</v>
      </c>
      <c r="I1705" s="512">
        <f>IF(ISNUMBER('Tables 1-15'!I1177),'Tables 1-15'!I12,'Tables 1-15'!I1177)</f>
        <v>193.25300000000001</v>
      </c>
      <c r="J1705" s="512">
        <f>IF(ISNUMBER('Tables 1-15'!J1177),'Tables 1-15'!J12,'Tables 1-15'!J1177)</f>
        <v>194.93299999999999</v>
      </c>
      <c r="K1705" s="512">
        <f>IF(ISNUMBER('Tables 1-15'!K1177),'Tables 1-15'!K12,'Tables 1-15'!K1177)</f>
        <v>196.52600000000001</v>
      </c>
      <c r="O1705" s="636"/>
    </row>
    <row r="1706" spans="1:15">
      <c r="A1706" s="461" t="s">
        <v>529</v>
      </c>
      <c r="B1706" s="395">
        <f>IF(ISNUMBER('Tables 1-15'!B1178),'Tables 1-15'!G13,'Tables 1-15'!B1178)</f>
        <v>33.198549749999998</v>
      </c>
      <c r="C1706" s="395">
        <f>IF(ISNUMBER('Tables 1-15'!C1178),'Tables 1-15'!H13,'Tables 1-15'!C1178)</f>
        <v>33.58108</v>
      </c>
      <c r="D1706" s="395">
        <f>IF(ISNUMBER('Tables 1-15'!D1178),'Tables 1-15'!I13,'Tables 1-15'!D1178)</f>
        <v>33.9585875</v>
      </c>
      <c r="E1706" s="395">
        <f>IF(ISNUMBER('Tables 1-15'!E1178),'Tables 1-15'!J13,'Tables 1-15'!E1178)</f>
        <v>34.303206500000002</v>
      </c>
      <c r="F1706" s="442">
        <f>IF(ISNUMBER('Tables 1-15'!F1178),'Tables 1-15'!K13,'Tables 1-15'!F1178)</f>
        <v>34.701651749999996</v>
      </c>
      <c r="G1706" s="512">
        <f>IF(ISNUMBER('Tables 1-15'!G1178),'Tables 1-15'!G13,'Tables 1-15'!G1178)</f>
        <v>33.198549749999998</v>
      </c>
      <c r="H1706" s="512">
        <f>IF(ISNUMBER('Tables 1-15'!H1178),'Tables 1-15'!H13,'Tables 1-15'!H1178)</f>
        <v>33.58108</v>
      </c>
      <c r="I1706" s="512">
        <f>IF(ISNUMBER('Tables 1-15'!I1178),'Tables 1-15'!I13,'Tables 1-15'!I1178)</f>
        <v>33.9585875</v>
      </c>
      <c r="J1706" s="512">
        <f>IF(ISNUMBER('Tables 1-15'!J1178),'Tables 1-15'!J13,'Tables 1-15'!J1178)</f>
        <v>34.303206500000002</v>
      </c>
      <c r="K1706" s="512">
        <f>IF(ISNUMBER('Tables 1-15'!K1178),'Tables 1-15'!K13,'Tables 1-15'!K1178)</f>
        <v>34.701651749999996</v>
      </c>
      <c r="O1706" s="62"/>
    </row>
    <row r="1707" spans="1:15">
      <c r="A1707" s="66" t="s">
        <v>531</v>
      </c>
      <c r="B1707" s="395">
        <f>IF(ISNUMBER('Tables 1-15'!B1179),'Tables 1-15'!G14,'Tables 1-15'!B1179)</f>
        <v>1324.655</v>
      </c>
      <c r="C1707" s="395">
        <f>IF(ISNUMBER('Tables 1-15'!C1179),'Tables 1-15'!H14,'Tables 1-15'!C1179)</f>
        <v>1331.38</v>
      </c>
      <c r="D1707" s="395">
        <f>IF(ISNUMBER('Tables 1-15'!D1179),'Tables 1-15'!I14,'Tables 1-15'!D1179)</f>
        <v>1337.23</v>
      </c>
      <c r="E1707" s="395">
        <f>IF(ISNUMBER('Tables 1-15'!E1179),'Tables 1-15'!J14,'Tables 1-15'!E1179)</f>
        <v>1343.5350000000001</v>
      </c>
      <c r="F1707" s="442">
        <f>IF(ISNUMBER('Tables 1-15'!F1179),'Tables 1-15'!K14,'Tables 1-15'!F1179)</f>
        <v>1350.6949999999999</v>
      </c>
      <c r="G1707" s="512" t="str">
        <f>IF(ISNUMBER('Tables 1-15'!G1179),'Tables 1-15'!G14,'Tables 1-15'!G1179)</f>
        <v>nav</v>
      </c>
      <c r="H1707" s="512" t="str">
        <f>IF(ISNUMBER('Tables 1-15'!H1179),'Tables 1-15'!H14,'Tables 1-15'!H1179)</f>
        <v>nav</v>
      </c>
      <c r="I1707" s="512" t="str">
        <f>IF(ISNUMBER('Tables 1-15'!I1179),'Tables 1-15'!I14,'Tables 1-15'!I1179)</f>
        <v>nav</v>
      </c>
      <c r="J1707" s="512" t="str">
        <f>IF(ISNUMBER('Tables 1-15'!J1179),'Tables 1-15'!J14,'Tables 1-15'!J1179)</f>
        <v>nav</v>
      </c>
      <c r="K1707" s="512" t="str">
        <f>IF(ISNUMBER('Tables 1-15'!K1179),'Tables 1-15'!K14,'Tables 1-15'!K1179)</f>
        <v>nav</v>
      </c>
      <c r="O1707" s="636"/>
    </row>
    <row r="1708" spans="1:15">
      <c r="A1708" s="461" t="s">
        <v>166</v>
      </c>
      <c r="B1708" s="393">
        <f>IF(ISNUMBER('Tables 1-15'!B1180),'Tables 1-15'!G15,'Tables 1-15'!B1180)</f>
        <v>63.962000000000003</v>
      </c>
      <c r="C1708" s="393">
        <f>IF(ISNUMBER('Tables 1-15'!C1180),'Tables 1-15'!H15,'Tables 1-15'!C1180)</f>
        <v>64.305000000000007</v>
      </c>
      <c r="D1708" s="393">
        <f>IF(ISNUMBER('Tables 1-15'!D1180),'Tables 1-15'!I15,'Tables 1-15'!D1180)</f>
        <v>64.613</v>
      </c>
      <c r="E1708" s="393">
        <f>IF(ISNUMBER('Tables 1-15'!E1180),'Tables 1-15'!J15,'Tables 1-15'!E1180)</f>
        <v>64.948999999999998</v>
      </c>
      <c r="F1708" s="443">
        <f>IF(ISNUMBER('Tables 1-15'!F1180),'Tables 1-15'!K15,'Tables 1-15'!F1180)</f>
        <v>65.281000000000006</v>
      </c>
      <c r="G1708" s="513" t="str">
        <f>IF(ISNUMBER('Tables 1-15'!G1180),'Tables 1-15'!G15,'Tables 1-15'!G1180)</f>
        <v>nav</v>
      </c>
      <c r="H1708" s="513" t="str">
        <f>IF(ISNUMBER('Tables 1-15'!H1180),'Tables 1-15'!H15,'Tables 1-15'!H1180)</f>
        <v>nav</v>
      </c>
      <c r="I1708" s="513" t="str">
        <f>IF(ISNUMBER('Tables 1-15'!I1180),'Tables 1-15'!I15,'Tables 1-15'!I1180)</f>
        <v>nav</v>
      </c>
      <c r="J1708" s="513" t="str">
        <f>IF(ISNUMBER('Tables 1-15'!J1180),'Tables 1-15'!J15,'Tables 1-15'!J1180)</f>
        <v>nav</v>
      </c>
      <c r="K1708" s="513" t="str">
        <f>IF(ISNUMBER('Tables 1-15'!K1180),'Tables 1-15'!K15,'Tables 1-15'!K1180)</f>
        <v>nav</v>
      </c>
      <c r="O1708" s="62"/>
    </row>
    <row r="1709" spans="1:15">
      <c r="A1709" s="461" t="s">
        <v>60</v>
      </c>
      <c r="B1709" s="393">
        <f>IF(ISNUMBER('Tables 1-15'!B1181),'Tables 1-15'!G16,'Tables 1-15'!B1181)</f>
        <v>82.12</v>
      </c>
      <c r="C1709" s="393">
        <f>IF(ISNUMBER('Tables 1-15'!C1181),'Tables 1-15'!H16,'Tables 1-15'!C1181)</f>
        <v>81.875</v>
      </c>
      <c r="D1709" s="393">
        <f>IF(ISNUMBER('Tables 1-15'!D1181),'Tables 1-15'!I16,'Tables 1-15'!D1181)</f>
        <v>81.757000000000005</v>
      </c>
      <c r="E1709" s="393">
        <f>IF(ISNUMBER('Tables 1-15'!E1181),'Tables 1-15'!J16,'Tables 1-15'!E1181)</f>
        <v>81.778999999999996</v>
      </c>
      <c r="F1709" s="443">
        <f>IF(ISNUMBER('Tables 1-15'!F1181),'Tables 1-15'!K16,'Tables 1-15'!F1181)</f>
        <v>81.918000000000006</v>
      </c>
      <c r="G1709" s="513">
        <f>IF(ISNUMBER('Tables 1-15'!G1181),'Tables 1-15'!G16,'Tables 1-15'!G1181)</f>
        <v>82.12</v>
      </c>
      <c r="H1709" s="513">
        <f>IF(ISNUMBER('Tables 1-15'!H1181),'Tables 1-15'!H16,'Tables 1-15'!H1181)</f>
        <v>81.875</v>
      </c>
      <c r="I1709" s="513">
        <f>IF(ISNUMBER('Tables 1-15'!I1181),'Tables 1-15'!I16,'Tables 1-15'!I1181)</f>
        <v>81.757000000000005</v>
      </c>
      <c r="J1709" s="513">
        <f>IF(ISNUMBER('Tables 1-15'!J1181),'Tables 1-15'!J16,'Tables 1-15'!J1181)</f>
        <v>81.778999999999996</v>
      </c>
      <c r="K1709" s="513">
        <f>IF(ISNUMBER('Tables 1-15'!K1181),'Tables 1-15'!K16,'Tables 1-15'!K1181)</f>
        <v>81.918000000000006</v>
      </c>
      <c r="O1709" s="62"/>
    </row>
    <row r="1710" spans="1:15">
      <c r="A1710" s="461" t="s">
        <v>745</v>
      </c>
      <c r="B1710" s="393" t="str">
        <f>IF(ISNUMBER('Tables 1-15'!B1182),'Tables 1-15'!G17,'Tables 1-15'!B1182)</f>
        <v>nav</v>
      </c>
      <c r="C1710" s="393" t="str">
        <f>IF(ISNUMBER('Tables 1-15'!C1182),'Tables 1-15'!H17,'Tables 1-15'!C1182)</f>
        <v>nav</v>
      </c>
      <c r="D1710" s="393" t="str">
        <f>IF(ISNUMBER('Tables 1-15'!D1182),'Tables 1-15'!I17,'Tables 1-15'!D1182)</f>
        <v>nav</v>
      </c>
      <c r="E1710" s="393" t="str">
        <f>IF(ISNUMBER('Tables 1-15'!E1182),'Tables 1-15'!J17,'Tables 1-15'!E1182)</f>
        <v>nav</v>
      </c>
      <c r="F1710" s="443" t="str">
        <f>IF(ISNUMBER('Tables 1-15'!F1182),'Tables 1-15'!K17,'Tables 1-15'!F1182)</f>
        <v>nav</v>
      </c>
      <c r="G1710" s="513" t="str">
        <f>IF(ISNUMBER('Tables 1-15'!G1182),'Tables 1-15'!G17,'Tables 1-15'!G1182)</f>
        <v>nav</v>
      </c>
      <c r="H1710" s="513" t="str">
        <f>IF(ISNUMBER('Tables 1-15'!H1182),'Tables 1-15'!H17,'Tables 1-15'!H1182)</f>
        <v>nav</v>
      </c>
      <c r="I1710" s="513" t="str">
        <f>IF(ISNUMBER('Tables 1-15'!I1182),'Tables 1-15'!I17,'Tables 1-15'!I1182)</f>
        <v>nav</v>
      </c>
      <c r="J1710" s="513" t="str">
        <f>IF(ISNUMBER('Tables 1-15'!J1182),'Tables 1-15'!J17,'Tables 1-15'!J1182)</f>
        <v>nav</v>
      </c>
      <c r="K1710" s="513" t="str">
        <f>IF(ISNUMBER('Tables 1-15'!K1182),'Tables 1-15'!K17,'Tables 1-15'!K1182)</f>
        <v>nav</v>
      </c>
      <c r="O1710" s="62"/>
    </row>
    <row r="1711" spans="1:15">
      <c r="A1711" s="66" t="s">
        <v>994</v>
      </c>
      <c r="B1711" s="393">
        <f>IF(ISNUMBER('Tables 1-15'!B1183),'Tables 1-15'!G18,'Tables 1-15'!B1183)</f>
        <v>1154</v>
      </c>
      <c r="C1711" s="393">
        <f>IF(ISNUMBER('Tables 1-15'!C1183),'Tables 1-15'!H18,'Tables 1-15'!C1183)</f>
        <v>1170</v>
      </c>
      <c r="D1711" s="393">
        <f>IF(ISNUMBER('Tables 1-15'!D1183),'Tables 1-15'!I18,'Tables 1-15'!D1183)</f>
        <v>1186</v>
      </c>
      <c r="E1711" s="393">
        <f>IF(ISNUMBER('Tables 1-15'!E1183),'Tables 1-15'!J18,'Tables 1-15'!E1183)</f>
        <v>1202</v>
      </c>
      <c r="F1711" s="443">
        <f>IF(ISNUMBER('Tables 1-15'!F1183),'Tables 1-15'!K18,'Tables 1-15'!F1183)</f>
        <v>1217</v>
      </c>
      <c r="G1711" s="513">
        <f>IF(ISNUMBER('Tables 1-15'!G1183),'Tables 1-15'!G18,'Tables 1-15'!G1183)</f>
        <v>1154</v>
      </c>
      <c r="H1711" s="513">
        <f>IF(ISNUMBER('Tables 1-15'!H1183),'Tables 1-15'!H18,'Tables 1-15'!H1183)</f>
        <v>1170</v>
      </c>
      <c r="I1711" s="513">
        <f>IF(ISNUMBER('Tables 1-15'!I1183),'Tables 1-15'!I18,'Tables 1-15'!I1183)</f>
        <v>1186</v>
      </c>
      <c r="J1711" s="513">
        <f>IF(ISNUMBER('Tables 1-15'!J1183),'Tables 1-15'!J18,'Tables 1-15'!J1183)</f>
        <v>1202</v>
      </c>
      <c r="K1711" s="513">
        <f>IF(ISNUMBER('Tables 1-15'!K1183),'Tables 1-15'!K18,'Tables 1-15'!K1183)</f>
        <v>1217</v>
      </c>
      <c r="O1711" s="636"/>
    </row>
    <row r="1712" spans="1:15">
      <c r="A1712" s="461" t="s">
        <v>127</v>
      </c>
      <c r="B1712" s="393">
        <f>IF(ISNUMBER('Tables 1-15'!B1184),'Tables 1-15'!G19,'Tables 1-15'!B1184)</f>
        <v>59.336500000000001</v>
      </c>
      <c r="C1712" s="393">
        <f>IF(ISNUMBER('Tables 1-15'!C1184),'Tables 1-15'!H19,'Tables 1-15'!C1184)</f>
        <v>59.752499999999998</v>
      </c>
      <c r="D1712" s="393">
        <f>IF(ISNUMBER('Tables 1-15'!D1184),'Tables 1-15'!I19,'Tables 1-15'!D1184)</f>
        <v>60.051500000000004</v>
      </c>
      <c r="E1712" s="393">
        <f>IF(ISNUMBER('Tables 1-15'!E1184),'Tables 1-15'!J19,'Tables 1-15'!E1184)</f>
        <v>60.328000000000003</v>
      </c>
      <c r="F1712" s="443">
        <f>IF(ISNUMBER('Tables 1-15'!F1184),'Tables 1-15'!K19,'Tables 1-15'!F1184)</f>
        <v>60.514749999999999</v>
      </c>
      <c r="G1712" s="513">
        <f>IF(ISNUMBER('Tables 1-15'!G1184),'Tables 1-15'!G19,'Tables 1-15'!G1184)</f>
        <v>59.336500000000001</v>
      </c>
      <c r="H1712" s="513">
        <f>IF(ISNUMBER('Tables 1-15'!H1184),'Tables 1-15'!H19,'Tables 1-15'!H1184)</f>
        <v>59.752499999999998</v>
      </c>
      <c r="I1712" s="513">
        <f>IF(ISNUMBER('Tables 1-15'!I1184),'Tables 1-15'!I19,'Tables 1-15'!I1184)</f>
        <v>60.051500000000004</v>
      </c>
      <c r="J1712" s="513">
        <f>IF(ISNUMBER('Tables 1-15'!J1184),'Tables 1-15'!J19,'Tables 1-15'!J1184)</f>
        <v>60.328000000000003</v>
      </c>
      <c r="K1712" s="513">
        <f>IF(ISNUMBER('Tables 1-15'!K1184),'Tables 1-15'!K19,'Tables 1-15'!K1184)</f>
        <v>60.514749999999999</v>
      </c>
      <c r="O1712" s="62"/>
    </row>
    <row r="1713" spans="1:15">
      <c r="A1713" s="461" t="s">
        <v>8</v>
      </c>
      <c r="B1713" s="393">
        <f>IF(ISNUMBER('Tables 1-15'!B1185),'Tables 1-15'!G20,'Tables 1-15'!B1185)</f>
        <v>127.6923</v>
      </c>
      <c r="C1713" s="393">
        <f>IF(ISNUMBER('Tables 1-15'!C1185),'Tables 1-15'!H20,'Tables 1-15'!C1185)</f>
        <v>127.50960000000001</v>
      </c>
      <c r="D1713" s="393" t="str">
        <f>IF(ISNUMBER('Tables 1-15'!D1185),'Tables 1-15'!I20,'Tables 1-15'!D1185)</f>
        <v>nav</v>
      </c>
      <c r="E1713" s="393" t="str">
        <f>IF(ISNUMBER('Tables 1-15'!E1185),'Tables 1-15'!J20,'Tables 1-15'!E1185)</f>
        <v>nav</v>
      </c>
      <c r="F1713" s="443" t="str">
        <f>IF(ISNUMBER('Tables 1-15'!F1185),'Tables 1-15'!K20,'Tables 1-15'!F1185)</f>
        <v>nav</v>
      </c>
      <c r="G1713" s="513">
        <f>IF(ISNUMBER('Tables 1-15'!G1185),'Tables 1-15'!G20,'Tables 1-15'!G1185)</f>
        <v>127.6923</v>
      </c>
      <c r="H1713" s="513">
        <f>IF(ISNUMBER('Tables 1-15'!H1185),'Tables 1-15'!H20,'Tables 1-15'!H1185)</f>
        <v>127.50960000000001</v>
      </c>
      <c r="I1713" s="513">
        <f>IF(ISNUMBER('Tables 1-15'!I1185),'Tables 1-15'!I20,'Tables 1-15'!I1185)</f>
        <v>128.0574</v>
      </c>
      <c r="J1713" s="513">
        <f>IF(ISNUMBER('Tables 1-15'!J1185),'Tables 1-15'!J20,'Tables 1-15'!J1185)</f>
        <v>127.7987</v>
      </c>
      <c r="K1713" s="513" t="str">
        <f>IF(ISNUMBER('Tables 1-15'!K1185),'Tables 1-15'!K20,'Tables 1-15'!K1185)</f>
        <v>nav</v>
      </c>
      <c r="O1713" s="62"/>
    </row>
    <row r="1714" spans="1:15">
      <c r="A1714" s="66" t="s">
        <v>937</v>
      </c>
      <c r="B1714" s="393">
        <f>IF(ISNUMBER('Tables 1-15'!B1186),'Tables 1-15'!G21,'Tables 1-15'!B1186)</f>
        <v>48.948699999999995</v>
      </c>
      <c r="C1714" s="393">
        <f>IF(ISNUMBER('Tables 1-15'!C1186),'Tables 1-15'!H21,'Tables 1-15'!C1186)</f>
        <v>49.182040000000001</v>
      </c>
      <c r="D1714" s="393">
        <f>IF(ISNUMBER('Tables 1-15'!D1186),'Tables 1-15'!I21,'Tables 1-15'!D1186)</f>
        <v>49.41037</v>
      </c>
      <c r="E1714" s="393">
        <f>IF(ISNUMBER('Tables 1-15'!E1186),'Tables 1-15'!J21,'Tables 1-15'!E1186)</f>
        <v>49.779440000000001</v>
      </c>
      <c r="F1714" s="443">
        <f>IF(ISNUMBER('Tables 1-15'!F1186),'Tables 1-15'!K21,'Tables 1-15'!F1186)</f>
        <v>50.004441</v>
      </c>
      <c r="G1714" s="513">
        <f>IF(ISNUMBER('Tables 1-15'!G1186),'Tables 1-15'!G21,'Tables 1-15'!G1186)</f>
        <v>48.948699999999995</v>
      </c>
      <c r="H1714" s="513">
        <f>IF(ISNUMBER('Tables 1-15'!H1186),'Tables 1-15'!H21,'Tables 1-15'!H1186)</f>
        <v>49.182040000000001</v>
      </c>
      <c r="I1714" s="513">
        <f>IF(ISNUMBER('Tables 1-15'!I1186),'Tables 1-15'!I21,'Tables 1-15'!I1186)</f>
        <v>49.41037</v>
      </c>
      <c r="J1714" s="513">
        <f>IF(ISNUMBER('Tables 1-15'!J1186),'Tables 1-15'!J21,'Tables 1-15'!J1186)</f>
        <v>49.779440000000001</v>
      </c>
      <c r="K1714" s="513">
        <f>IF(ISNUMBER('Tables 1-15'!K1186),'Tables 1-15'!K21,'Tables 1-15'!K1186)</f>
        <v>50.004441</v>
      </c>
      <c r="O1714" s="636"/>
    </row>
    <row r="1715" spans="1:15">
      <c r="A1715" s="66" t="s">
        <v>938</v>
      </c>
      <c r="B1715" s="393">
        <f>IF(ISNUMBER('Tables 1-15'!B1187),'Tables 1-15'!G22,'Tables 1-15'!B1187)</f>
        <v>106.24300000000001</v>
      </c>
      <c r="C1715" s="393">
        <f>IF(ISNUMBER('Tables 1-15'!C1187),'Tables 1-15'!H22,'Tables 1-15'!C1187)</f>
        <v>107.122</v>
      </c>
      <c r="D1715" s="393">
        <f>IF(ISNUMBER('Tables 1-15'!D1187),'Tables 1-15'!I22,'Tables 1-15'!D1187)</f>
        <v>107.979</v>
      </c>
      <c r="E1715" s="393">
        <f>IF(ISNUMBER('Tables 1-15'!E1187),'Tables 1-15'!J22,'Tables 1-15'!E1187)</f>
        <v>108.8134</v>
      </c>
      <c r="F1715" s="443">
        <f>IF(ISNUMBER('Tables 1-15'!F1187),'Tables 1-15'!K22,'Tables 1-15'!F1187)</f>
        <v>116.28439999999999</v>
      </c>
      <c r="G1715" s="513">
        <f>IF(ISNUMBER('Tables 1-15'!G1187),'Tables 1-15'!G22,'Tables 1-15'!G1187)</f>
        <v>106.24300000000001</v>
      </c>
      <c r="H1715" s="513">
        <f>IF(ISNUMBER('Tables 1-15'!H1187),'Tables 1-15'!H22,'Tables 1-15'!H1187)</f>
        <v>107.122</v>
      </c>
      <c r="I1715" s="513">
        <f>IF(ISNUMBER('Tables 1-15'!I1187),'Tables 1-15'!I22,'Tables 1-15'!I1187)</f>
        <v>107.979</v>
      </c>
      <c r="J1715" s="513">
        <f>IF(ISNUMBER('Tables 1-15'!J1187),'Tables 1-15'!J22,'Tables 1-15'!J1187)</f>
        <v>108.8134</v>
      </c>
      <c r="K1715" s="513">
        <f>IF(ISNUMBER('Tables 1-15'!K1187),'Tables 1-15'!K22,'Tables 1-15'!K1187)</f>
        <v>116.28439999999999</v>
      </c>
      <c r="O1715" s="636"/>
    </row>
    <row r="1716" spans="1:15">
      <c r="A1716" s="461" t="s">
        <v>9</v>
      </c>
      <c r="B1716" s="395">
        <f>IF(ISNUMBER('Tables 1-15'!B1188),'Tables 1-15'!G23,'Tables 1-15'!B1188)</f>
        <v>16.486000000000001</v>
      </c>
      <c r="C1716" s="395">
        <f>IF(ISNUMBER('Tables 1-15'!C1188),'Tables 1-15'!H23,'Tables 1-15'!C1188)</f>
        <v>16.574999999999999</v>
      </c>
      <c r="D1716" s="395">
        <f>IF(ISNUMBER('Tables 1-15'!D1188),'Tables 1-15'!I23,'Tables 1-15'!D1188)</f>
        <v>16.655999999999999</v>
      </c>
      <c r="E1716" s="395">
        <f>IF(ISNUMBER('Tables 1-15'!E1188),'Tables 1-15'!J23,'Tables 1-15'!E1188)</f>
        <v>16.73</v>
      </c>
      <c r="F1716" s="442">
        <f>IF(ISNUMBER('Tables 1-15'!F1188),'Tables 1-15'!K23,'Tables 1-15'!F1188)</f>
        <v>16.78</v>
      </c>
      <c r="G1716" s="512">
        <f>IF(ISNUMBER('Tables 1-15'!G1188),'Tables 1-15'!G23,'Tables 1-15'!G1188)</f>
        <v>16.486000000000001</v>
      </c>
      <c r="H1716" s="512">
        <f>IF(ISNUMBER('Tables 1-15'!H1188),'Tables 1-15'!H23,'Tables 1-15'!H1188)</f>
        <v>16.574999999999999</v>
      </c>
      <c r="I1716" s="512">
        <f>IF(ISNUMBER('Tables 1-15'!I1188),'Tables 1-15'!I23,'Tables 1-15'!I1188)</f>
        <v>16.655999999999999</v>
      </c>
      <c r="J1716" s="512">
        <f>IF(ISNUMBER('Tables 1-15'!J1188),'Tables 1-15'!J23,'Tables 1-15'!J1188)</f>
        <v>16.73</v>
      </c>
      <c r="K1716" s="512">
        <f>IF(ISNUMBER('Tables 1-15'!K1188),'Tables 1-15'!K23,'Tables 1-15'!K1188)</f>
        <v>16.78</v>
      </c>
      <c r="O1716" s="62"/>
    </row>
    <row r="1717" spans="1:15">
      <c r="A1717" s="66" t="s">
        <v>939</v>
      </c>
      <c r="B1717" s="395">
        <f>IF(ISNUMBER('Tables 1-15'!B1189),'Tables 1-15'!G24,'Tables 1-15'!B1189)</f>
        <v>142.74236999999999</v>
      </c>
      <c r="C1717" s="395">
        <f>IF(ISNUMBER('Tables 1-15'!C1189),'Tables 1-15'!H24,'Tables 1-15'!C1189)</f>
        <v>142.78535000000002</v>
      </c>
      <c r="D1717" s="395">
        <f>IF(ISNUMBER('Tables 1-15'!D1189),'Tables 1-15'!I24,'Tables 1-15'!D1189)</f>
        <v>142.84947</v>
      </c>
      <c r="E1717" s="395">
        <f>IF(ISNUMBER('Tables 1-15'!E1189),'Tables 1-15'!J24,'Tables 1-15'!E1189)</f>
        <v>142.96091000000001</v>
      </c>
      <c r="F1717" s="442">
        <f>IF(ISNUMBER('Tables 1-15'!F1189),'Tables 1-15'!K24,'Tables 1-15'!F1189)</f>
        <v>143.2131</v>
      </c>
      <c r="G1717" s="512">
        <f>IF(ISNUMBER('Tables 1-15'!G1189),'Tables 1-15'!G24,'Tables 1-15'!G1189)</f>
        <v>142.74236999999999</v>
      </c>
      <c r="H1717" s="512">
        <f>IF(ISNUMBER('Tables 1-15'!H1189),'Tables 1-15'!H24,'Tables 1-15'!H1189)</f>
        <v>142.78535000000002</v>
      </c>
      <c r="I1717" s="512">
        <f>IF(ISNUMBER('Tables 1-15'!I1189),'Tables 1-15'!I24,'Tables 1-15'!I1189)</f>
        <v>142.84947</v>
      </c>
      <c r="J1717" s="512">
        <f>IF(ISNUMBER('Tables 1-15'!J1189),'Tables 1-15'!J24,'Tables 1-15'!J1189)</f>
        <v>142.96091000000001</v>
      </c>
      <c r="K1717" s="512">
        <f>IF(ISNUMBER('Tables 1-15'!K1189),'Tables 1-15'!K24,'Tables 1-15'!K1189)</f>
        <v>143.2131</v>
      </c>
      <c r="O1717" s="636"/>
    </row>
    <row r="1718" spans="1:15">
      <c r="A1718" s="66" t="s">
        <v>940</v>
      </c>
      <c r="B1718" s="395">
        <f>IF(ISNUMBER('Tables 1-15'!B1190),'Tables 1-15'!G25,'Tables 1-15'!B1190)</f>
        <v>25.787025000000003</v>
      </c>
      <c r="C1718" s="395">
        <f>IF(ISNUMBER('Tables 1-15'!C1190),'Tables 1-15'!H25,'Tables 1-15'!C1190)</f>
        <v>26.660857</v>
      </c>
      <c r="D1718" s="395">
        <f>IF(ISNUMBER('Tables 1-15'!D1190),'Tables 1-15'!I25,'Tables 1-15'!D1190)</f>
        <v>27.563432000000002</v>
      </c>
      <c r="E1718" s="395">
        <f>IF(ISNUMBER('Tables 1-15'!E1190),'Tables 1-15'!J25,'Tables 1-15'!E1190)</f>
        <v>28.376355</v>
      </c>
      <c r="F1718" s="442">
        <f>IF(ISNUMBER('Tables 1-15'!F1190),'Tables 1-15'!K25,'Tables 1-15'!F1190)</f>
        <v>29.195895</v>
      </c>
      <c r="G1718" s="512">
        <f>IF(ISNUMBER('Tables 1-15'!G1190),'Tables 1-15'!G25,'Tables 1-15'!G1190)</f>
        <v>25.787025000000003</v>
      </c>
      <c r="H1718" s="512">
        <f>IF(ISNUMBER('Tables 1-15'!H1190),'Tables 1-15'!H25,'Tables 1-15'!H1190)</f>
        <v>26.660857</v>
      </c>
      <c r="I1718" s="512">
        <f>IF(ISNUMBER('Tables 1-15'!I1190),'Tables 1-15'!I25,'Tables 1-15'!I1190)</f>
        <v>27.563432000000002</v>
      </c>
      <c r="J1718" s="512">
        <f>IF(ISNUMBER('Tables 1-15'!J1190),'Tables 1-15'!J25,'Tables 1-15'!J1190)</f>
        <v>28.376355</v>
      </c>
      <c r="K1718" s="512">
        <f>IF(ISNUMBER('Tables 1-15'!K1190),'Tables 1-15'!K25,'Tables 1-15'!K1190)</f>
        <v>29.195895</v>
      </c>
      <c r="O1718" s="636"/>
    </row>
    <row r="1719" spans="1:15">
      <c r="A1719" s="461" t="s">
        <v>10</v>
      </c>
      <c r="B1719" s="395">
        <f>IF(ISNUMBER('Tables 1-15'!B1191),'Tables 1-15'!G26,'Tables 1-15'!B1191)</f>
        <v>4.8390000000000004</v>
      </c>
      <c r="C1719" s="395">
        <f>IF(ISNUMBER('Tables 1-15'!C1191),'Tables 1-15'!H26,'Tables 1-15'!C1191)</f>
        <v>4.9880000000000004</v>
      </c>
      <c r="D1719" s="395">
        <f>IF(ISNUMBER('Tables 1-15'!D1191),'Tables 1-15'!I26,'Tables 1-15'!D1191)</f>
        <v>5.077</v>
      </c>
      <c r="E1719" s="395">
        <f>IF(ISNUMBER('Tables 1-15'!E1191),'Tables 1-15'!J26,'Tables 1-15'!E1191)</f>
        <v>5.1840000000000002</v>
      </c>
      <c r="F1719" s="442">
        <f>IF(ISNUMBER('Tables 1-15'!F1191),'Tables 1-15'!K26,'Tables 1-15'!F1191)</f>
        <v>5.3120000000000003</v>
      </c>
      <c r="G1719" s="512">
        <f>IF(ISNUMBER('Tables 1-15'!G1191),'Tables 1-15'!G26,'Tables 1-15'!G1191)</f>
        <v>4.8390000000000004</v>
      </c>
      <c r="H1719" s="512">
        <f>IF(ISNUMBER('Tables 1-15'!H1191),'Tables 1-15'!H26,'Tables 1-15'!H1191)</f>
        <v>4.9880000000000004</v>
      </c>
      <c r="I1719" s="512">
        <f>IF(ISNUMBER('Tables 1-15'!I1191),'Tables 1-15'!I26,'Tables 1-15'!I1191)</f>
        <v>5.077</v>
      </c>
      <c r="J1719" s="512">
        <f>IF(ISNUMBER('Tables 1-15'!J1191),'Tables 1-15'!J26,'Tables 1-15'!J1191)</f>
        <v>5.1840000000000002</v>
      </c>
      <c r="K1719" s="512">
        <f>IF(ISNUMBER('Tables 1-15'!K1191),'Tables 1-15'!K26,'Tables 1-15'!K1191)</f>
        <v>5.3120000000000003</v>
      </c>
      <c r="O1719" s="62"/>
    </row>
    <row r="1720" spans="1:15">
      <c r="A1720" s="66" t="s">
        <v>941</v>
      </c>
      <c r="B1720" s="395" t="str">
        <f>IF(ISNUMBER('Tables 1-15'!B1192),'Tables 1-15'!G27,'Tables 1-15'!B1192)</f>
        <v>nav</v>
      </c>
      <c r="C1720" s="395">
        <f>IF(ISNUMBER('Tables 1-15'!C1192),'Tables 1-15'!H27,'Tables 1-15'!C1192)</f>
        <v>50.474000000000004</v>
      </c>
      <c r="D1720" s="395">
        <f>IF(ISNUMBER('Tables 1-15'!D1192),'Tables 1-15'!I27,'Tables 1-15'!D1192)</f>
        <v>51.057000000000002</v>
      </c>
      <c r="E1720" s="395">
        <f>IF(ISNUMBER('Tables 1-15'!E1192),'Tables 1-15'!J27,'Tables 1-15'!E1192)</f>
        <v>51.634999999999998</v>
      </c>
      <c r="F1720" s="442">
        <f>IF(ISNUMBER('Tables 1-15'!F1192),'Tables 1-15'!K27,'Tables 1-15'!F1192)</f>
        <v>52.148000000000003</v>
      </c>
      <c r="G1720" s="512" t="str">
        <f>IF(ISNUMBER('Tables 1-15'!G1192),'Tables 1-15'!G27,'Tables 1-15'!G1192)</f>
        <v>nav</v>
      </c>
      <c r="H1720" s="512" t="str">
        <f>IF(ISNUMBER('Tables 1-15'!H1192),'Tables 1-15'!H27,'Tables 1-15'!H1192)</f>
        <v>nav</v>
      </c>
      <c r="I1720" s="512" t="str">
        <f>IF(ISNUMBER('Tables 1-15'!I1192),'Tables 1-15'!I27,'Tables 1-15'!I1192)</f>
        <v>nav</v>
      </c>
      <c r="J1720" s="512" t="str">
        <f>IF(ISNUMBER('Tables 1-15'!J1192),'Tables 1-15'!J27,'Tables 1-15'!J1192)</f>
        <v>nav</v>
      </c>
      <c r="K1720" s="512" t="str">
        <f>IF(ISNUMBER('Tables 1-15'!K1192),'Tables 1-15'!K27,'Tables 1-15'!K1192)</f>
        <v>nav</v>
      </c>
      <c r="O1720" s="636"/>
    </row>
    <row r="1721" spans="1:15">
      <c r="A1721" s="461" t="s">
        <v>11</v>
      </c>
      <c r="B1721" s="395">
        <f>IF(ISNUMBER('Tables 1-15'!B1193),'Tables 1-15'!G28,'Tables 1-15'!B1193)</f>
        <v>9.2560000000000002</v>
      </c>
      <c r="C1721" s="395">
        <f>IF(ISNUMBER('Tables 1-15'!C1193),'Tables 1-15'!H28,'Tables 1-15'!C1193)</f>
        <v>9.3410000000000011</v>
      </c>
      <c r="D1721" s="395">
        <f>IF(ISNUMBER('Tables 1-15'!D1193),'Tables 1-15'!I28,'Tables 1-15'!D1193)</f>
        <v>9.4160000000000004</v>
      </c>
      <c r="E1721" s="395">
        <f>IF(ISNUMBER('Tables 1-15'!E1193),'Tables 1-15'!J28,'Tables 1-15'!E1193)</f>
        <v>9.4570000000000007</v>
      </c>
      <c r="F1721" s="442">
        <f>IF(ISNUMBER('Tables 1-15'!F1193),'Tables 1-15'!K28,'Tables 1-15'!F1193)</f>
        <v>9.5208700000000004</v>
      </c>
      <c r="G1721" s="512">
        <f>IF(ISNUMBER('Tables 1-15'!G1193),'Tables 1-15'!G28,'Tables 1-15'!G1193)</f>
        <v>9.2560000000000002</v>
      </c>
      <c r="H1721" s="512">
        <f>IF(ISNUMBER('Tables 1-15'!H1193),'Tables 1-15'!H28,'Tables 1-15'!H1193)</f>
        <v>9.3410000000000011</v>
      </c>
      <c r="I1721" s="512">
        <f>IF(ISNUMBER('Tables 1-15'!I1193),'Tables 1-15'!I28,'Tables 1-15'!I1193)</f>
        <v>9.4160000000000004</v>
      </c>
      <c r="J1721" s="512">
        <f>IF(ISNUMBER('Tables 1-15'!J1193),'Tables 1-15'!J28,'Tables 1-15'!J1193)</f>
        <v>9.4570000000000007</v>
      </c>
      <c r="K1721" s="512">
        <f>IF(ISNUMBER('Tables 1-15'!K1193),'Tables 1-15'!K28,'Tables 1-15'!K1193)</f>
        <v>9.5208700000000004</v>
      </c>
      <c r="O1721" s="62"/>
    </row>
    <row r="1722" spans="1:15">
      <c r="A1722" s="461" t="s">
        <v>12</v>
      </c>
      <c r="B1722" s="395">
        <f>IF(ISNUMBER('Tables 1-15'!B1194),'Tables 1-15'!G29,'Tables 1-15'!B1194)</f>
        <v>7.7110600000000007</v>
      </c>
      <c r="C1722" s="395">
        <f>IF(ISNUMBER('Tables 1-15'!C1194),'Tables 1-15'!H29,'Tables 1-15'!C1194)</f>
        <v>7.8012800000000002</v>
      </c>
      <c r="D1722" s="395">
        <f>IF(ISNUMBER('Tables 1-15'!D1194),'Tables 1-15'!I29,'Tables 1-15'!D1194)</f>
        <v>7.8775699999999995</v>
      </c>
      <c r="E1722" s="395">
        <f>IF(ISNUMBER('Tables 1-15'!E1194),'Tables 1-15'!J29,'Tables 1-15'!E1194)</f>
        <v>7.9123980000000005</v>
      </c>
      <c r="F1722" s="442">
        <f>IF(ISNUMBER('Tables 1-15'!F1194),'Tables 1-15'!K29,'Tables 1-15'!F1194)</f>
        <v>7.996861</v>
      </c>
      <c r="G1722" s="512">
        <f>IF(ISNUMBER('Tables 1-15'!G1194),'Tables 1-15'!G29,'Tables 1-15'!G1194)</f>
        <v>7.7110600000000007</v>
      </c>
      <c r="H1722" s="512">
        <f>IF(ISNUMBER('Tables 1-15'!H1194),'Tables 1-15'!H29,'Tables 1-15'!H1194)</f>
        <v>7.8012800000000002</v>
      </c>
      <c r="I1722" s="512">
        <f>IF(ISNUMBER('Tables 1-15'!I1194),'Tables 1-15'!I29,'Tables 1-15'!I1194)</f>
        <v>7.8775699999999995</v>
      </c>
      <c r="J1722" s="512">
        <f>IF(ISNUMBER('Tables 1-15'!J1194),'Tables 1-15'!J29,'Tables 1-15'!J1194)</f>
        <v>7.9123980000000005</v>
      </c>
      <c r="K1722" s="512">
        <f>IF(ISNUMBER('Tables 1-15'!K1194),'Tables 1-15'!K29,'Tables 1-15'!K1194)</f>
        <v>7.996861</v>
      </c>
      <c r="O1722" s="62"/>
    </row>
    <row r="1723" spans="1:15">
      <c r="A1723" s="66" t="s">
        <v>942</v>
      </c>
      <c r="B1723" s="395">
        <f>IF(ISNUMBER('Tables 1-15'!B1195),'Tables 1-15'!G30,'Tables 1-15'!B1195)</f>
        <v>71.517100000000013</v>
      </c>
      <c r="C1723" s="395">
        <f>IF(ISNUMBER('Tables 1-15'!C1195),'Tables 1-15'!H30,'Tables 1-15'!C1195)</f>
        <v>72.561310000000006</v>
      </c>
      <c r="D1723" s="395">
        <f>IF(ISNUMBER('Tables 1-15'!D1195),'Tables 1-15'!I30,'Tables 1-15'!D1195)</f>
        <v>73.72299000000001</v>
      </c>
      <c r="E1723" s="395">
        <f>IF(ISNUMBER('Tables 1-15'!E1195),'Tables 1-15'!J30,'Tables 1-15'!E1195)</f>
        <v>74.724270000000004</v>
      </c>
      <c r="F1723" s="442">
        <f>IF(ISNUMBER('Tables 1-15'!F1195),'Tables 1-15'!K30,'Tables 1-15'!F1195)</f>
        <v>75.627380000000002</v>
      </c>
      <c r="G1723" s="512">
        <f>IF(ISNUMBER('Tables 1-15'!G1195),'Tables 1-15'!G30,'Tables 1-15'!G1195)</f>
        <v>71.517100000000013</v>
      </c>
      <c r="H1723" s="512">
        <f>IF(ISNUMBER('Tables 1-15'!H1195),'Tables 1-15'!H30,'Tables 1-15'!H1195)</f>
        <v>72.561310000000006</v>
      </c>
      <c r="I1723" s="512">
        <f>IF(ISNUMBER('Tables 1-15'!I1195),'Tables 1-15'!I30,'Tables 1-15'!I1195)</f>
        <v>73.72299000000001</v>
      </c>
      <c r="J1723" s="512">
        <f>IF(ISNUMBER('Tables 1-15'!J1195),'Tables 1-15'!J30,'Tables 1-15'!J1195)</f>
        <v>74.724270000000004</v>
      </c>
      <c r="K1723" s="512">
        <f>IF(ISNUMBER('Tables 1-15'!K1195),'Tables 1-15'!K30,'Tables 1-15'!K1195)</f>
        <v>75.627380000000002</v>
      </c>
      <c r="O1723" s="636"/>
    </row>
    <row r="1724" spans="1:15">
      <c r="A1724" s="461" t="s">
        <v>13</v>
      </c>
      <c r="B1724" s="395">
        <f>IF(ISNUMBER('Tables 1-15'!B1196),'Tables 1-15'!G31,'Tables 1-15'!B1196)</f>
        <v>61.398000000000003</v>
      </c>
      <c r="C1724" s="395">
        <f>IF(ISNUMBER('Tables 1-15'!C1196),'Tables 1-15'!H31,'Tables 1-15'!C1196)</f>
        <v>61.792000000000002</v>
      </c>
      <c r="D1724" s="395">
        <f>IF(ISNUMBER('Tables 1-15'!D1196),'Tables 1-15'!I31,'Tables 1-15'!D1196)</f>
        <v>62.262</v>
      </c>
      <c r="E1724" s="395">
        <f>IF(ISNUMBER('Tables 1-15'!E1196),'Tables 1-15'!J31,'Tables 1-15'!E1196)</f>
        <v>62.734999999999999</v>
      </c>
      <c r="F1724" s="442">
        <f>IF(ISNUMBER('Tables 1-15'!F1196),'Tables 1-15'!K31,'Tables 1-15'!F1196)</f>
        <v>63.244</v>
      </c>
      <c r="G1724" s="512">
        <f>IF(ISNUMBER('Tables 1-15'!G1196),'Tables 1-15'!G31,'Tables 1-15'!G1196)</f>
        <v>61.398000000000003</v>
      </c>
      <c r="H1724" s="512">
        <f>IF(ISNUMBER('Tables 1-15'!H1196),'Tables 1-15'!H31,'Tables 1-15'!H1196)</f>
        <v>61.792000000000002</v>
      </c>
      <c r="I1724" s="512">
        <f>IF(ISNUMBER('Tables 1-15'!I1196),'Tables 1-15'!I31,'Tables 1-15'!I1196)</f>
        <v>62.262</v>
      </c>
      <c r="J1724" s="512">
        <f>IF(ISNUMBER('Tables 1-15'!J1196),'Tables 1-15'!J31,'Tables 1-15'!J1196)</f>
        <v>62.734999999999999</v>
      </c>
      <c r="K1724" s="512">
        <f>IF(ISNUMBER('Tables 1-15'!K1196),'Tables 1-15'!K31,'Tables 1-15'!K1196)</f>
        <v>63.244</v>
      </c>
      <c r="O1724" s="62"/>
    </row>
    <row r="1725" spans="1:15">
      <c r="A1725" s="461" t="s">
        <v>186</v>
      </c>
      <c r="B1725" s="395">
        <f>IF(ISNUMBER('Tables 1-15'!B1197),'Tables 1-15'!G32,'Tables 1-15'!B1197)</f>
        <v>304.09399999999999</v>
      </c>
      <c r="C1725" s="395">
        <f>IF(ISNUMBER('Tables 1-15'!C1197),'Tables 1-15'!H32,'Tables 1-15'!C1197)</f>
        <v>306.77199999999999</v>
      </c>
      <c r="D1725" s="395">
        <f>IF(ISNUMBER('Tables 1-15'!D1197),'Tables 1-15'!I32,'Tables 1-15'!D1197)</f>
        <v>309.32600000000002</v>
      </c>
      <c r="E1725" s="395">
        <f>IF(ISNUMBER('Tables 1-15'!E1197),'Tables 1-15'!J32,'Tables 1-15'!E1197)</f>
        <v>311.58800000000002</v>
      </c>
      <c r="F1725" s="442">
        <f>IF(ISNUMBER('Tables 1-15'!F1197),'Tables 1-15'!K32,'Tables 1-15'!F1197)</f>
        <v>313.91399999999999</v>
      </c>
      <c r="G1725" s="512">
        <f>IF(ISNUMBER('Tables 1-15'!G1197),'Tables 1-15'!G32,'Tables 1-15'!G1197)</f>
        <v>304.09399999999999</v>
      </c>
      <c r="H1725" s="512">
        <f>IF(ISNUMBER('Tables 1-15'!H1197),'Tables 1-15'!H32,'Tables 1-15'!H1197)</f>
        <v>306.77199999999999</v>
      </c>
      <c r="I1725" s="512">
        <f>IF(ISNUMBER('Tables 1-15'!I1197),'Tables 1-15'!I32,'Tables 1-15'!I1197)</f>
        <v>309.32600000000002</v>
      </c>
      <c r="J1725" s="512">
        <f>IF(ISNUMBER('Tables 1-15'!J1197),'Tables 1-15'!J32,'Tables 1-15'!J1197)</f>
        <v>311.58800000000002</v>
      </c>
      <c r="K1725" s="512">
        <f>IF(ISNUMBER('Tables 1-15'!K1197),'Tables 1-15'!K32,'Tables 1-15'!K1197)</f>
        <v>313.91399999999999</v>
      </c>
      <c r="O1725" s="62"/>
    </row>
    <row r="1726" spans="1:15">
      <c r="A1726" s="388" t="s">
        <v>1088</v>
      </c>
      <c r="B1726" s="445">
        <f>SUM(B1703:B1725)</f>
        <v>3865.6175549999998</v>
      </c>
      <c r="C1726" s="445">
        <f t="shared" ref="C1726:K1726" si="11">SUM(C1703:C1725)</f>
        <v>3948.4657769999994</v>
      </c>
      <c r="D1726" s="445">
        <f t="shared" si="11"/>
        <v>3853.0110990000007</v>
      </c>
      <c r="E1726" s="445">
        <f t="shared" si="11"/>
        <v>3885.0912592500008</v>
      </c>
      <c r="F1726" s="497">
        <f t="shared" si="11"/>
        <v>3923.7542292500002</v>
      </c>
      <c r="G1726" s="514">
        <f t="shared" si="11"/>
        <v>2477.0005550000001</v>
      </c>
      <c r="H1726" s="514">
        <f t="shared" si="11"/>
        <v>2502.3067770000002</v>
      </c>
      <c r="I1726" s="514">
        <f t="shared" si="11"/>
        <v>2528.1684990000008</v>
      </c>
      <c r="J1726" s="514">
        <f t="shared" si="11"/>
        <v>2552.7709592500005</v>
      </c>
      <c r="K1726" s="514">
        <f t="shared" si="11"/>
        <v>2455.6302292500004</v>
      </c>
      <c r="O1726" s="636"/>
    </row>
    <row r="1727" spans="1:15">
      <c r="A1727" s="407"/>
    </row>
    <row r="1728" spans="1:15">
      <c r="A1728" s="407"/>
    </row>
    <row r="1729" spans="1:15">
      <c r="A1729" s="407"/>
    </row>
    <row r="1730" spans="1:15">
      <c r="A1730" s="570"/>
      <c r="B1730" s="570"/>
      <c r="C1730" s="570"/>
      <c r="D1730" s="570"/>
      <c r="E1730" s="570"/>
      <c r="F1730" s="570"/>
      <c r="G1730" s="570"/>
      <c r="H1730" s="570"/>
      <c r="I1730" s="570"/>
      <c r="J1730" s="570"/>
      <c r="K1730" s="570"/>
    </row>
    <row r="1731" spans="1:15">
      <c r="A1731" s="460"/>
    </row>
    <row r="1732" spans="1:15">
      <c r="A1732" s="461"/>
      <c r="B1732" s="576"/>
      <c r="C1732" s="576"/>
      <c r="D1732" s="576"/>
      <c r="E1732" s="576"/>
      <c r="F1732" s="577"/>
      <c r="G1732" s="576"/>
      <c r="H1732" s="576"/>
      <c r="I1732" s="576"/>
      <c r="J1732" s="576"/>
      <c r="K1732" s="576"/>
    </row>
    <row r="1733" spans="1:15">
      <c r="A1733" s="510"/>
      <c r="B1733" s="379"/>
      <c r="C1733" s="379"/>
      <c r="D1733" s="379"/>
      <c r="E1733" s="379"/>
      <c r="F1733" s="380"/>
      <c r="G1733" s="379"/>
      <c r="H1733" s="379"/>
      <c r="I1733" s="379"/>
      <c r="J1733" s="379"/>
      <c r="K1733" s="379"/>
    </row>
    <row r="1734" spans="1:15">
      <c r="A1734" s="63" t="s">
        <v>37</v>
      </c>
      <c r="B1734" s="761" t="str">
        <f>IF(ISNUMBER('Tables 1-15'!B1206),'Tables 1-15'!G10,'Tables 1-15'!B1206)</f>
        <v>nav</v>
      </c>
      <c r="C1734" s="511" t="str">
        <f>IF(ISNUMBER('Tables 1-15'!C1206),'Tables 1-15'!H10,'Tables 1-15'!C1206)</f>
        <v>nav</v>
      </c>
      <c r="D1734" s="511" t="str">
        <f>IF(ISNUMBER('Tables 1-15'!D1206),'Tables 1-15'!I10,'Tables 1-15'!D1206)</f>
        <v>nav</v>
      </c>
      <c r="E1734" s="511" t="str">
        <f>IF(ISNUMBER('Tables 1-15'!E1206),'Tables 1-15'!J10,'Tables 1-15'!E1206)</f>
        <v>nav</v>
      </c>
      <c r="F1734" s="515" t="str">
        <f>IF(ISNUMBER('Tables 1-15'!F1206),'Tables 1-15'!K10,'Tables 1-15'!F1206)</f>
        <v>nav</v>
      </c>
      <c r="G1734" s="516">
        <f>IF(ISNUMBER('Tables 1-15'!G1206),'Tables 1-15'!G10,'Tables 1-15'!G1206)</f>
        <v>21.309950250000004</v>
      </c>
      <c r="H1734" s="516">
        <f>IF(ISNUMBER('Tables 1-15'!H1206),'Tables 1-15'!H10,'Tables 1-15'!H1206)</f>
        <v>21.736760000000004</v>
      </c>
      <c r="I1734" s="516">
        <f>IF(ISNUMBER('Tables 1-15'!I1206),'Tables 1-15'!I10,'Tables 1-15'!I1206)</f>
        <v>22.068179499999999</v>
      </c>
      <c r="J1734" s="516">
        <f>IF(ISNUMBER('Tables 1-15'!J1206),'Tables 1-15'!J10,'Tables 1-15'!J1206)</f>
        <v>22.390279750000001</v>
      </c>
      <c r="K1734" s="516">
        <f>IF(ISNUMBER('Tables 1-15'!K1206),'Tables 1-15'!K10,'Tables 1-15'!K1206)</f>
        <v>22.776880500000001</v>
      </c>
    </row>
    <row r="1735" spans="1:15">
      <c r="A1735" s="461" t="s">
        <v>528</v>
      </c>
      <c r="B1735" s="512">
        <f>IF(ISNUMBER('Tables 1-15'!B1207),'Tables 1-15'!G11,'Tables 1-15'!B1207)</f>
        <v>10.708</v>
      </c>
      <c r="C1735" s="512">
        <f>IF(ISNUMBER('Tables 1-15'!C1207),'Tables 1-15'!H11,'Tables 1-15'!C1207)</f>
        <v>10.790000000000001</v>
      </c>
      <c r="D1735" s="512">
        <f>IF(ISNUMBER('Tables 1-15'!D1207),'Tables 1-15'!I11,'Tables 1-15'!D1207)</f>
        <v>10.883000000000001</v>
      </c>
      <c r="E1735" s="512">
        <f>IF(ISNUMBER('Tables 1-15'!E1207),'Tables 1-15'!J11,'Tables 1-15'!E1207)</f>
        <v>10.978</v>
      </c>
      <c r="F1735" s="520">
        <f>IF(ISNUMBER('Tables 1-15'!F1207),'Tables 1-15'!K11,'Tables 1-15'!F1207)</f>
        <v>11.1</v>
      </c>
      <c r="G1735" s="513" t="str">
        <f>IF(ISNUMBER('Tables 1-15'!G1207),'Tables 1-15'!G11,'Tables 1-15'!G1207)</f>
        <v>nav</v>
      </c>
      <c r="H1735" s="513" t="str">
        <f>IF(ISNUMBER('Tables 1-15'!H1207),'Tables 1-15'!H11,'Tables 1-15'!H1207)</f>
        <v>nav</v>
      </c>
      <c r="I1735" s="513" t="str">
        <f>IF(ISNUMBER('Tables 1-15'!I1207),'Tables 1-15'!I11,'Tables 1-15'!I1207)</f>
        <v>nav</v>
      </c>
      <c r="J1735" s="513" t="str">
        <f>IF(ISNUMBER('Tables 1-15'!J1207),'Tables 1-15'!J11,'Tables 1-15'!J1207)</f>
        <v>nav</v>
      </c>
      <c r="K1735" s="513" t="str">
        <f>IF(ISNUMBER('Tables 1-15'!K1207),'Tables 1-15'!K11,'Tables 1-15'!K1207)</f>
        <v>nav</v>
      </c>
      <c r="O1735" s="62"/>
    </row>
    <row r="1736" spans="1:15">
      <c r="A1736" s="66" t="s">
        <v>530</v>
      </c>
      <c r="B1736" s="512" t="str">
        <f>IF(ISNUMBER('Tables 1-15'!B1208),'Tables 1-15'!G12,'Tables 1-15'!B1208)</f>
        <v>nav</v>
      </c>
      <c r="C1736" s="512" t="str">
        <f>IF(ISNUMBER('Tables 1-15'!C1208),'Tables 1-15'!H12,'Tables 1-15'!C1208)</f>
        <v>nav</v>
      </c>
      <c r="D1736" s="512" t="str">
        <f>IF(ISNUMBER('Tables 1-15'!D1208),'Tables 1-15'!I12,'Tables 1-15'!D1208)</f>
        <v>nav</v>
      </c>
      <c r="E1736" s="512" t="str">
        <f>IF(ISNUMBER('Tables 1-15'!E1208),'Tables 1-15'!J12,'Tables 1-15'!E1208)</f>
        <v>nav</v>
      </c>
      <c r="F1736" s="520" t="str">
        <f>IF(ISNUMBER('Tables 1-15'!F1208),'Tables 1-15'!K12,'Tables 1-15'!F1208)</f>
        <v>nav</v>
      </c>
      <c r="G1736" s="513">
        <f>IF(ISNUMBER('Tables 1-15'!G1208),'Tables 1-15'!G12,'Tables 1-15'!G1208)</f>
        <v>189.613</v>
      </c>
      <c r="H1736" s="513">
        <f>IF(ISNUMBER('Tables 1-15'!H1208),'Tables 1-15'!H12,'Tables 1-15'!H1208)</f>
        <v>191.48099999999999</v>
      </c>
      <c r="I1736" s="513">
        <f>IF(ISNUMBER('Tables 1-15'!I1208),'Tables 1-15'!I12,'Tables 1-15'!I1208)</f>
        <v>193.25300000000001</v>
      </c>
      <c r="J1736" s="513">
        <f>IF(ISNUMBER('Tables 1-15'!J1208),'Tables 1-15'!J12,'Tables 1-15'!J1208)</f>
        <v>194.93299999999999</v>
      </c>
      <c r="K1736" s="513">
        <f>IF(ISNUMBER('Tables 1-15'!K1208),'Tables 1-15'!K12,'Tables 1-15'!K1208)</f>
        <v>196.52600000000001</v>
      </c>
      <c r="O1736" s="636"/>
    </row>
    <row r="1737" spans="1:15">
      <c r="A1737" s="461" t="s">
        <v>529</v>
      </c>
      <c r="B1737" s="517" t="str">
        <f>IF(ISNUMBER('Tables 1-15'!B1209),'Tables 1-15'!G13,'Tables 1-15'!B1209)</f>
        <v>nap</v>
      </c>
      <c r="C1737" s="517" t="str">
        <f>IF(ISNUMBER('Tables 1-15'!C1209),'Tables 1-15'!H13,'Tables 1-15'!C1209)</f>
        <v>nap</v>
      </c>
      <c r="D1737" s="517" t="str">
        <f>IF(ISNUMBER('Tables 1-15'!D1209),'Tables 1-15'!I13,'Tables 1-15'!D1209)</f>
        <v>nap</v>
      </c>
      <c r="E1737" s="517" t="str">
        <f>IF(ISNUMBER('Tables 1-15'!E1209),'Tables 1-15'!J13,'Tables 1-15'!E1209)</f>
        <v>nap</v>
      </c>
      <c r="F1737" s="518" t="str">
        <f>IF(ISNUMBER('Tables 1-15'!F1209),'Tables 1-15'!K13,'Tables 1-15'!F1209)</f>
        <v>nap</v>
      </c>
      <c r="G1737" s="512">
        <f>IF(ISNUMBER('Tables 1-15'!G1209),'Tables 1-15'!G13,'Tables 1-15'!G1209)</f>
        <v>33.198549749999998</v>
      </c>
      <c r="H1737" s="512">
        <f>IF(ISNUMBER('Tables 1-15'!H1209),'Tables 1-15'!H13,'Tables 1-15'!H1209)</f>
        <v>33.58108</v>
      </c>
      <c r="I1737" s="512">
        <f>IF(ISNUMBER('Tables 1-15'!I1209),'Tables 1-15'!I13,'Tables 1-15'!I1209)</f>
        <v>33.9585875</v>
      </c>
      <c r="J1737" s="512">
        <f>IF(ISNUMBER('Tables 1-15'!J1209),'Tables 1-15'!J13,'Tables 1-15'!J1209)</f>
        <v>34.303206500000002</v>
      </c>
      <c r="K1737" s="512">
        <f>IF(ISNUMBER('Tables 1-15'!K1209),'Tables 1-15'!K13,'Tables 1-15'!K1209)</f>
        <v>34.701651749999996</v>
      </c>
      <c r="O1737" s="62"/>
    </row>
    <row r="1738" spans="1:15">
      <c r="A1738" s="66" t="s">
        <v>531</v>
      </c>
      <c r="B1738" s="517" t="str">
        <f>IF(ISNUMBER('Tables 1-15'!B1210),'Tables 1-15'!G14,'Tables 1-15'!B1210)</f>
        <v>nap</v>
      </c>
      <c r="C1738" s="517" t="str">
        <f>IF(ISNUMBER('Tables 1-15'!C1210),'Tables 1-15'!H14,'Tables 1-15'!C1210)</f>
        <v>nap</v>
      </c>
      <c r="D1738" s="517" t="str">
        <f>IF(ISNUMBER('Tables 1-15'!D1210),'Tables 1-15'!I14,'Tables 1-15'!D1210)</f>
        <v>nap</v>
      </c>
      <c r="E1738" s="517" t="str">
        <f>IF(ISNUMBER('Tables 1-15'!E1210),'Tables 1-15'!J14,'Tables 1-15'!E1210)</f>
        <v>nap</v>
      </c>
      <c r="F1738" s="518" t="str">
        <f>IF(ISNUMBER('Tables 1-15'!F1210),'Tables 1-15'!K14,'Tables 1-15'!F1210)</f>
        <v>nap</v>
      </c>
      <c r="G1738" s="512" t="str">
        <f>IF(ISNUMBER('Tables 1-15'!G1210),'Tables 1-15'!G14,'Tables 1-15'!G1210)</f>
        <v>nav</v>
      </c>
      <c r="H1738" s="512" t="str">
        <f>IF(ISNUMBER('Tables 1-15'!H1210),'Tables 1-15'!H14,'Tables 1-15'!H1210)</f>
        <v>nav</v>
      </c>
      <c r="I1738" s="512" t="str">
        <f>IF(ISNUMBER('Tables 1-15'!I1210),'Tables 1-15'!I14,'Tables 1-15'!I1210)</f>
        <v>nav</v>
      </c>
      <c r="J1738" s="512" t="str">
        <f>IF(ISNUMBER('Tables 1-15'!J1210),'Tables 1-15'!J14,'Tables 1-15'!J1210)</f>
        <v>nav</v>
      </c>
      <c r="K1738" s="512" t="str">
        <f>IF(ISNUMBER('Tables 1-15'!K1210),'Tables 1-15'!K14,'Tables 1-15'!K1210)</f>
        <v>nav</v>
      </c>
      <c r="O1738" s="636"/>
    </row>
    <row r="1739" spans="1:15">
      <c r="A1739" s="461" t="s">
        <v>166</v>
      </c>
      <c r="B1739" s="517" t="str">
        <f>IF(ISNUMBER('Tables 1-15'!B1211),'Tables 1-15'!G15,'Tables 1-15'!B1211)</f>
        <v>nav</v>
      </c>
      <c r="C1739" s="517" t="str">
        <f>IF(ISNUMBER('Tables 1-15'!C1211),'Tables 1-15'!H15,'Tables 1-15'!C1211)</f>
        <v>nav</v>
      </c>
      <c r="D1739" s="517" t="str">
        <f>IF(ISNUMBER('Tables 1-15'!D1211),'Tables 1-15'!I15,'Tables 1-15'!D1211)</f>
        <v>nav</v>
      </c>
      <c r="E1739" s="517" t="str">
        <f>IF(ISNUMBER('Tables 1-15'!E1211),'Tables 1-15'!J15,'Tables 1-15'!E1211)</f>
        <v>nav</v>
      </c>
      <c r="F1739" s="518" t="str">
        <f>IF(ISNUMBER('Tables 1-15'!F1211),'Tables 1-15'!K15,'Tables 1-15'!F1211)</f>
        <v>nav</v>
      </c>
      <c r="G1739" s="513" t="str">
        <f>IF(ISNUMBER('Tables 1-15'!G1211),'Tables 1-15'!G15,'Tables 1-15'!G1211)</f>
        <v>nav</v>
      </c>
      <c r="H1739" s="513" t="str">
        <f>IF(ISNUMBER('Tables 1-15'!H1211),'Tables 1-15'!H15,'Tables 1-15'!H1211)</f>
        <v>nav</v>
      </c>
      <c r="I1739" s="513" t="str">
        <f>IF(ISNUMBER('Tables 1-15'!I1211),'Tables 1-15'!I15,'Tables 1-15'!I1211)</f>
        <v>nav</v>
      </c>
      <c r="J1739" s="513" t="str">
        <f>IF(ISNUMBER('Tables 1-15'!J1211),'Tables 1-15'!J15,'Tables 1-15'!J1211)</f>
        <v>nav</v>
      </c>
      <c r="K1739" s="513" t="str">
        <f>IF(ISNUMBER('Tables 1-15'!K1211),'Tables 1-15'!K15,'Tables 1-15'!K1211)</f>
        <v>nav</v>
      </c>
      <c r="O1739" s="62"/>
    </row>
    <row r="1740" spans="1:15">
      <c r="A1740" s="461" t="s">
        <v>60</v>
      </c>
      <c r="B1740" s="513">
        <f>IF(ISNUMBER('Tables 1-15'!B1212),'Tables 1-15'!G16,'Tables 1-15'!B1212)</f>
        <v>82.12</v>
      </c>
      <c r="C1740" s="513">
        <f>IF(ISNUMBER('Tables 1-15'!C1212),'Tables 1-15'!H16,'Tables 1-15'!C1212)</f>
        <v>81.875</v>
      </c>
      <c r="D1740" s="513">
        <f>IF(ISNUMBER('Tables 1-15'!D1212),'Tables 1-15'!I16,'Tables 1-15'!D1212)</f>
        <v>81.757000000000005</v>
      </c>
      <c r="E1740" s="513">
        <f>IF(ISNUMBER('Tables 1-15'!E1212),'Tables 1-15'!J16,'Tables 1-15'!E1212)</f>
        <v>81.778999999999996</v>
      </c>
      <c r="F1740" s="519">
        <f>IF(ISNUMBER('Tables 1-15'!F1212),'Tables 1-15'!K16,'Tables 1-15'!F1212)</f>
        <v>81.918000000000006</v>
      </c>
      <c r="G1740" s="513">
        <f>IF(ISNUMBER('Tables 1-15'!G1212),'Tables 1-15'!G16,'Tables 1-15'!G1212)</f>
        <v>82.12</v>
      </c>
      <c r="H1740" s="513">
        <f>IF(ISNUMBER('Tables 1-15'!H1212),'Tables 1-15'!H16,'Tables 1-15'!H1212)</f>
        <v>81.875</v>
      </c>
      <c r="I1740" s="513">
        <f>IF(ISNUMBER('Tables 1-15'!I1212),'Tables 1-15'!I16,'Tables 1-15'!I1212)</f>
        <v>81.757000000000005</v>
      </c>
      <c r="J1740" s="513">
        <f>IF(ISNUMBER('Tables 1-15'!J1212),'Tables 1-15'!J16,'Tables 1-15'!J1212)</f>
        <v>81.778999999999996</v>
      </c>
      <c r="K1740" s="513">
        <f>IF(ISNUMBER('Tables 1-15'!K1212),'Tables 1-15'!K16,'Tables 1-15'!K1212)</f>
        <v>81.918000000000006</v>
      </c>
      <c r="O1740" s="62"/>
    </row>
    <row r="1741" spans="1:15">
      <c r="A1741" s="461" t="s">
        <v>745</v>
      </c>
      <c r="B1741" s="513" t="str">
        <f>IF(ISNUMBER('Tables 1-15'!B1213),'Tables 1-15'!G17,'Tables 1-15'!B1213)</f>
        <v>nav</v>
      </c>
      <c r="C1741" s="513" t="str">
        <f>IF(ISNUMBER('Tables 1-15'!C1213),'Tables 1-15'!H17,'Tables 1-15'!C1213)</f>
        <v>nav</v>
      </c>
      <c r="D1741" s="513" t="str">
        <f>IF(ISNUMBER('Tables 1-15'!D1213),'Tables 1-15'!I17,'Tables 1-15'!D1213)</f>
        <v>nav</v>
      </c>
      <c r="E1741" s="513" t="str">
        <f>IF(ISNUMBER('Tables 1-15'!E1213),'Tables 1-15'!J17,'Tables 1-15'!E1213)</f>
        <v>nav</v>
      </c>
      <c r="F1741" s="519" t="str">
        <f>IF(ISNUMBER('Tables 1-15'!F1213),'Tables 1-15'!K17,'Tables 1-15'!F1213)</f>
        <v>nav</v>
      </c>
      <c r="G1741" s="513">
        <f>IF(ISNUMBER('Tables 1-15'!G1213),'Tables 1-15'!G17,'Tables 1-15'!G1213)</f>
        <v>6.9638999999999998</v>
      </c>
      <c r="H1741" s="513">
        <f>IF(ISNUMBER('Tables 1-15'!H1213),'Tables 1-15'!H17,'Tables 1-15'!H1213)</f>
        <v>6.9963999999999995</v>
      </c>
      <c r="I1741" s="513">
        <f>IF(ISNUMBER('Tables 1-15'!I1213),'Tables 1-15'!I17,'Tables 1-15'!I1213)</f>
        <v>7.0521000000000003</v>
      </c>
      <c r="J1741" s="513">
        <f>IF(ISNUMBER('Tables 1-15'!J1213),'Tables 1-15'!J17,'Tables 1-15'!J1213)</f>
        <v>7.1124000000000001</v>
      </c>
      <c r="K1741" s="513">
        <f>IF(ISNUMBER('Tables 1-15'!K1213),'Tables 1-15'!K17,'Tables 1-15'!K1213)</f>
        <v>7.1779000000000002</v>
      </c>
      <c r="O1741" s="62"/>
    </row>
    <row r="1742" spans="1:15">
      <c r="A1742" s="66" t="s">
        <v>994</v>
      </c>
      <c r="B1742" s="513">
        <f>IF(ISNUMBER('Tables 1-15'!B1214),'Tables 1-15'!G18,'Tables 1-15'!B1214)</f>
        <v>1154</v>
      </c>
      <c r="C1742" s="513">
        <f>IF(ISNUMBER('Tables 1-15'!C1214),'Tables 1-15'!H18,'Tables 1-15'!C1214)</f>
        <v>1170</v>
      </c>
      <c r="D1742" s="513">
        <f>IF(ISNUMBER('Tables 1-15'!D1214),'Tables 1-15'!I18,'Tables 1-15'!D1214)</f>
        <v>1186</v>
      </c>
      <c r="E1742" s="513">
        <f>IF(ISNUMBER('Tables 1-15'!E1214),'Tables 1-15'!J18,'Tables 1-15'!E1214)</f>
        <v>1202</v>
      </c>
      <c r="F1742" s="519">
        <f>IF(ISNUMBER('Tables 1-15'!F1214),'Tables 1-15'!K18,'Tables 1-15'!F1214)</f>
        <v>1217</v>
      </c>
      <c r="G1742" s="513">
        <f>IF(ISNUMBER('Tables 1-15'!G1214),'Tables 1-15'!G18,'Tables 1-15'!G1214)</f>
        <v>1154</v>
      </c>
      <c r="H1742" s="513">
        <f>IF(ISNUMBER('Tables 1-15'!H1214),'Tables 1-15'!H18,'Tables 1-15'!H1214)</f>
        <v>1170</v>
      </c>
      <c r="I1742" s="513">
        <f>IF(ISNUMBER('Tables 1-15'!I1214),'Tables 1-15'!I18,'Tables 1-15'!I1214)</f>
        <v>1186</v>
      </c>
      <c r="J1742" s="513">
        <f>IF(ISNUMBER('Tables 1-15'!J1214),'Tables 1-15'!J18,'Tables 1-15'!J1214)</f>
        <v>1202</v>
      </c>
      <c r="K1742" s="513">
        <f>IF(ISNUMBER('Tables 1-15'!K1214),'Tables 1-15'!K18,'Tables 1-15'!K1214)</f>
        <v>1217</v>
      </c>
      <c r="O1742" s="636"/>
    </row>
    <row r="1743" spans="1:15">
      <c r="A1743" s="461" t="s">
        <v>127</v>
      </c>
      <c r="B1743" s="517" t="str">
        <f>IF(ISNUMBER('Tables 1-15'!B1215),'Tables 1-15'!G19,'Tables 1-15'!B1215)</f>
        <v>nav</v>
      </c>
      <c r="C1743" s="517" t="str">
        <f>IF(ISNUMBER('Tables 1-15'!C1215),'Tables 1-15'!H19,'Tables 1-15'!C1215)</f>
        <v>nav</v>
      </c>
      <c r="D1743" s="517" t="str">
        <f>IF(ISNUMBER('Tables 1-15'!D1215),'Tables 1-15'!I19,'Tables 1-15'!D1215)</f>
        <v>nav</v>
      </c>
      <c r="E1743" s="517" t="str">
        <f>IF(ISNUMBER('Tables 1-15'!E1215),'Tables 1-15'!J19,'Tables 1-15'!E1215)</f>
        <v>nav</v>
      </c>
      <c r="F1743" s="518" t="str">
        <f>IF(ISNUMBER('Tables 1-15'!F1215),'Tables 1-15'!K19,'Tables 1-15'!F1215)</f>
        <v>nav</v>
      </c>
      <c r="G1743" s="513">
        <f>IF(ISNUMBER('Tables 1-15'!G1215),'Tables 1-15'!G19,'Tables 1-15'!G1215)</f>
        <v>59.336500000000001</v>
      </c>
      <c r="H1743" s="513">
        <f>IF(ISNUMBER('Tables 1-15'!H1215),'Tables 1-15'!H19,'Tables 1-15'!H1215)</f>
        <v>59.752499999999998</v>
      </c>
      <c r="I1743" s="513">
        <f>IF(ISNUMBER('Tables 1-15'!I1215),'Tables 1-15'!I19,'Tables 1-15'!I1215)</f>
        <v>60.051500000000004</v>
      </c>
      <c r="J1743" s="513">
        <f>IF(ISNUMBER('Tables 1-15'!J1215),'Tables 1-15'!J19,'Tables 1-15'!J1215)</f>
        <v>60.328000000000003</v>
      </c>
      <c r="K1743" s="513">
        <f>IF(ISNUMBER('Tables 1-15'!K1215),'Tables 1-15'!K19,'Tables 1-15'!K1215)</f>
        <v>60.514749999999999</v>
      </c>
      <c r="O1743" s="62"/>
    </row>
    <row r="1744" spans="1:15">
      <c r="A1744" s="461" t="s">
        <v>8</v>
      </c>
      <c r="B1744" s="517" t="str">
        <f>IF(ISNUMBER('Tables 1-15'!B1216),'Tables 1-15'!G20,'Tables 1-15'!B1216)</f>
        <v>nav</v>
      </c>
      <c r="C1744" s="517" t="str">
        <f>IF(ISNUMBER('Tables 1-15'!C1216),'Tables 1-15'!H20,'Tables 1-15'!C1216)</f>
        <v>nav</v>
      </c>
      <c r="D1744" s="517" t="str">
        <f>IF(ISNUMBER('Tables 1-15'!D1216),'Tables 1-15'!I20,'Tables 1-15'!D1216)</f>
        <v>nav</v>
      </c>
      <c r="E1744" s="517" t="str">
        <f>IF(ISNUMBER('Tables 1-15'!E1216),'Tables 1-15'!J20,'Tables 1-15'!E1216)</f>
        <v>nav</v>
      </c>
      <c r="F1744" s="518" t="str">
        <f>IF(ISNUMBER('Tables 1-15'!F1216),'Tables 1-15'!K20,'Tables 1-15'!F1216)</f>
        <v>nav</v>
      </c>
      <c r="G1744" s="513">
        <f>IF(ISNUMBER('Tables 1-15'!G1216),'Tables 1-15'!G20,'Tables 1-15'!G1216)</f>
        <v>127.6923</v>
      </c>
      <c r="H1744" s="513">
        <f>IF(ISNUMBER('Tables 1-15'!H1216),'Tables 1-15'!H20,'Tables 1-15'!H1216)</f>
        <v>127.50960000000001</v>
      </c>
      <c r="I1744" s="513" t="str">
        <f>IF(ISNUMBER('Tables 1-15'!I1216),'Tables 1-15'!I20,'Tables 1-15'!I1216)</f>
        <v>nav</v>
      </c>
      <c r="J1744" s="513" t="str">
        <f>IF(ISNUMBER('Tables 1-15'!J1216),'Tables 1-15'!J20,'Tables 1-15'!J1216)</f>
        <v>nav</v>
      </c>
      <c r="K1744" s="513" t="str">
        <f>IF(ISNUMBER('Tables 1-15'!K1216),'Tables 1-15'!K20,'Tables 1-15'!K1216)</f>
        <v>nav</v>
      </c>
      <c r="O1744" s="62"/>
    </row>
    <row r="1745" spans="1:15">
      <c r="A1745" s="66" t="s">
        <v>937</v>
      </c>
      <c r="B1745" s="517" t="str">
        <f>IF(ISNUMBER('Tables 1-15'!B1217),'Tables 1-15'!G21,'Tables 1-15'!B1217)</f>
        <v>nap</v>
      </c>
      <c r="C1745" s="517" t="str">
        <f>IF(ISNUMBER('Tables 1-15'!C1217),'Tables 1-15'!H21,'Tables 1-15'!C1217)</f>
        <v>nap</v>
      </c>
      <c r="D1745" s="517" t="str">
        <f>IF(ISNUMBER('Tables 1-15'!D1217),'Tables 1-15'!I21,'Tables 1-15'!D1217)</f>
        <v>nap</v>
      </c>
      <c r="E1745" s="517" t="str">
        <f>IF(ISNUMBER('Tables 1-15'!E1217),'Tables 1-15'!J21,'Tables 1-15'!E1217)</f>
        <v>nap</v>
      </c>
      <c r="F1745" s="518" t="str">
        <f>IF(ISNUMBER('Tables 1-15'!F1217),'Tables 1-15'!K21,'Tables 1-15'!F1217)</f>
        <v>nap</v>
      </c>
      <c r="G1745" s="513">
        <f>IF(ISNUMBER('Tables 1-15'!G1217),'Tables 1-15'!G21,'Tables 1-15'!G1217)</f>
        <v>48.948699999999995</v>
      </c>
      <c r="H1745" s="513">
        <f>IF(ISNUMBER('Tables 1-15'!H1217),'Tables 1-15'!H21,'Tables 1-15'!H1217)</f>
        <v>49.182040000000001</v>
      </c>
      <c r="I1745" s="513">
        <f>IF(ISNUMBER('Tables 1-15'!I1217),'Tables 1-15'!I21,'Tables 1-15'!I1217)</f>
        <v>49.41037</v>
      </c>
      <c r="J1745" s="513">
        <f>IF(ISNUMBER('Tables 1-15'!J1217),'Tables 1-15'!J21,'Tables 1-15'!J1217)</f>
        <v>49.779440000000001</v>
      </c>
      <c r="K1745" s="513">
        <f>IF(ISNUMBER('Tables 1-15'!K1217),'Tables 1-15'!K21,'Tables 1-15'!K1217)</f>
        <v>50.004441</v>
      </c>
      <c r="O1745" s="636"/>
    </row>
    <row r="1746" spans="1:15">
      <c r="A1746" s="66" t="s">
        <v>938</v>
      </c>
      <c r="B1746" s="517" t="str">
        <f>IF(ISNUMBER('Tables 1-15'!B1218),'Tables 1-15'!G22,'Tables 1-15'!B1218)</f>
        <v>nap</v>
      </c>
      <c r="C1746" s="517" t="str">
        <f>IF(ISNUMBER('Tables 1-15'!C1218),'Tables 1-15'!H22,'Tables 1-15'!C1218)</f>
        <v>nap</v>
      </c>
      <c r="D1746" s="517" t="str">
        <f>IF(ISNUMBER('Tables 1-15'!D1218),'Tables 1-15'!I22,'Tables 1-15'!D1218)</f>
        <v>nap</v>
      </c>
      <c r="E1746" s="517" t="str">
        <f>IF(ISNUMBER('Tables 1-15'!E1218),'Tables 1-15'!J22,'Tables 1-15'!E1218)</f>
        <v>nap</v>
      </c>
      <c r="F1746" s="518" t="str">
        <f>IF(ISNUMBER('Tables 1-15'!F1218),'Tables 1-15'!K22,'Tables 1-15'!F1218)</f>
        <v>nap</v>
      </c>
      <c r="G1746" s="513">
        <f>IF(ISNUMBER('Tables 1-15'!G1218),'Tables 1-15'!G22,'Tables 1-15'!G1218)</f>
        <v>106.24300000000001</v>
      </c>
      <c r="H1746" s="513">
        <f>IF(ISNUMBER('Tables 1-15'!H1218),'Tables 1-15'!H22,'Tables 1-15'!H1218)</f>
        <v>107.122</v>
      </c>
      <c r="I1746" s="513">
        <f>IF(ISNUMBER('Tables 1-15'!I1218),'Tables 1-15'!I22,'Tables 1-15'!I1218)</f>
        <v>107.979</v>
      </c>
      <c r="J1746" s="513">
        <f>IF(ISNUMBER('Tables 1-15'!J1218),'Tables 1-15'!J22,'Tables 1-15'!J1218)</f>
        <v>108.8134</v>
      </c>
      <c r="K1746" s="513">
        <f>IF(ISNUMBER('Tables 1-15'!K1218),'Tables 1-15'!K22,'Tables 1-15'!K1218)</f>
        <v>116.28439999999999</v>
      </c>
      <c r="O1746" s="636"/>
    </row>
    <row r="1747" spans="1:15">
      <c r="A1747" s="461" t="s">
        <v>9</v>
      </c>
      <c r="B1747" s="512">
        <f>IF(ISNUMBER('Tables 1-15'!B1219),'Tables 1-15'!G23,'Tables 1-15'!B1219)</f>
        <v>16.486000000000001</v>
      </c>
      <c r="C1747" s="512">
        <f>IF(ISNUMBER('Tables 1-15'!C1219),'Tables 1-15'!H23,'Tables 1-15'!C1219)</f>
        <v>16.574999999999999</v>
      </c>
      <c r="D1747" s="512">
        <f>IF(ISNUMBER('Tables 1-15'!D1219),'Tables 1-15'!I23,'Tables 1-15'!D1219)</f>
        <v>16.655999999999999</v>
      </c>
      <c r="E1747" s="512">
        <f>IF(ISNUMBER('Tables 1-15'!E1219),'Tables 1-15'!J23,'Tables 1-15'!E1219)</f>
        <v>16.73</v>
      </c>
      <c r="F1747" s="520">
        <f>IF(ISNUMBER('Tables 1-15'!F1219),'Tables 1-15'!K23,'Tables 1-15'!F1219)</f>
        <v>16.78</v>
      </c>
      <c r="G1747" s="517" t="str">
        <f>IF(ISNUMBER('Tables 1-15'!G1219),'Tables 1-15'!G23,'Tables 1-15'!G1219)</f>
        <v>nap</v>
      </c>
      <c r="H1747" s="517" t="str">
        <f>IF(ISNUMBER('Tables 1-15'!H1219),'Tables 1-15'!H23,'Tables 1-15'!H1219)</f>
        <v>nap</v>
      </c>
      <c r="I1747" s="517" t="str">
        <f>IF(ISNUMBER('Tables 1-15'!I1219),'Tables 1-15'!I23,'Tables 1-15'!I1219)</f>
        <v>nap</v>
      </c>
      <c r="J1747" s="517" t="str">
        <f>IF(ISNUMBER('Tables 1-15'!J1219),'Tables 1-15'!J23,'Tables 1-15'!J1219)</f>
        <v>nap</v>
      </c>
      <c r="K1747" s="517" t="str">
        <f>IF(ISNUMBER('Tables 1-15'!K1219),'Tables 1-15'!K23,'Tables 1-15'!K1219)</f>
        <v>nap</v>
      </c>
      <c r="O1747" s="62"/>
    </row>
    <row r="1748" spans="1:15">
      <c r="A1748" s="66" t="s">
        <v>939</v>
      </c>
      <c r="B1748" s="512" t="str">
        <f>IF(ISNUMBER('Tables 1-15'!B1220),'Tables 1-15'!G24,'Tables 1-15'!B1220)</f>
        <v>nav</v>
      </c>
      <c r="C1748" s="512" t="str">
        <f>IF(ISNUMBER('Tables 1-15'!C1220),'Tables 1-15'!H24,'Tables 1-15'!C1220)</f>
        <v>nav</v>
      </c>
      <c r="D1748" s="512" t="str">
        <f>IF(ISNUMBER('Tables 1-15'!D1220),'Tables 1-15'!I24,'Tables 1-15'!D1220)</f>
        <v>nav</v>
      </c>
      <c r="E1748" s="512" t="str">
        <f>IF(ISNUMBER('Tables 1-15'!E1220),'Tables 1-15'!J24,'Tables 1-15'!E1220)</f>
        <v>nav</v>
      </c>
      <c r="F1748" s="520" t="str">
        <f>IF(ISNUMBER('Tables 1-15'!F1220),'Tables 1-15'!K24,'Tables 1-15'!F1220)</f>
        <v>nav</v>
      </c>
      <c r="G1748" s="517">
        <f>IF(ISNUMBER('Tables 1-15'!G1220),'Tables 1-15'!G24,'Tables 1-15'!G1220)</f>
        <v>142.74236999999999</v>
      </c>
      <c r="H1748" s="517">
        <f>IF(ISNUMBER('Tables 1-15'!H1220),'Tables 1-15'!H24,'Tables 1-15'!H1220)</f>
        <v>142.78535000000002</v>
      </c>
      <c r="I1748" s="517">
        <f>IF(ISNUMBER('Tables 1-15'!I1220),'Tables 1-15'!I24,'Tables 1-15'!I1220)</f>
        <v>142.84947</v>
      </c>
      <c r="J1748" s="517">
        <f>IF(ISNUMBER('Tables 1-15'!J1220),'Tables 1-15'!J24,'Tables 1-15'!J1220)</f>
        <v>142.96091000000001</v>
      </c>
      <c r="K1748" s="517">
        <f>IF(ISNUMBER('Tables 1-15'!K1220),'Tables 1-15'!K24,'Tables 1-15'!K1220)</f>
        <v>143.2131</v>
      </c>
      <c r="O1748" s="636"/>
    </row>
    <row r="1749" spans="1:15">
      <c r="A1749" s="66" t="s">
        <v>940</v>
      </c>
      <c r="B1749" s="512" t="str">
        <f>IF(ISNUMBER('Tables 1-15'!B1221),'Tables 1-15'!G25,'Tables 1-15'!B1221)</f>
        <v>nap</v>
      </c>
      <c r="C1749" s="512" t="str">
        <f>IF(ISNUMBER('Tables 1-15'!C1221),'Tables 1-15'!H25,'Tables 1-15'!C1221)</f>
        <v>nap</v>
      </c>
      <c r="D1749" s="512" t="str">
        <f>IF(ISNUMBER('Tables 1-15'!D1221),'Tables 1-15'!I25,'Tables 1-15'!D1221)</f>
        <v>nap</v>
      </c>
      <c r="E1749" s="512" t="str">
        <f>IF(ISNUMBER('Tables 1-15'!E1221),'Tables 1-15'!J25,'Tables 1-15'!E1221)</f>
        <v>nap</v>
      </c>
      <c r="F1749" s="520" t="str">
        <f>IF(ISNUMBER('Tables 1-15'!F1221),'Tables 1-15'!K25,'Tables 1-15'!F1221)</f>
        <v>nap</v>
      </c>
      <c r="G1749" s="517">
        <f>IF(ISNUMBER('Tables 1-15'!G1221),'Tables 1-15'!G25,'Tables 1-15'!G1221)</f>
        <v>25.787025000000003</v>
      </c>
      <c r="H1749" s="517">
        <f>IF(ISNUMBER('Tables 1-15'!H1221),'Tables 1-15'!H25,'Tables 1-15'!H1221)</f>
        <v>26.660857</v>
      </c>
      <c r="I1749" s="517">
        <f>IF(ISNUMBER('Tables 1-15'!I1221),'Tables 1-15'!I25,'Tables 1-15'!I1221)</f>
        <v>27.563432000000002</v>
      </c>
      <c r="J1749" s="517">
        <f>IF(ISNUMBER('Tables 1-15'!J1221),'Tables 1-15'!J25,'Tables 1-15'!J1221)</f>
        <v>28.376355</v>
      </c>
      <c r="K1749" s="517">
        <f>IF(ISNUMBER('Tables 1-15'!K1221),'Tables 1-15'!K25,'Tables 1-15'!K1221)</f>
        <v>29.195895</v>
      </c>
      <c r="O1749" s="636"/>
    </row>
    <row r="1750" spans="1:15">
      <c r="A1750" s="461" t="s">
        <v>10</v>
      </c>
      <c r="B1750" s="517" t="str">
        <f>IF(ISNUMBER('Tables 1-15'!B1222),'Tables 1-15'!G26,'Tables 1-15'!B1222)</f>
        <v>nav</v>
      </c>
      <c r="C1750" s="517" t="str">
        <f>IF(ISNUMBER('Tables 1-15'!C1222),'Tables 1-15'!H26,'Tables 1-15'!C1222)</f>
        <v>nav</v>
      </c>
      <c r="D1750" s="517" t="str">
        <f>IF(ISNUMBER('Tables 1-15'!D1222),'Tables 1-15'!I26,'Tables 1-15'!D1222)</f>
        <v>nav</v>
      </c>
      <c r="E1750" s="517" t="str">
        <f>IF(ISNUMBER('Tables 1-15'!E1222),'Tables 1-15'!J26,'Tables 1-15'!E1222)</f>
        <v>nav</v>
      </c>
      <c r="F1750" s="518" t="str">
        <f>IF(ISNUMBER('Tables 1-15'!F1222),'Tables 1-15'!K26,'Tables 1-15'!F1222)</f>
        <v>nav</v>
      </c>
      <c r="G1750" s="512">
        <f>IF(ISNUMBER('Tables 1-15'!G1222),'Tables 1-15'!G26,'Tables 1-15'!G1222)</f>
        <v>4.8390000000000004</v>
      </c>
      <c r="H1750" s="512">
        <f>IF(ISNUMBER('Tables 1-15'!H1222),'Tables 1-15'!H26,'Tables 1-15'!H1222)</f>
        <v>4.9880000000000004</v>
      </c>
      <c r="I1750" s="512">
        <f>IF(ISNUMBER('Tables 1-15'!I1222),'Tables 1-15'!I26,'Tables 1-15'!I1222)</f>
        <v>5.077</v>
      </c>
      <c r="J1750" s="512">
        <f>IF(ISNUMBER('Tables 1-15'!J1222),'Tables 1-15'!J26,'Tables 1-15'!J1222)</f>
        <v>5.1840000000000002</v>
      </c>
      <c r="K1750" s="512">
        <f>IF(ISNUMBER('Tables 1-15'!K1222),'Tables 1-15'!K26,'Tables 1-15'!K1222)</f>
        <v>5.3120000000000003</v>
      </c>
      <c r="O1750" s="62"/>
    </row>
    <row r="1751" spans="1:15">
      <c r="A1751" s="66" t="s">
        <v>941</v>
      </c>
      <c r="B1751" s="517" t="str">
        <f>IF(ISNUMBER('Tables 1-15'!B1223),'Tables 1-15'!G27,'Tables 1-15'!B1223)</f>
        <v>nav</v>
      </c>
      <c r="C1751" s="517" t="str">
        <f>IF(ISNUMBER('Tables 1-15'!C1223),'Tables 1-15'!H27,'Tables 1-15'!C1223)</f>
        <v>nav</v>
      </c>
      <c r="D1751" s="517" t="str">
        <f>IF(ISNUMBER('Tables 1-15'!D1223),'Tables 1-15'!I27,'Tables 1-15'!D1223)</f>
        <v>nav</v>
      </c>
      <c r="E1751" s="517" t="str">
        <f>IF(ISNUMBER('Tables 1-15'!E1223),'Tables 1-15'!J27,'Tables 1-15'!E1223)</f>
        <v>nav</v>
      </c>
      <c r="F1751" s="518" t="str">
        <f>IF(ISNUMBER('Tables 1-15'!F1223),'Tables 1-15'!K27,'Tables 1-15'!F1223)</f>
        <v>nav</v>
      </c>
      <c r="G1751" s="512" t="str">
        <f>IF(ISNUMBER('Tables 1-15'!G1223),'Tables 1-15'!G27,'Tables 1-15'!G1223)</f>
        <v>nav</v>
      </c>
      <c r="H1751" s="512" t="str">
        <f>IF(ISNUMBER('Tables 1-15'!H1223),'Tables 1-15'!H27,'Tables 1-15'!H1223)</f>
        <v>nav</v>
      </c>
      <c r="I1751" s="512" t="str">
        <f>IF(ISNUMBER('Tables 1-15'!I1223),'Tables 1-15'!I27,'Tables 1-15'!I1223)</f>
        <v>nav</v>
      </c>
      <c r="J1751" s="512" t="str">
        <f>IF(ISNUMBER('Tables 1-15'!J1223),'Tables 1-15'!J27,'Tables 1-15'!J1223)</f>
        <v>nav</v>
      </c>
      <c r="K1751" s="512" t="str">
        <f>IF(ISNUMBER('Tables 1-15'!K1223),'Tables 1-15'!K27,'Tables 1-15'!K1223)</f>
        <v>nav</v>
      </c>
      <c r="O1751" s="636"/>
    </row>
    <row r="1752" spans="1:15">
      <c r="A1752" s="461" t="s">
        <v>11</v>
      </c>
      <c r="B1752" s="512">
        <f>IF(ISNUMBER('Tables 1-15'!B1224),'Tables 1-15'!G28,'Tables 1-15'!B1224)</f>
        <v>9.2560000000000002</v>
      </c>
      <c r="C1752" s="512">
        <f>IF(ISNUMBER('Tables 1-15'!C1224),'Tables 1-15'!H28,'Tables 1-15'!C1224)</f>
        <v>9.3410000000000011</v>
      </c>
      <c r="D1752" s="512">
        <f>IF(ISNUMBER('Tables 1-15'!D1224),'Tables 1-15'!I28,'Tables 1-15'!D1224)</f>
        <v>9.4160000000000004</v>
      </c>
      <c r="E1752" s="512">
        <f>IF(ISNUMBER('Tables 1-15'!E1224),'Tables 1-15'!J28,'Tables 1-15'!E1224)</f>
        <v>9.4570000000000007</v>
      </c>
      <c r="F1752" s="520">
        <f>IF(ISNUMBER('Tables 1-15'!F1224),'Tables 1-15'!K28,'Tables 1-15'!F1224)</f>
        <v>9.5208700000000004</v>
      </c>
      <c r="G1752" s="512">
        <f>IF(ISNUMBER('Tables 1-15'!G1224),'Tables 1-15'!G28,'Tables 1-15'!G1224)</f>
        <v>9.2560000000000002</v>
      </c>
      <c r="H1752" s="512">
        <f>IF(ISNUMBER('Tables 1-15'!H1224),'Tables 1-15'!H28,'Tables 1-15'!H1224)</f>
        <v>9.3410000000000011</v>
      </c>
      <c r="I1752" s="512">
        <f>IF(ISNUMBER('Tables 1-15'!I1224),'Tables 1-15'!I28,'Tables 1-15'!I1224)</f>
        <v>9.4160000000000004</v>
      </c>
      <c r="J1752" s="512">
        <f>IF(ISNUMBER('Tables 1-15'!J1224),'Tables 1-15'!J28,'Tables 1-15'!J1224)</f>
        <v>9.4570000000000007</v>
      </c>
      <c r="K1752" s="512">
        <f>IF(ISNUMBER('Tables 1-15'!K1224),'Tables 1-15'!K28,'Tables 1-15'!K1224)</f>
        <v>9.5208700000000004</v>
      </c>
      <c r="O1752" s="62"/>
    </row>
    <row r="1753" spans="1:15">
      <c r="A1753" s="461" t="s">
        <v>12</v>
      </c>
      <c r="B1753" s="517" t="str">
        <f>IF(ISNUMBER('Tables 1-15'!B1225),'Tables 1-15'!G29,'Tables 1-15'!B1225)</f>
        <v>nav</v>
      </c>
      <c r="C1753" s="517" t="str">
        <f>IF(ISNUMBER('Tables 1-15'!C1225),'Tables 1-15'!H29,'Tables 1-15'!C1225)</f>
        <v>nav</v>
      </c>
      <c r="D1753" s="517" t="str">
        <f>IF(ISNUMBER('Tables 1-15'!D1225),'Tables 1-15'!I29,'Tables 1-15'!D1225)</f>
        <v>nav</v>
      </c>
      <c r="E1753" s="517" t="str">
        <f>IF(ISNUMBER('Tables 1-15'!E1225),'Tables 1-15'!J29,'Tables 1-15'!E1225)</f>
        <v>nav</v>
      </c>
      <c r="F1753" s="518" t="str">
        <f>IF(ISNUMBER('Tables 1-15'!F1225),'Tables 1-15'!K29,'Tables 1-15'!F1225)</f>
        <v>nav</v>
      </c>
      <c r="G1753" s="512">
        <f>IF(ISNUMBER('Tables 1-15'!G1225),'Tables 1-15'!G29,'Tables 1-15'!G1225)</f>
        <v>7.7110600000000007</v>
      </c>
      <c r="H1753" s="512">
        <f>IF(ISNUMBER('Tables 1-15'!H1225),'Tables 1-15'!H29,'Tables 1-15'!H1225)</f>
        <v>7.8012800000000002</v>
      </c>
      <c r="I1753" s="512">
        <f>IF(ISNUMBER('Tables 1-15'!I1225),'Tables 1-15'!I29,'Tables 1-15'!I1225)</f>
        <v>7.8775699999999995</v>
      </c>
      <c r="J1753" s="512">
        <f>IF(ISNUMBER('Tables 1-15'!J1225),'Tables 1-15'!J29,'Tables 1-15'!J1225)</f>
        <v>7.9123980000000005</v>
      </c>
      <c r="K1753" s="512">
        <f>IF(ISNUMBER('Tables 1-15'!K1225),'Tables 1-15'!K29,'Tables 1-15'!K1225)</f>
        <v>7.996861</v>
      </c>
      <c r="O1753" s="62"/>
    </row>
    <row r="1754" spans="1:15">
      <c r="A1754" s="66" t="s">
        <v>942</v>
      </c>
      <c r="B1754" s="517" t="str">
        <f>IF(ISNUMBER('Tables 1-15'!B1226),'Tables 1-15'!G30,'Tables 1-15'!B1226)</f>
        <v>nav</v>
      </c>
      <c r="C1754" s="517" t="str">
        <f>IF(ISNUMBER('Tables 1-15'!C1226),'Tables 1-15'!H30,'Tables 1-15'!C1226)</f>
        <v>nav</v>
      </c>
      <c r="D1754" s="517" t="str">
        <f>IF(ISNUMBER('Tables 1-15'!D1226),'Tables 1-15'!I30,'Tables 1-15'!D1226)</f>
        <v>nav</v>
      </c>
      <c r="E1754" s="517" t="str">
        <f>IF(ISNUMBER('Tables 1-15'!E1226),'Tables 1-15'!J30,'Tables 1-15'!E1226)</f>
        <v>nav</v>
      </c>
      <c r="F1754" s="518" t="str">
        <f>IF(ISNUMBER('Tables 1-15'!F1226),'Tables 1-15'!K30,'Tables 1-15'!F1226)</f>
        <v>nav</v>
      </c>
      <c r="G1754" s="512">
        <f>IF(ISNUMBER('Tables 1-15'!G1226),'Tables 1-15'!G30,'Tables 1-15'!G1226)</f>
        <v>71.517100000000013</v>
      </c>
      <c r="H1754" s="512">
        <f>IF(ISNUMBER('Tables 1-15'!H1226),'Tables 1-15'!H30,'Tables 1-15'!H1226)</f>
        <v>72.561310000000006</v>
      </c>
      <c r="I1754" s="512">
        <f>IF(ISNUMBER('Tables 1-15'!I1226),'Tables 1-15'!I30,'Tables 1-15'!I1226)</f>
        <v>73.72299000000001</v>
      </c>
      <c r="J1754" s="512">
        <f>IF(ISNUMBER('Tables 1-15'!J1226),'Tables 1-15'!J30,'Tables 1-15'!J1226)</f>
        <v>74.724270000000004</v>
      </c>
      <c r="K1754" s="512">
        <f>IF(ISNUMBER('Tables 1-15'!K1226),'Tables 1-15'!K30,'Tables 1-15'!K1226)</f>
        <v>75.627380000000002</v>
      </c>
      <c r="O1754" s="636"/>
    </row>
    <row r="1755" spans="1:15">
      <c r="A1755" s="461" t="s">
        <v>13</v>
      </c>
      <c r="B1755" s="512">
        <f>IF(ISNUMBER('Tables 1-15'!B1227),'Tables 1-15'!G31,'Tables 1-15'!B1227)</f>
        <v>61.398000000000003</v>
      </c>
      <c r="C1755" s="512">
        <f>IF(ISNUMBER('Tables 1-15'!C1227),'Tables 1-15'!H31,'Tables 1-15'!C1227)</f>
        <v>61.792000000000002</v>
      </c>
      <c r="D1755" s="512">
        <f>IF(ISNUMBER('Tables 1-15'!D1227),'Tables 1-15'!I31,'Tables 1-15'!D1227)</f>
        <v>62.262</v>
      </c>
      <c r="E1755" s="512">
        <f>IF(ISNUMBER('Tables 1-15'!E1227),'Tables 1-15'!J31,'Tables 1-15'!E1227)</f>
        <v>62.734999999999999</v>
      </c>
      <c r="F1755" s="520">
        <f>IF(ISNUMBER('Tables 1-15'!F1227),'Tables 1-15'!K31,'Tables 1-15'!F1227)</f>
        <v>63.244</v>
      </c>
      <c r="G1755" s="512">
        <f>IF(ISNUMBER('Tables 1-15'!G1227),'Tables 1-15'!G31,'Tables 1-15'!G1227)</f>
        <v>61.398000000000003</v>
      </c>
      <c r="H1755" s="512">
        <f>IF(ISNUMBER('Tables 1-15'!H1227),'Tables 1-15'!H31,'Tables 1-15'!H1227)</f>
        <v>61.792000000000002</v>
      </c>
      <c r="I1755" s="512">
        <f>IF(ISNUMBER('Tables 1-15'!I1227),'Tables 1-15'!I31,'Tables 1-15'!I1227)</f>
        <v>62.262</v>
      </c>
      <c r="J1755" s="512">
        <f>IF(ISNUMBER('Tables 1-15'!J1227),'Tables 1-15'!J31,'Tables 1-15'!J1227)</f>
        <v>62.734999999999999</v>
      </c>
      <c r="K1755" s="512">
        <f>IF(ISNUMBER('Tables 1-15'!K1227),'Tables 1-15'!K31,'Tables 1-15'!K1227)</f>
        <v>63.244</v>
      </c>
      <c r="O1755" s="62"/>
    </row>
    <row r="1756" spans="1:15">
      <c r="A1756" s="461" t="s">
        <v>186</v>
      </c>
      <c r="B1756" s="478" t="str">
        <f>IF(ISNUMBER('Tables 1-15'!B1228),'Tables 1-15'!G32,'Tables 1-15'!B1228)</f>
        <v>nav</v>
      </c>
      <c r="C1756" s="478" t="str">
        <f>IF(ISNUMBER('Tables 1-15'!C1228),'Tables 1-15'!H32,'Tables 1-15'!C1228)</f>
        <v>nav</v>
      </c>
      <c r="D1756" s="478" t="str">
        <f>IF(ISNUMBER('Tables 1-15'!D1228),'Tables 1-15'!I32,'Tables 1-15'!D1228)</f>
        <v>nav</v>
      </c>
      <c r="E1756" s="478" t="str">
        <f>IF(ISNUMBER('Tables 1-15'!E1228),'Tables 1-15'!J32,'Tables 1-15'!E1228)</f>
        <v>nav</v>
      </c>
      <c r="F1756" s="491" t="str">
        <f>IF(ISNUMBER('Tables 1-15'!F1228),'Tables 1-15'!K32,'Tables 1-15'!F1228)</f>
        <v>nav</v>
      </c>
      <c r="G1756" s="512">
        <f>IF(ISNUMBER('Tables 1-15'!G1228),'Tables 1-15'!G32,'Tables 1-15'!G1228)</f>
        <v>304.09399999999999</v>
      </c>
      <c r="H1756" s="512">
        <f>IF(ISNUMBER('Tables 1-15'!H1228),'Tables 1-15'!H32,'Tables 1-15'!H1228)</f>
        <v>306.77199999999999</v>
      </c>
      <c r="I1756" s="512">
        <f>IF(ISNUMBER('Tables 1-15'!I1228),'Tables 1-15'!I32,'Tables 1-15'!I1228)</f>
        <v>309.32600000000002</v>
      </c>
      <c r="J1756" s="512">
        <f>IF(ISNUMBER('Tables 1-15'!J1228),'Tables 1-15'!J32,'Tables 1-15'!J1228)</f>
        <v>311.58800000000002</v>
      </c>
      <c r="K1756" s="512">
        <f>IF(ISNUMBER('Tables 1-15'!K1228),'Tables 1-15'!K32,'Tables 1-15'!K1228)</f>
        <v>313.91399999999999</v>
      </c>
      <c r="O1756" s="62"/>
    </row>
    <row r="1757" spans="1:15">
      <c r="A1757" s="388" t="s">
        <v>1088</v>
      </c>
      <c r="B1757" s="521">
        <f>SUM(B1734:B1756)</f>
        <v>1333.9680000000001</v>
      </c>
      <c r="C1757" s="521">
        <f t="shared" ref="C1757:K1757" si="12">SUM(C1734:C1756)</f>
        <v>1350.3729999999998</v>
      </c>
      <c r="D1757" s="521">
        <f t="shared" si="12"/>
        <v>1366.9739999999999</v>
      </c>
      <c r="E1757" s="521">
        <f t="shared" si="12"/>
        <v>1383.6790000000001</v>
      </c>
      <c r="F1757" s="522">
        <f t="shared" si="12"/>
        <v>1399.56287</v>
      </c>
      <c r="G1757" s="514">
        <f t="shared" si="12"/>
        <v>2456.7704550000003</v>
      </c>
      <c r="H1757" s="514">
        <f t="shared" si="12"/>
        <v>2481.938177</v>
      </c>
      <c r="I1757" s="514">
        <f t="shared" si="12"/>
        <v>2379.6241989999999</v>
      </c>
      <c r="J1757" s="514">
        <f t="shared" si="12"/>
        <v>2404.3766592500001</v>
      </c>
      <c r="K1757" s="514">
        <f t="shared" si="12"/>
        <v>2434.92812925</v>
      </c>
      <c r="O1757" s="636"/>
    </row>
    <row r="1758" spans="1:15" ht="14.25">
      <c r="A1758" s="582"/>
      <c r="B1758" s="583"/>
      <c r="C1758" s="583"/>
      <c r="D1758" s="583"/>
      <c r="E1758" s="583"/>
      <c r="F1758" s="583"/>
      <c r="G1758" s="583"/>
      <c r="H1758" s="583"/>
      <c r="I1758" s="583"/>
      <c r="J1758" s="583"/>
      <c r="K1758" s="583"/>
    </row>
    <row r="1759" spans="1:15" ht="14.25">
      <c r="A1759" s="584"/>
      <c r="B1759" s="585"/>
      <c r="C1759" s="585"/>
      <c r="D1759" s="585"/>
      <c r="E1759" s="585"/>
      <c r="F1759" s="585"/>
      <c r="G1759" s="585"/>
      <c r="H1759" s="585"/>
      <c r="I1759" s="585"/>
      <c r="J1759" s="585"/>
      <c r="K1759" s="585"/>
    </row>
    <row r="1760" spans="1:15">
      <c r="A1760" s="407"/>
    </row>
    <row r="1761" spans="1:16">
      <c r="A1761" s="407"/>
    </row>
    <row r="1762" spans="1:16">
      <c r="A1762" s="407"/>
    </row>
    <row r="1763" spans="1:16">
      <c r="A1763" s="407"/>
    </row>
    <row r="1764" spans="1:16">
      <c r="A1764" s="570"/>
      <c r="B1764" s="570"/>
      <c r="C1764" s="570"/>
      <c r="D1764" s="570"/>
      <c r="E1764" s="570"/>
      <c r="F1764" s="570"/>
      <c r="G1764" s="570"/>
      <c r="H1764" s="570"/>
      <c r="I1764" s="570"/>
      <c r="J1764" s="570"/>
      <c r="K1764" s="570"/>
    </row>
    <row r="1765" spans="1:16" ht="15">
      <c r="A1765" s="553"/>
      <c r="B1765" s="553"/>
      <c r="C1765" s="553"/>
      <c r="D1765" s="553"/>
      <c r="E1765" s="553"/>
      <c r="F1765" s="553"/>
      <c r="G1765" s="553"/>
      <c r="H1765" s="553"/>
      <c r="I1765" s="553"/>
      <c r="J1765" s="553"/>
      <c r="K1765" s="553"/>
    </row>
    <row r="1766" spans="1:16">
      <c r="A1766" s="458" t="s">
        <v>301</v>
      </c>
    </row>
    <row r="1767" spans="1:16">
      <c r="A1767" s="508"/>
      <c r="B1767" s="509"/>
      <c r="C1767" s="509"/>
      <c r="D1767" s="509"/>
      <c r="E1767" s="509"/>
      <c r="F1767" s="509"/>
      <c r="G1767" s="509"/>
      <c r="H1767" s="509"/>
      <c r="I1767" s="509"/>
      <c r="J1767" s="509"/>
      <c r="K1767" s="509"/>
    </row>
    <row r="1768" spans="1:16">
      <c r="A1768" s="461"/>
      <c r="B1768" s="562"/>
      <c r="C1768" s="562"/>
      <c r="D1768" s="562"/>
      <c r="E1768" s="562"/>
      <c r="F1768" s="437"/>
      <c r="G1768" s="562"/>
      <c r="H1768" s="562"/>
      <c r="I1768" s="562"/>
      <c r="J1768" s="562"/>
      <c r="K1768" s="562"/>
      <c r="O1768" s="636"/>
      <c r="P1768" s="636"/>
    </row>
    <row r="1769" spans="1:16">
      <c r="A1769" s="510"/>
      <c r="B1769" s="379"/>
      <c r="C1769" s="379"/>
      <c r="D1769" s="379"/>
      <c r="E1769" s="379"/>
      <c r="F1769" s="380"/>
      <c r="G1769" s="379"/>
      <c r="H1769" s="379"/>
      <c r="I1769" s="379"/>
      <c r="J1769" s="379"/>
      <c r="K1769" s="379"/>
      <c r="O1769" s="636"/>
      <c r="P1769" s="636"/>
    </row>
    <row r="1770" spans="1:16">
      <c r="A1770" s="63" t="s">
        <v>37</v>
      </c>
      <c r="B1770" s="751"/>
      <c r="C1770" s="752"/>
      <c r="D1770" s="752"/>
      <c r="E1770" s="752"/>
      <c r="F1770" s="753"/>
      <c r="G1770" s="456">
        <f>IF(ISNUMBER('Tables 1-15'!G1110),'Tables 1-15'!B10,'Tables 1-15'!G1110)</f>
        <v>1054.2514919011082</v>
      </c>
      <c r="H1770" s="456">
        <f>IF(ISNUMBER('Tables 1-15'!H1110),'Tables 1-15'!C10,'Tables 1-15'!H1110)</f>
        <v>1003.7664723264916</v>
      </c>
      <c r="I1770" s="456">
        <f>IF(ISNUMBER('Tables 1-15'!I1110),'Tables 1-15'!D10,'Tables 1-15'!I1110)</f>
        <v>1249.9521619135237</v>
      </c>
      <c r="J1770" s="456">
        <f>IF(ISNUMBER('Tables 1-15'!J1110),'Tables 1-15'!E10,'Tables 1-15'!J1110)</f>
        <v>1511.8971797273389</v>
      </c>
      <c r="K1770" s="456">
        <f>IF(ISNUMBER('Tables 1-15'!K1110),'Tables 1-15'!F10,'Tables 1-15'!K1110)</f>
        <v>1560.4126655525904</v>
      </c>
      <c r="O1770" s="636"/>
      <c r="P1770" s="636"/>
    </row>
    <row r="1771" spans="1:16">
      <c r="A1771" s="461" t="s">
        <v>528</v>
      </c>
      <c r="B1771" s="395"/>
      <c r="C1771" s="395"/>
      <c r="D1771" s="395"/>
      <c r="E1771" s="395"/>
      <c r="F1771" s="442"/>
      <c r="G1771" s="448">
        <f>IF(ISNUMBER('Tables 1-15'!G1111),'Tables 1-15'!B11,'Tables 1-15'!G1111)</f>
        <v>506.76723890162731</v>
      </c>
      <c r="H1771" s="448">
        <f>IF(ISNUMBER('Tables 1-15'!H1111),'Tables 1-15'!C11,'Tables 1-15'!H1111)</f>
        <v>473.83725237316304</v>
      </c>
      <c r="I1771" s="448">
        <f>IF(ISNUMBER('Tables 1-15'!I1111),'Tables 1-15'!D11,'Tables 1-15'!I1111)</f>
        <v>470.63757594274949</v>
      </c>
      <c r="J1771" s="448">
        <f>IF(ISNUMBER('Tables 1-15'!J1111),'Tables 1-15'!E11,'Tables 1-15'!J1111)</f>
        <v>513.42538636642007</v>
      </c>
      <c r="K1771" s="448">
        <f>IF(ISNUMBER('Tables 1-15'!K1111),'Tables 1-15'!F11,'Tables 1-15'!K1111)</f>
        <v>482.61162871431964</v>
      </c>
      <c r="O1771" s="62"/>
      <c r="P1771" s="636"/>
    </row>
    <row r="1772" spans="1:16">
      <c r="A1772" s="66" t="s">
        <v>530</v>
      </c>
      <c r="B1772" s="395"/>
      <c r="C1772" s="395"/>
      <c r="D1772" s="395"/>
      <c r="E1772" s="395"/>
      <c r="F1772" s="442"/>
      <c r="G1772" s="448" t="str">
        <f>IF(ISNUMBER('Tables 1-15'!G1112),'Tables 1-15'!B12,'Tables 1-15'!G1112)</f>
        <v>nav</v>
      </c>
      <c r="H1772" s="448">
        <f>IF(ISNUMBER('Tables 1-15'!H1112),'Tables 1-15'!C12,'Tables 1-15'!H1112)</f>
        <v>1624.9016853932585</v>
      </c>
      <c r="I1772" s="448">
        <f>IF(ISNUMBER('Tables 1-15'!I1112),'Tables 1-15'!D12,'Tables 1-15'!I1112)</f>
        <v>2142.9460580912864</v>
      </c>
      <c r="J1772" s="448">
        <f>IF(ISNUMBER('Tables 1-15'!J1112),'Tables 1-15'!E12,'Tables 1-15'!J1112)</f>
        <v>2474.0314104860859</v>
      </c>
      <c r="K1772" s="448">
        <f>IF(ISNUMBER('Tables 1-15'!K1112),'Tables 1-15'!F12,'Tables 1-15'!K1112)</f>
        <v>2251.9370843989768</v>
      </c>
      <c r="O1772" s="636"/>
      <c r="P1772" s="636"/>
    </row>
    <row r="1773" spans="1:16">
      <c r="A1773" s="461" t="s">
        <v>529</v>
      </c>
      <c r="B1773" s="395"/>
      <c r="C1773" s="395"/>
      <c r="D1773" s="395"/>
      <c r="E1773" s="395"/>
      <c r="F1773" s="442"/>
      <c r="G1773" s="448">
        <f>IF(ISNUMBER('Tables 1-15'!G1113),'Tables 1-15'!B13,'Tables 1-15'!G1113)</f>
        <v>1509.8146634325449</v>
      </c>
      <c r="H1773" s="448">
        <f>IF(ISNUMBER('Tables 1-15'!H1113),'Tables 1-15'!C13,'Tables 1-15'!H1113)</f>
        <v>1408.3677608174537</v>
      </c>
      <c r="I1773" s="448">
        <f>IF(ISNUMBER('Tables 1-15'!I1113),'Tables 1-15'!D13,'Tables 1-15'!I1113)</f>
        <v>1647.0955346059636</v>
      </c>
      <c r="J1773" s="448">
        <f>IF(ISNUMBER('Tables 1-15'!J1113),'Tables 1-15'!E13,'Tables 1-15'!J1113)</f>
        <v>1818.7766841794282</v>
      </c>
      <c r="K1773" s="448">
        <f>IF(ISNUMBER('Tables 1-15'!K1113),'Tables 1-15'!F13,'Tables 1-15'!K1113)</f>
        <v>1837.0954337000483</v>
      </c>
      <c r="O1773" s="62"/>
      <c r="P1773" s="636"/>
    </row>
    <row r="1774" spans="1:16">
      <c r="A1774" s="66" t="s">
        <v>531</v>
      </c>
      <c r="B1774" s="395"/>
      <c r="C1774" s="395"/>
      <c r="D1774" s="395"/>
      <c r="E1774" s="395"/>
      <c r="F1774" s="442"/>
      <c r="G1774" s="448" t="str">
        <f>IF(ISNUMBER('Tables 1-15'!G1114),'Tables 1-15'!B14,'Tables 1-15'!G1114)</f>
        <v>nav</v>
      </c>
      <c r="H1774" s="448" t="str">
        <f>IF(ISNUMBER('Tables 1-15'!H1114),'Tables 1-15'!C14,'Tables 1-15'!H1114)</f>
        <v>nav</v>
      </c>
      <c r="I1774" s="448" t="str">
        <f>IF(ISNUMBER('Tables 1-15'!I1114),'Tables 1-15'!D14,'Tables 1-15'!I1114)</f>
        <v>nav</v>
      </c>
      <c r="J1774" s="448" t="str">
        <f>IF(ISNUMBER('Tables 1-15'!J1114),'Tables 1-15'!E14,'Tables 1-15'!J1114)</f>
        <v>nav</v>
      </c>
      <c r="K1774" s="448" t="str">
        <f>IF(ISNUMBER('Tables 1-15'!K1114),'Tables 1-15'!F14,'Tables 1-15'!K1114)</f>
        <v>nav</v>
      </c>
      <c r="O1774" s="636"/>
      <c r="P1774" s="636"/>
    </row>
    <row r="1775" spans="1:16">
      <c r="A1775" s="461" t="s">
        <v>166</v>
      </c>
      <c r="B1775" s="393"/>
      <c r="C1775" s="393"/>
      <c r="D1775" s="393"/>
      <c r="E1775" s="393"/>
      <c r="F1775" s="443"/>
      <c r="G1775" s="384">
        <f>IF(ISNUMBER('Tables 1-15'!G1115),'Tables 1-15'!B15,'Tables 1-15'!G1115)</f>
        <v>2828.3793357154277</v>
      </c>
      <c r="H1775" s="384">
        <f>IF(ISNUMBER('Tables 1-15'!H1115),'Tables 1-15'!C15,'Tables 1-15'!H1115)</f>
        <v>2622.9146362641682</v>
      </c>
      <c r="I1775" s="384">
        <f>IF(ISNUMBER('Tables 1-15'!I1115),'Tables 1-15'!D15,'Tables 1-15'!I1115)</f>
        <v>2562.2441542763418</v>
      </c>
      <c r="J1775" s="384">
        <f>IF(ISNUMBER('Tables 1-15'!J1115),'Tables 1-15'!E15,'Tables 1-15'!J1115)</f>
        <v>2782.7881467310294</v>
      </c>
      <c r="K1775" s="384">
        <f>IF(ISNUMBER('Tables 1-15'!K1115),'Tables 1-15'!F15,'Tables 1-15'!K1115)</f>
        <v>2609.3622252510686</v>
      </c>
      <c r="O1775" s="62"/>
      <c r="P1775" s="636"/>
    </row>
    <row r="1776" spans="1:16">
      <c r="A1776" s="461" t="s">
        <v>60</v>
      </c>
      <c r="B1776" s="393"/>
      <c r="C1776" s="393"/>
      <c r="D1776" s="393"/>
      <c r="E1776" s="393"/>
      <c r="F1776" s="443"/>
      <c r="G1776" s="384">
        <f>IF(ISNUMBER('Tables 1-15'!G1116),'Tables 1-15'!B16,'Tables 1-15'!G1116)</f>
        <v>3619.3166238754116</v>
      </c>
      <c r="H1776" s="384">
        <f>IF(ISNUMBER('Tables 1-15'!H1116),'Tables 1-15'!C16,'Tables 1-15'!H1116)</f>
        <v>3302.2799391325998</v>
      </c>
      <c r="I1776" s="384">
        <f>IF(ISNUMBER('Tables 1-15'!I1116),'Tables 1-15'!D16,'Tables 1-15'!I1116)</f>
        <v>3300.8398042872882</v>
      </c>
      <c r="J1776" s="384">
        <f>IF(ISNUMBER('Tables 1-15'!J1116),'Tables 1-15'!E16,'Tables 1-15'!J1116)</f>
        <v>3628.8591906432061</v>
      </c>
      <c r="K1776" s="384">
        <f>IF(ISNUMBER('Tables 1-15'!K1116),'Tables 1-15'!F16,'Tables 1-15'!K1116)</f>
        <v>3423.5187381215383</v>
      </c>
      <c r="O1776" s="62"/>
      <c r="P1776" s="636"/>
    </row>
    <row r="1777" spans="1:16">
      <c r="A1777" s="461" t="s">
        <v>745</v>
      </c>
      <c r="B1777" s="393"/>
      <c r="C1777" s="393"/>
      <c r="D1777" s="393"/>
      <c r="E1777" s="393"/>
      <c r="F1777" s="443"/>
      <c r="G1777" s="384" t="str">
        <f>IF(ISNUMBER('Tables 1-15'!G1117),'Tables 1-15'!B17,'Tables 1-15'!G1117)</f>
        <v>nav</v>
      </c>
      <c r="H1777" s="384" t="str">
        <f>IF(ISNUMBER('Tables 1-15'!H1117),'Tables 1-15'!C17,'Tables 1-15'!H1117)</f>
        <v>nav</v>
      </c>
      <c r="I1777" s="384" t="str">
        <f>IF(ISNUMBER('Tables 1-15'!I1117),'Tables 1-15'!D17,'Tables 1-15'!I1117)</f>
        <v>nav</v>
      </c>
      <c r="J1777" s="384" t="str">
        <f>IF(ISNUMBER('Tables 1-15'!J1117),'Tables 1-15'!E17,'Tables 1-15'!J1117)</f>
        <v>nav</v>
      </c>
      <c r="K1777" s="384" t="str">
        <f>IF(ISNUMBER('Tables 1-15'!K1117),'Tables 1-15'!F17,'Tables 1-15'!K1117)</f>
        <v>nav</v>
      </c>
      <c r="O1777" s="62"/>
      <c r="P1777" s="636"/>
    </row>
    <row r="1778" spans="1:16">
      <c r="A1778" s="66" t="s">
        <v>994</v>
      </c>
      <c r="B1778" s="393"/>
      <c r="C1778" s="393"/>
      <c r="D1778" s="393"/>
      <c r="E1778" s="393"/>
      <c r="F1778" s="443"/>
      <c r="G1778" s="384">
        <f>IF(ISNUMBER('Tables 1-15'!G1118),'Tables 1-15'!B18,'Tables 1-15'!G1118)</f>
        <v>1296.7453323160637</v>
      </c>
      <c r="H1778" s="384">
        <f>IF(ISNUMBER('Tables 1-15'!H1118),'Tables 1-15'!C18,'Tables 1-15'!H1118)</f>
        <v>1339.7570312929513</v>
      </c>
      <c r="I1778" s="384">
        <f>IF(ISNUMBER('Tables 1-15'!I1118),'Tables 1-15'!D18,'Tables 1-15'!I1118)</f>
        <v>1704.3677738799809</v>
      </c>
      <c r="J1778" s="384">
        <f>IF(ISNUMBER('Tables 1-15'!J1118),'Tables 1-15'!E18,'Tables 1-15'!J1118)</f>
        <v>1923.0021122079963</v>
      </c>
      <c r="K1778" s="384">
        <f>IF(ISNUMBER('Tables 1-15'!K1118),'Tables 1-15'!F18,'Tables 1-15'!K1118)</f>
        <v>1873.2072627996763</v>
      </c>
      <c r="O1778" s="636"/>
      <c r="P1778" s="636"/>
    </row>
    <row r="1779" spans="1:16">
      <c r="A1779" s="461" t="s">
        <v>127</v>
      </c>
      <c r="B1779" s="393"/>
      <c r="C1779" s="393"/>
      <c r="D1779" s="393"/>
      <c r="E1779" s="393"/>
      <c r="F1779" s="443"/>
      <c r="G1779" s="384">
        <f>IF(ISNUMBER('Tables 1-15'!G1119),'Tables 1-15'!B19,'Tables 1-15'!G1119)</f>
        <v>2304.5294139371053</v>
      </c>
      <c r="H1779" s="384">
        <f>IF(ISNUMBER('Tables 1-15'!H1119),'Tables 1-15'!C19,'Tables 1-15'!H1119)</f>
        <v>2113.7472168848922</v>
      </c>
      <c r="I1779" s="384">
        <f>IF(ISNUMBER('Tables 1-15'!I1119),'Tables 1-15'!D19,'Tables 1-15'!I1119)</f>
        <v>2053.1165371463971</v>
      </c>
      <c r="J1779" s="384">
        <f>IF(ISNUMBER('Tables 1-15'!J1119),'Tables 1-15'!E19,'Tables 1-15'!J1119)</f>
        <v>2197.43518113961</v>
      </c>
      <c r="K1779" s="384">
        <f>IF(ISNUMBER('Tables 1-15'!K1119),'Tables 1-15'!F19,'Tables 1-15'!K1119)</f>
        <v>2011.9592326071977</v>
      </c>
      <c r="O1779" s="62"/>
      <c r="P1779" s="636"/>
    </row>
    <row r="1780" spans="1:16">
      <c r="A1780" s="461" t="s">
        <v>8</v>
      </c>
      <c r="B1780" s="393"/>
      <c r="C1780" s="393"/>
      <c r="D1780" s="393"/>
      <c r="E1780" s="393"/>
      <c r="F1780" s="443"/>
      <c r="G1780" s="384" t="str">
        <f>IF(ISNUMBER('Tables 1-15'!G1120),'Tables 1-15'!B20,'Tables 1-15'!G1120)</f>
        <v>nav</v>
      </c>
      <c r="H1780" s="384" t="str">
        <f>IF(ISNUMBER('Tables 1-15'!H1120),'Tables 1-15'!C20,'Tables 1-15'!H1120)</f>
        <v>nav</v>
      </c>
      <c r="I1780" s="384" t="str">
        <f>IF(ISNUMBER('Tables 1-15'!I1120),'Tables 1-15'!D20,'Tables 1-15'!I1120)</f>
        <v>nav</v>
      </c>
      <c r="J1780" s="384" t="str">
        <f>IF(ISNUMBER('Tables 1-15'!J1120),'Tables 1-15'!E20,'Tables 1-15'!J1120)</f>
        <v>nav</v>
      </c>
      <c r="K1780" s="384" t="str">
        <f>IF(ISNUMBER('Tables 1-15'!K1120),'Tables 1-15'!F20,'Tables 1-15'!K1120)</f>
        <v>nav</v>
      </c>
      <c r="O1780" s="62"/>
      <c r="P1780" s="636"/>
    </row>
    <row r="1781" spans="1:16">
      <c r="A1781" s="66" t="s">
        <v>937</v>
      </c>
      <c r="B1781" s="393"/>
      <c r="C1781" s="393"/>
      <c r="D1781" s="393"/>
      <c r="E1781" s="393"/>
      <c r="F1781" s="443"/>
      <c r="G1781" s="384">
        <f>IF(ISNUMBER('Tables 1-15'!G1121),'Tables 1-15'!B21,'Tables 1-15'!G1121)</f>
        <v>930.94622661188657</v>
      </c>
      <c r="H1781" s="384">
        <f>IF(ISNUMBER('Tables 1-15'!H1121),'Tables 1-15'!C21,'Tables 1-15'!H1121)</f>
        <v>834.40692572861167</v>
      </c>
      <c r="I1781" s="384">
        <f>IF(ISNUMBER('Tables 1-15'!I1121),'Tables 1-15'!D21,'Tables 1-15'!I1121)</f>
        <v>1014.7155484060678</v>
      </c>
      <c r="J1781" s="384">
        <f>IF(ISNUMBER('Tables 1-15'!J1121),'Tables 1-15'!E21,'Tables 1-15'!J1121)</f>
        <v>1114.6555847343677</v>
      </c>
      <c r="K1781" s="384">
        <f>IF(ISNUMBER('Tables 1-15'!K1121),'Tables 1-15'!F21,'Tables 1-15'!K1121)</f>
        <v>1129.188112310095</v>
      </c>
      <c r="O1781" s="636"/>
      <c r="P1781" s="636"/>
    </row>
    <row r="1782" spans="1:16">
      <c r="A1782" s="66" t="s">
        <v>938</v>
      </c>
      <c r="B1782" s="393"/>
      <c r="C1782" s="393"/>
      <c r="D1782" s="393"/>
      <c r="E1782" s="393"/>
      <c r="F1782" s="443"/>
      <c r="G1782" s="384">
        <f>IF(ISNUMBER('Tables 1-15'!G1122),'Tables 1-15'!B22,'Tables 1-15'!G1122)</f>
        <v>1093.613926721313</v>
      </c>
      <c r="H1782" s="384">
        <f>IF(ISNUMBER('Tables 1-15'!H1122),'Tables 1-15'!C22,'Tables 1-15'!H1122)</f>
        <v>883.61893482364269</v>
      </c>
      <c r="I1782" s="384">
        <f>IF(ISNUMBER('Tables 1-15'!I1122),'Tables 1-15'!D22,'Tables 1-15'!I1122)</f>
        <v>1034.4172678266759</v>
      </c>
      <c r="J1782" s="384">
        <f>IF(ISNUMBER('Tables 1-15'!J1122),'Tables 1-15'!E22,'Tables 1-15'!J1122)</f>
        <v>1158.4046079233688</v>
      </c>
      <c r="K1782" s="384">
        <f>IF(ISNUMBER('Tables 1-15'!K1122),'Tables 1-15'!F22,'Tables 1-15'!K1122)</f>
        <v>1177.311766716027</v>
      </c>
      <c r="O1782" s="636"/>
      <c r="P1782" s="636"/>
    </row>
    <row r="1783" spans="1:16">
      <c r="A1783" s="461" t="s">
        <v>9</v>
      </c>
      <c r="B1783" s="395"/>
      <c r="C1783" s="395"/>
      <c r="D1783" s="395"/>
      <c r="E1783" s="395"/>
      <c r="F1783" s="442"/>
      <c r="G1783" s="448">
        <f>IF(ISNUMBER('Tables 1-15'!G1123),'Tables 1-15'!B23,'Tables 1-15'!G1123)</f>
        <v>869.76108249578726</v>
      </c>
      <c r="H1783" s="448">
        <f>IF(ISNUMBER('Tables 1-15'!H1123),'Tables 1-15'!C23,'Tables 1-15'!H1123)</f>
        <v>797.3138071386893</v>
      </c>
      <c r="I1783" s="448">
        <f>IF(ISNUMBER('Tables 1-15'!I1123),'Tables 1-15'!D23,'Tables 1-15'!I1123)</f>
        <v>776.31121760237818</v>
      </c>
      <c r="J1783" s="448">
        <f>IF(ISNUMBER('Tables 1-15'!J1123),'Tables 1-15'!E23,'Tables 1-15'!J1123)</f>
        <v>832.92739628998845</v>
      </c>
      <c r="K1783" s="448">
        <f>IF(ISNUMBER('Tables 1-15'!K1123),'Tables 1-15'!F23,'Tables 1-15'!K1123)</f>
        <v>769.51877942855015</v>
      </c>
      <c r="O1783" s="62"/>
      <c r="P1783" s="636"/>
    </row>
    <row r="1784" spans="1:16">
      <c r="A1784" s="66" t="s">
        <v>939</v>
      </c>
      <c r="B1784" s="395"/>
      <c r="C1784" s="395"/>
      <c r="D1784" s="395"/>
      <c r="E1784" s="395"/>
      <c r="F1784" s="442"/>
      <c r="G1784" s="448">
        <f>IF(ISNUMBER('Tables 1-15'!G1124),'Tables 1-15'!B24,'Tables 1-15'!G1124)</f>
        <v>1663.8637847773684</v>
      </c>
      <c r="H1784" s="448">
        <f>IF(ISNUMBER('Tables 1-15'!H1124),'Tables 1-15'!C24,'Tables 1-15'!H1124)</f>
        <v>1224.9051505911912</v>
      </c>
      <c r="I1784" s="448">
        <f>IF(ISNUMBER('Tables 1-15'!I1124),'Tables 1-15'!D24,'Tables 1-15'!I1124)</f>
        <v>1525.1772734308872</v>
      </c>
      <c r="J1784" s="448">
        <f>IF(ISNUMBER('Tables 1-15'!J1124),'Tables 1-15'!E24,'Tables 1-15'!J1124)</f>
        <v>1900.9910434744095</v>
      </c>
      <c r="K1784" s="448">
        <f>IF(ISNUMBER('Tables 1-15'!K1124),'Tables 1-15'!F24,'Tables 1-15'!K1124)</f>
        <v>2014.957897718494</v>
      </c>
      <c r="O1784" s="636"/>
      <c r="P1784" s="636"/>
    </row>
    <row r="1785" spans="1:16">
      <c r="A1785" s="66" t="s">
        <v>940</v>
      </c>
      <c r="B1785" s="395"/>
      <c r="C1785" s="395"/>
      <c r="D1785" s="395"/>
      <c r="E1785" s="395"/>
      <c r="F1785" s="442"/>
      <c r="G1785" s="448">
        <f>IF(ISNUMBER('Tables 1-15'!G1125),'Tables 1-15'!B25,'Tables 1-15'!G1125)</f>
        <v>519.79679999999996</v>
      </c>
      <c r="H1785" s="448">
        <f>IF(ISNUMBER('Tables 1-15'!H1125),'Tables 1-15'!C25,'Tables 1-15'!H1125)</f>
        <v>429.09786666666668</v>
      </c>
      <c r="I1785" s="448">
        <f>IF(ISNUMBER('Tables 1-15'!I1125),'Tables 1-15'!D25,'Tables 1-15'!I1125)</f>
        <v>526.81146666666666</v>
      </c>
      <c r="J1785" s="448">
        <f>IF(ISNUMBER('Tables 1-15'!J1125),'Tables 1-15'!E25,'Tables 1-15'!J1125)</f>
        <v>669.50666666666666</v>
      </c>
      <c r="K1785" s="448">
        <f>IF(ISNUMBER('Tables 1-15'!K1125),'Tables 1-15'!F25,'Tables 1-15'!K1125)</f>
        <v>711.04960000000005</v>
      </c>
      <c r="O1785" s="636"/>
      <c r="P1785" s="636"/>
    </row>
    <row r="1786" spans="1:16">
      <c r="A1786" s="461" t="s">
        <v>10</v>
      </c>
      <c r="B1786" s="395"/>
      <c r="C1786" s="395"/>
      <c r="D1786" s="395"/>
      <c r="E1786" s="395"/>
      <c r="F1786" s="442"/>
      <c r="G1786" s="448">
        <f>IF(ISNUMBER('Tables 1-15'!G1126),'Tables 1-15'!B26,'Tables 1-15'!G1126)</f>
        <v>189.39214023183487</v>
      </c>
      <c r="H1786" s="448">
        <f>IF(ISNUMBER('Tables 1-15'!H1126),'Tables 1-15'!C26,'Tables 1-15'!H1126)</f>
        <v>183.33379168099003</v>
      </c>
      <c r="I1786" s="448">
        <f>IF(ISNUMBER('Tables 1-15'!I1126),'Tables 1-15'!D26,'Tables 1-15'!I1126)</f>
        <v>227.35606894022737</v>
      </c>
      <c r="J1786" s="448">
        <f>IF(ISNUMBER('Tables 1-15'!J1126),'Tables 1-15'!E26,'Tables 1-15'!J1126)</f>
        <v>265.60139915732572</v>
      </c>
      <c r="K1786" s="448">
        <f>IF(ISNUMBER('Tables 1-15'!K1126),'Tables 1-15'!F26,'Tables 1-15'!K1126)</f>
        <v>276.54637112907096</v>
      </c>
      <c r="O1786" s="62"/>
      <c r="P1786" s="636"/>
    </row>
    <row r="1787" spans="1:16">
      <c r="A1787" s="66" t="s">
        <v>941</v>
      </c>
      <c r="B1787" s="395"/>
      <c r="C1787" s="395"/>
      <c r="D1787" s="395"/>
      <c r="E1787" s="395"/>
      <c r="F1787" s="442"/>
      <c r="G1787" s="448" t="str">
        <f>IF(ISNUMBER('Tables 1-15'!G1127),'Tables 1-15'!B27,'Tables 1-15'!G1127)</f>
        <v>nav</v>
      </c>
      <c r="H1787" s="448">
        <f>IF(ISNUMBER('Tables 1-15'!H1127),'Tables 1-15'!C27,'Tables 1-15'!H1127)</f>
        <v>285.21998340642409</v>
      </c>
      <c r="I1787" s="448">
        <f>IF(ISNUMBER('Tables 1-15'!I1127),'Tables 1-15'!D27,'Tables 1-15'!I1127)</f>
        <v>363.20213056541928</v>
      </c>
      <c r="J1787" s="448">
        <f>IF(ISNUMBER('Tables 1-15'!J1127),'Tables 1-15'!E27,'Tables 1-15'!J1127)</f>
        <v>402.2527230111678</v>
      </c>
      <c r="K1787" s="448">
        <f>IF(ISNUMBER('Tables 1-15'!K1127),'Tables 1-15'!F27,'Tables 1-15'!K1127)</f>
        <v>384.23164509175933</v>
      </c>
      <c r="O1787" s="636"/>
      <c r="P1787" s="636"/>
    </row>
    <row r="1788" spans="1:16">
      <c r="A1788" s="461" t="s">
        <v>11</v>
      </c>
      <c r="B1788" s="395"/>
      <c r="C1788" s="395"/>
      <c r="D1788" s="395"/>
      <c r="E1788" s="395"/>
      <c r="F1788" s="442"/>
      <c r="G1788" s="448">
        <f>IF(ISNUMBER('Tables 1-15'!G1128),'Tables 1-15'!B28,'Tables 1-15'!G1128)</f>
        <v>486.4290477225378</v>
      </c>
      <c r="H1788" s="448">
        <f>IF(ISNUMBER('Tables 1-15'!H1128),'Tables 1-15'!C28,'Tables 1-15'!H1128)</f>
        <v>406.27194471921035</v>
      </c>
      <c r="I1788" s="448">
        <f>IF(ISNUMBER('Tables 1-15'!I1128),'Tables 1-15'!D28,'Tables 1-15'!I1128)</f>
        <v>463.14894467081513</v>
      </c>
      <c r="J1788" s="448">
        <f>IF(ISNUMBER('Tables 1-15'!J1128),'Tables 1-15'!E28,'Tables 1-15'!J1128)</f>
        <v>535.96703150990447</v>
      </c>
      <c r="K1788" s="448">
        <f>IF(ISNUMBER('Tables 1-15'!K1128),'Tables 1-15'!F28,'Tables 1-15'!K1128)</f>
        <v>523.7703350848725</v>
      </c>
      <c r="O1788" s="62"/>
      <c r="P1788" s="636"/>
    </row>
    <row r="1789" spans="1:16">
      <c r="A1789" s="461" t="s">
        <v>12</v>
      </c>
      <c r="B1789" s="395"/>
      <c r="C1789" s="395"/>
      <c r="D1789" s="395"/>
      <c r="E1789" s="395"/>
      <c r="F1789" s="442"/>
      <c r="G1789" s="448">
        <f>IF(ISNUMBER('Tables 1-15'!G1129),'Tables 1-15'!B29,'Tables 1-15'!G1129)</f>
        <v>524.19966675128649</v>
      </c>
      <c r="H1789" s="448">
        <f>IF(ISNUMBER('Tables 1-15'!H1129),'Tables 1-15'!C29,'Tables 1-15'!H1129)</f>
        <v>510.7516154310411</v>
      </c>
      <c r="I1789" s="448">
        <f>IF(ISNUMBER('Tables 1-15'!I1129),'Tables 1-15'!D29,'Tables 1-15'!I1129)</f>
        <v>549.27173219315762</v>
      </c>
      <c r="J1789" s="448">
        <f>IF(ISNUMBER('Tables 1-15'!J1129),'Tables 1-15'!E29,'Tables 1-15'!J1129)</f>
        <v>659.81558740107459</v>
      </c>
      <c r="K1789" s="448">
        <f>IF(ISNUMBER('Tables 1-15'!K1129),'Tables 1-15'!F29,'Tables 1-15'!K1129)</f>
        <v>630.51296987755029</v>
      </c>
      <c r="O1789" s="62"/>
      <c r="P1789" s="636"/>
    </row>
    <row r="1790" spans="1:16">
      <c r="A1790" s="66" t="s">
        <v>942</v>
      </c>
      <c r="B1790" s="395"/>
      <c r="C1790" s="395"/>
      <c r="D1790" s="395"/>
      <c r="E1790" s="395"/>
      <c r="F1790" s="442"/>
      <c r="G1790" s="448" t="str">
        <f>IF(ISNUMBER('Tables 1-15'!G1130),'Tables 1-15'!B30,'Tables 1-15'!G1130)</f>
        <v>nap</v>
      </c>
      <c r="H1790" s="448" t="str">
        <f>IF(ISNUMBER('Tables 1-15'!H1130),'Tables 1-15'!C30,'Tables 1-15'!H1130)</f>
        <v>nap</v>
      </c>
      <c r="I1790" s="448" t="str">
        <f>IF(ISNUMBER('Tables 1-15'!I1130),'Tables 1-15'!D30,'Tables 1-15'!I1130)</f>
        <v>nap</v>
      </c>
      <c r="J1790" s="448" t="str">
        <f>IF(ISNUMBER('Tables 1-15'!J1130),'Tables 1-15'!E30,'Tables 1-15'!J1130)</f>
        <v>nap</v>
      </c>
      <c r="K1790" s="448" t="str">
        <f>IF(ISNUMBER('Tables 1-15'!K1130),'Tables 1-15'!F30,'Tables 1-15'!K1130)</f>
        <v>nap</v>
      </c>
      <c r="O1790" s="636"/>
      <c r="P1790" s="636"/>
    </row>
    <row r="1791" spans="1:16">
      <c r="A1791" s="461" t="s">
        <v>13</v>
      </c>
      <c r="B1791" s="395"/>
      <c r="C1791" s="395"/>
      <c r="D1791" s="395"/>
      <c r="E1791" s="395"/>
      <c r="F1791" s="442"/>
      <c r="G1791" s="448">
        <f>IF(ISNUMBER('Tables 1-15'!G1131),'Tables 1-15'!B31,'Tables 1-15'!G1131)</f>
        <v>2682.370326095906</v>
      </c>
      <c r="H1791" s="448">
        <f>IF(ISNUMBER('Tables 1-15'!H1131),'Tables 1-15'!C31,'Tables 1-15'!H1131)</f>
        <v>2212.423254732973</v>
      </c>
      <c r="I1791" s="448">
        <f>IF(ISNUMBER('Tables 1-15'!I1131),'Tables 1-15'!D31,'Tables 1-15'!I1131)</f>
        <v>2293.3616454515441</v>
      </c>
      <c r="J1791" s="448">
        <f>IF(ISNUMBER('Tables 1-15'!J1131),'Tables 1-15'!E31,'Tables 1-15'!J1131)</f>
        <v>2463.6643792651171</v>
      </c>
      <c r="K1791" s="448">
        <f>IF(ISNUMBER('Tables 1-15'!K1131),'Tables 1-15'!F31,'Tables 1-15'!K1131)</f>
        <v>2490.1902403173044</v>
      </c>
      <c r="O1791" s="62"/>
      <c r="P1791" s="636"/>
    </row>
    <row r="1792" spans="1:16">
      <c r="A1792" s="461" t="s">
        <v>186</v>
      </c>
      <c r="B1792" s="395"/>
      <c r="C1792" s="395"/>
      <c r="D1792" s="395"/>
      <c r="E1792" s="395"/>
      <c r="F1792" s="442"/>
      <c r="G1792" s="448">
        <f>IF(ISNUMBER('Tables 1-15'!G1132),'Tables 1-15'!B32,'Tables 1-15'!G1132)</f>
        <v>14720.25</v>
      </c>
      <c r="H1792" s="448">
        <f>IF(ISNUMBER('Tables 1-15'!H1132),'Tables 1-15'!C32,'Tables 1-15'!H1132)</f>
        <v>14417.95</v>
      </c>
      <c r="I1792" s="448">
        <f>IF(ISNUMBER('Tables 1-15'!I1132),'Tables 1-15'!D32,'Tables 1-15'!I1132)</f>
        <v>14958.3</v>
      </c>
      <c r="J1792" s="448">
        <f>IF(ISNUMBER('Tables 1-15'!J1132),'Tables 1-15'!E32,'Tables 1-15'!J1132)</f>
        <v>15533.825000000001</v>
      </c>
      <c r="K1792" s="448">
        <f>IF(ISNUMBER('Tables 1-15'!K1132),'Tables 1-15'!F32,'Tables 1-15'!K1132)</f>
        <v>16244.575000000001</v>
      </c>
      <c r="O1792" s="62"/>
      <c r="P1792" s="636"/>
    </row>
    <row r="1793" spans="1:16">
      <c r="A1793" s="388" t="s">
        <v>1088</v>
      </c>
      <c r="B1793" s="445"/>
      <c r="C1793" s="445"/>
      <c r="D1793" s="445"/>
      <c r="E1793" s="445"/>
      <c r="F1793" s="497"/>
      <c r="G1793" s="391">
        <f>SUM(G1770:G1792)</f>
        <v>36800.427101487207</v>
      </c>
      <c r="H1793" s="391">
        <f>SUM(H1770:H1792)</f>
        <v>36074.865269404414</v>
      </c>
      <c r="I1793" s="391">
        <f>SUM(I1770:I1792)</f>
        <v>38863.272895897368</v>
      </c>
      <c r="J1793" s="391">
        <f>SUM(J1770:J1792)</f>
        <v>42387.826710914509</v>
      </c>
      <c r="K1793" s="391">
        <f>SUM(K1770:K1792)</f>
        <v>42401.956988819133</v>
      </c>
      <c r="O1793" s="636"/>
      <c r="P1793" s="636"/>
    </row>
    <row r="1794" spans="1:16">
      <c r="A1794" s="407"/>
    </row>
    <row r="1795" spans="1:16">
      <c r="A1795" s="407"/>
    </row>
    <row r="1796" spans="1:16">
      <c r="A1796" s="407"/>
    </row>
    <row r="1797" spans="1:16">
      <c r="A1797" s="570"/>
      <c r="B1797" s="570"/>
      <c r="C1797" s="570"/>
      <c r="D1797" s="570"/>
      <c r="E1797" s="570"/>
      <c r="F1797" s="570"/>
      <c r="G1797" s="570"/>
      <c r="H1797" s="570"/>
      <c r="I1797" s="570"/>
      <c r="J1797" s="570"/>
      <c r="K1797" s="570"/>
    </row>
    <row r="1798" spans="1:16">
      <c r="A1798" s="460"/>
    </row>
    <row r="1799" spans="1:16">
      <c r="A1799" s="461"/>
      <c r="B1799" s="562"/>
      <c r="C1799" s="562"/>
      <c r="D1799" s="562"/>
      <c r="E1799" s="562"/>
      <c r="F1799" s="437"/>
      <c r="G1799" s="562"/>
      <c r="H1799" s="562"/>
      <c r="I1799" s="562"/>
      <c r="J1799" s="562"/>
      <c r="K1799" s="562"/>
    </row>
    <row r="1800" spans="1:16">
      <c r="A1800" s="510"/>
      <c r="B1800" s="379"/>
      <c r="C1800" s="379"/>
      <c r="D1800" s="379"/>
      <c r="E1800" s="379"/>
      <c r="F1800" s="380"/>
      <c r="G1800" s="379"/>
      <c r="H1800" s="379"/>
      <c r="I1800" s="379"/>
      <c r="J1800" s="379"/>
      <c r="K1800" s="379"/>
    </row>
    <row r="1801" spans="1:16">
      <c r="A1801" s="63" t="s">
        <v>37</v>
      </c>
      <c r="B1801" s="601">
        <f>IF(ISNUMBER('Tables 1-15'!B1141),'Tables 1-15'!B10,'Tables 1-15'!B1141)</f>
        <v>1054.2514919011082</v>
      </c>
      <c r="C1801" s="456">
        <f>IF(ISNUMBER('Tables 1-15'!C1141),'Tables 1-15'!C10,'Tables 1-15'!C1141)</f>
        <v>1003.7664723264916</v>
      </c>
      <c r="D1801" s="456">
        <f>IF(ISNUMBER('Tables 1-15'!D1141),'Tables 1-15'!D10,'Tables 1-15'!D1141)</f>
        <v>1249.9521619135237</v>
      </c>
      <c r="E1801" s="456">
        <f>IF(ISNUMBER('Tables 1-15'!E1141),'Tables 1-15'!E10,'Tables 1-15'!E1141)</f>
        <v>1511.8971797273389</v>
      </c>
      <c r="F1801" s="466">
        <f>IF(ISNUMBER('Tables 1-15'!F1141),'Tables 1-15'!F10,'Tables 1-15'!F1141)</f>
        <v>1560.4126655525904</v>
      </c>
      <c r="G1801" s="523" t="str">
        <f>IF(ISNUMBER('Tables 1-15'!G1141),'Tables 1-15'!B10,'Tables 1-15'!G1141)</f>
        <v>nap</v>
      </c>
      <c r="H1801" s="523" t="str">
        <f>IF(ISNUMBER('Tables 1-15'!H1141),'Tables 1-15'!C10,'Tables 1-15'!H1141)</f>
        <v>nap</v>
      </c>
      <c r="I1801" s="523" t="str">
        <f>IF(ISNUMBER('Tables 1-15'!I1141),'Tables 1-15'!D10,'Tables 1-15'!I1141)</f>
        <v>nap</v>
      </c>
      <c r="J1801" s="523" t="str">
        <f>IF(ISNUMBER('Tables 1-15'!J1141),'Tables 1-15'!E10,'Tables 1-15'!J1141)</f>
        <v>nap</v>
      </c>
      <c r="K1801" s="523" t="str">
        <f>IF(ISNUMBER('Tables 1-15'!K1141),'Tables 1-15'!F10,'Tables 1-15'!K1141)</f>
        <v>nap</v>
      </c>
    </row>
    <row r="1802" spans="1:16">
      <c r="A1802" s="461" t="s">
        <v>528</v>
      </c>
      <c r="B1802" s="448">
        <f>IF(ISNUMBER('Tables 1-15'!B1142),'Tables 1-15'!B11,'Tables 1-15'!B1142)</f>
        <v>506.76723890162731</v>
      </c>
      <c r="C1802" s="448">
        <f>IF(ISNUMBER('Tables 1-15'!C1142),'Tables 1-15'!C11,'Tables 1-15'!C1142)</f>
        <v>473.83725237316304</v>
      </c>
      <c r="D1802" s="448">
        <f>IF(ISNUMBER('Tables 1-15'!D1142),'Tables 1-15'!D11,'Tables 1-15'!D1142)</f>
        <v>470.63757594274949</v>
      </c>
      <c r="E1802" s="448">
        <f>IF(ISNUMBER('Tables 1-15'!E1142),'Tables 1-15'!E11,'Tables 1-15'!E1142)</f>
        <v>513.42538636642007</v>
      </c>
      <c r="F1802" s="467">
        <f>IF(ISNUMBER('Tables 1-15'!F1142),'Tables 1-15'!F11,'Tables 1-15'!F1142)</f>
        <v>482.61162871431964</v>
      </c>
      <c r="G1802" s="524">
        <f>IF(ISNUMBER('Tables 1-15'!G1142),'Tables 1-15'!B11,'Tables 1-15'!G1142)</f>
        <v>506.76723890162731</v>
      </c>
      <c r="H1802" s="524">
        <f>IF(ISNUMBER('Tables 1-15'!H1142),'Tables 1-15'!C11,'Tables 1-15'!H1142)</f>
        <v>473.83725237316304</v>
      </c>
      <c r="I1802" s="524">
        <f>IF(ISNUMBER('Tables 1-15'!I1142),'Tables 1-15'!D11,'Tables 1-15'!I1142)</f>
        <v>470.63757594274949</v>
      </c>
      <c r="J1802" s="524">
        <f>IF(ISNUMBER('Tables 1-15'!J1142),'Tables 1-15'!E11,'Tables 1-15'!J1142)</f>
        <v>513.42538636642007</v>
      </c>
      <c r="K1802" s="524">
        <f>IF(ISNUMBER('Tables 1-15'!K1142),'Tables 1-15'!F11,'Tables 1-15'!K1142)</f>
        <v>482.61162871431964</v>
      </c>
      <c r="O1802" s="62"/>
    </row>
    <row r="1803" spans="1:16">
      <c r="A1803" s="66" t="s">
        <v>530</v>
      </c>
      <c r="B1803" s="448">
        <f>IF(ISNUMBER('Tables 1-15'!B1143),'Tables 1-15'!B12,'Tables 1-15'!B1143)</f>
        <v>1650.1785034013606</v>
      </c>
      <c r="C1803" s="448">
        <f>IF(ISNUMBER('Tables 1-15'!C1143),'Tables 1-15'!C12,'Tables 1-15'!C1143)</f>
        <v>1624.9016853932585</v>
      </c>
      <c r="D1803" s="448">
        <f>IF(ISNUMBER('Tables 1-15'!D1143),'Tables 1-15'!D12,'Tables 1-15'!D1143)</f>
        <v>2142.9460580912864</v>
      </c>
      <c r="E1803" s="448">
        <f>IF(ISNUMBER('Tables 1-15'!E1143),'Tables 1-15'!E12,'Tables 1-15'!E1143)</f>
        <v>2474.0314104860859</v>
      </c>
      <c r="F1803" s="467">
        <f>IF(ISNUMBER('Tables 1-15'!F1143),'Tables 1-15'!F12,'Tables 1-15'!F1143)</f>
        <v>2251.9370843989768</v>
      </c>
      <c r="G1803" s="524">
        <f>IF(ISNUMBER('Tables 1-15'!G1143),'Tables 1-15'!B12,'Tables 1-15'!G1143)</f>
        <v>1650.1785034013606</v>
      </c>
      <c r="H1803" s="524">
        <f>IF(ISNUMBER('Tables 1-15'!H1143),'Tables 1-15'!C12,'Tables 1-15'!H1143)</f>
        <v>1624.9016853932585</v>
      </c>
      <c r="I1803" s="524">
        <f>IF(ISNUMBER('Tables 1-15'!I1143),'Tables 1-15'!D12,'Tables 1-15'!I1143)</f>
        <v>2142.9460580912864</v>
      </c>
      <c r="J1803" s="524">
        <f>IF(ISNUMBER('Tables 1-15'!J1143),'Tables 1-15'!E12,'Tables 1-15'!J1143)</f>
        <v>2474.0314104860859</v>
      </c>
      <c r="K1803" s="524">
        <f>IF(ISNUMBER('Tables 1-15'!K1143),'Tables 1-15'!F12,'Tables 1-15'!K1143)</f>
        <v>2251.9370843989768</v>
      </c>
      <c r="O1803" s="636"/>
    </row>
    <row r="1804" spans="1:16">
      <c r="A1804" s="461" t="s">
        <v>529</v>
      </c>
      <c r="B1804" s="448">
        <f>IF(ISNUMBER('Tables 1-15'!B1144),'Tables 1-15'!B13,'Tables 1-15'!B1144)</f>
        <v>1509.8146634325449</v>
      </c>
      <c r="C1804" s="448">
        <f>IF(ISNUMBER('Tables 1-15'!C1144),'Tables 1-15'!C13,'Tables 1-15'!C1144)</f>
        <v>1408.3677608174537</v>
      </c>
      <c r="D1804" s="448">
        <f>IF(ISNUMBER('Tables 1-15'!D1144),'Tables 1-15'!D13,'Tables 1-15'!D1144)</f>
        <v>1647.0955346059636</v>
      </c>
      <c r="E1804" s="448">
        <f>IF(ISNUMBER('Tables 1-15'!E1144),'Tables 1-15'!E13,'Tables 1-15'!E1144)</f>
        <v>1818.7766841794282</v>
      </c>
      <c r="F1804" s="467">
        <f>IF(ISNUMBER('Tables 1-15'!F1144),'Tables 1-15'!F13,'Tables 1-15'!F1144)</f>
        <v>1837.0954337000483</v>
      </c>
      <c r="G1804" s="524" t="str">
        <f>IF(ISNUMBER('Tables 1-15'!G1144),'Tables 1-15'!B13,'Tables 1-15'!G1144)</f>
        <v>nav</v>
      </c>
      <c r="H1804" s="524" t="str">
        <f>IF(ISNUMBER('Tables 1-15'!H1144),'Tables 1-15'!C13,'Tables 1-15'!H1144)</f>
        <v>nav</v>
      </c>
      <c r="I1804" s="524" t="str">
        <f>IF(ISNUMBER('Tables 1-15'!I1144),'Tables 1-15'!D13,'Tables 1-15'!I1144)</f>
        <v>nav</v>
      </c>
      <c r="J1804" s="524" t="str">
        <f>IF(ISNUMBER('Tables 1-15'!J1144),'Tables 1-15'!E13,'Tables 1-15'!J1144)</f>
        <v>nav</v>
      </c>
      <c r="K1804" s="524" t="str">
        <f>IF(ISNUMBER('Tables 1-15'!K1144),'Tables 1-15'!F13,'Tables 1-15'!K1144)</f>
        <v>nav</v>
      </c>
      <c r="O1804" s="62"/>
    </row>
    <row r="1805" spans="1:16">
      <c r="A1805" s="66" t="s">
        <v>531</v>
      </c>
      <c r="B1805" s="448">
        <f>IF(ISNUMBER('Tables 1-15'!B1145),'Tables 1-15'!B14,'Tables 1-15'!B1145)</f>
        <v>4617.8913831404188</v>
      </c>
      <c r="C1805" s="448">
        <f>IF(ISNUMBER('Tables 1-15'!C1145),'Tables 1-15'!C14,'Tables 1-15'!C1145)</f>
        <v>5108.0874060838623</v>
      </c>
      <c r="D1805" s="448">
        <f>IF(ISNUMBER('Tables 1-15'!D1145),'Tables 1-15'!D14,'Tables 1-15'!D1145)</f>
        <v>5950.0221565731172</v>
      </c>
      <c r="E1805" s="448">
        <f>IF(ISNUMBER('Tables 1-15'!E1145),'Tables 1-15'!E14,'Tables 1-15'!E1145)</f>
        <v>7314.5015012226449</v>
      </c>
      <c r="F1805" s="467">
        <f>IF(ISNUMBER('Tables 1-15'!F1145),'Tables 1-15'!F14,'Tables 1-15'!F1145)</f>
        <v>8358.1417821782179</v>
      </c>
      <c r="G1805" s="524" t="str">
        <f>IF(ISNUMBER('Tables 1-15'!G1145),'Tables 1-15'!B14,'Tables 1-15'!G1145)</f>
        <v>nap</v>
      </c>
      <c r="H1805" s="524" t="str">
        <f>IF(ISNUMBER('Tables 1-15'!H1145),'Tables 1-15'!C14,'Tables 1-15'!H1145)</f>
        <v>nap</v>
      </c>
      <c r="I1805" s="524" t="str">
        <f>IF(ISNUMBER('Tables 1-15'!I1145),'Tables 1-15'!D14,'Tables 1-15'!I1145)</f>
        <v>nap</v>
      </c>
      <c r="J1805" s="524" t="str">
        <f>IF(ISNUMBER('Tables 1-15'!J1145),'Tables 1-15'!E14,'Tables 1-15'!J1145)</f>
        <v>nap</v>
      </c>
      <c r="K1805" s="524" t="str">
        <f>IF(ISNUMBER('Tables 1-15'!K1145),'Tables 1-15'!F14,'Tables 1-15'!K1145)</f>
        <v>nap</v>
      </c>
      <c r="O1805" s="636"/>
    </row>
    <row r="1806" spans="1:16">
      <c r="A1806" s="461" t="s">
        <v>166</v>
      </c>
      <c r="B1806" s="384">
        <f>IF(ISNUMBER('Tables 1-15'!B1146),'Tables 1-15'!B15,'Tables 1-15'!B1146)</f>
        <v>2828.3793357154277</v>
      </c>
      <c r="C1806" s="384">
        <f>IF(ISNUMBER('Tables 1-15'!C1146),'Tables 1-15'!C15,'Tables 1-15'!C1146)</f>
        <v>2622.9146362641682</v>
      </c>
      <c r="D1806" s="384">
        <f>IF(ISNUMBER('Tables 1-15'!D1146),'Tables 1-15'!D15,'Tables 1-15'!D1146)</f>
        <v>2562.2441542763418</v>
      </c>
      <c r="E1806" s="384">
        <f>IF(ISNUMBER('Tables 1-15'!E1146),'Tables 1-15'!E15,'Tables 1-15'!E1146)</f>
        <v>2782.7881467310294</v>
      </c>
      <c r="F1806" s="473">
        <f>IF(ISNUMBER('Tables 1-15'!F1146),'Tables 1-15'!F15,'Tables 1-15'!F1146)</f>
        <v>2609.3622252510686</v>
      </c>
      <c r="G1806" s="421">
        <f>IF(ISNUMBER('Tables 1-15'!G1146),'Tables 1-15'!B15,'Tables 1-15'!G1146)</f>
        <v>2828.3793357154277</v>
      </c>
      <c r="H1806" s="421">
        <f>IF(ISNUMBER('Tables 1-15'!H1146),'Tables 1-15'!C15,'Tables 1-15'!H1146)</f>
        <v>2622.9146362641682</v>
      </c>
      <c r="I1806" s="421">
        <f>IF(ISNUMBER('Tables 1-15'!I1146),'Tables 1-15'!D15,'Tables 1-15'!I1146)</f>
        <v>2562.2441542763418</v>
      </c>
      <c r="J1806" s="421">
        <f>IF(ISNUMBER('Tables 1-15'!J1146),'Tables 1-15'!E15,'Tables 1-15'!J1146)</f>
        <v>2782.7881467310294</v>
      </c>
      <c r="K1806" s="421">
        <f>IF(ISNUMBER('Tables 1-15'!K1146),'Tables 1-15'!F15,'Tables 1-15'!K1146)</f>
        <v>2609.3622252510686</v>
      </c>
      <c r="O1806" s="62"/>
    </row>
    <row r="1807" spans="1:16">
      <c r="A1807" s="461" t="s">
        <v>60</v>
      </c>
      <c r="B1807" s="384">
        <f>IF(ISNUMBER('Tables 1-15'!B1147),'Tables 1-15'!B16,'Tables 1-15'!B1147)</f>
        <v>3619.3166238754116</v>
      </c>
      <c r="C1807" s="384">
        <f>IF(ISNUMBER('Tables 1-15'!C1147),'Tables 1-15'!C16,'Tables 1-15'!C1147)</f>
        <v>3302.2799391325998</v>
      </c>
      <c r="D1807" s="384">
        <f>IF(ISNUMBER('Tables 1-15'!D1147),'Tables 1-15'!D16,'Tables 1-15'!D1147)</f>
        <v>3300.8398042872882</v>
      </c>
      <c r="E1807" s="384">
        <f>IF(ISNUMBER('Tables 1-15'!E1147),'Tables 1-15'!E16,'Tables 1-15'!E1147)</f>
        <v>3628.8591906432061</v>
      </c>
      <c r="F1807" s="473">
        <f>IF(ISNUMBER('Tables 1-15'!F1147),'Tables 1-15'!F16,'Tables 1-15'!F1147)</f>
        <v>3423.5187381215383</v>
      </c>
      <c r="G1807" s="421">
        <f>IF(ISNUMBER('Tables 1-15'!G1147),'Tables 1-15'!B16,'Tables 1-15'!G1147)</f>
        <v>3619.3166238754116</v>
      </c>
      <c r="H1807" s="421">
        <f>IF(ISNUMBER('Tables 1-15'!H1147),'Tables 1-15'!C16,'Tables 1-15'!H1147)</f>
        <v>3302.2799391325998</v>
      </c>
      <c r="I1807" s="421">
        <f>IF(ISNUMBER('Tables 1-15'!I1147),'Tables 1-15'!D16,'Tables 1-15'!I1147)</f>
        <v>3300.8398042872882</v>
      </c>
      <c r="J1807" s="421">
        <f>IF(ISNUMBER('Tables 1-15'!J1147),'Tables 1-15'!E16,'Tables 1-15'!J1147)</f>
        <v>3628.8591906432061</v>
      </c>
      <c r="K1807" s="421">
        <f>IF(ISNUMBER('Tables 1-15'!K1147),'Tables 1-15'!F16,'Tables 1-15'!K1147)</f>
        <v>3423.5187381215383</v>
      </c>
      <c r="O1807" s="62"/>
    </row>
    <row r="1808" spans="1:16">
      <c r="A1808" s="461" t="s">
        <v>745</v>
      </c>
      <c r="B1808" s="384" t="str">
        <f>IF(ISNUMBER('Tables 1-15'!B1148),'Tables 1-15'!B17,'Tables 1-15'!B1148)</f>
        <v>nav</v>
      </c>
      <c r="C1808" s="384" t="str">
        <f>IF(ISNUMBER('Tables 1-15'!C1148),'Tables 1-15'!C17,'Tables 1-15'!C1148)</f>
        <v>nav</v>
      </c>
      <c r="D1808" s="384" t="str">
        <f>IF(ISNUMBER('Tables 1-15'!D1148),'Tables 1-15'!D17,'Tables 1-15'!D1148)</f>
        <v>nav</v>
      </c>
      <c r="E1808" s="384" t="str">
        <f>IF(ISNUMBER('Tables 1-15'!E1148),'Tables 1-15'!E17,'Tables 1-15'!E1148)</f>
        <v>nav</v>
      </c>
      <c r="F1808" s="473" t="str">
        <f>IF(ISNUMBER('Tables 1-15'!F1148),'Tables 1-15'!F17,'Tables 1-15'!F1148)</f>
        <v>nav</v>
      </c>
      <c r="G1808" s="421" t="str">
        <f>IF(ISNUMBER('Tables 1-15'!G1148),'Tables 1-15'!B17,'Tables 1-15'!G1148)</f>
        <v>nav</v>
      </c>
      <c r="H1808" s="421" t="str">
        <f>IF(ISNUMBER('Tables 1-15'!H1148),'Tables 1-15'!C17,'Tables 1-15'!H1148)</f>
        <v>nav</v>
      </c>
      <c r="I1808" s="421" t="str">
        <f>IF(ISNUMBER('Tables 1-15'!I1148),'Tables 1-15'!D17,'Tables 1-15'!I1148)</f>
        <v>nav</v>
      </c>
      <c r="J1808" s="421" t="str">
        <f>IF(ISNUMBER('Tables 1-15'!J1148),'Tables 1-15'!E17,'Tables 1-15'!J1148)</f>
        <v>nav</v>
      </c>
      <c r="K1808" s="421" t="str">
        <f>IF(ISNUMBER('Tables 1-15'!K1148),'Tables 1-15'!F17,'Tables 1-15'!K1148)</f>
        <v>nav</v>
      </c>
      <c r="O1808" s="62"/>
    </row>
    <row r="1809" spans="1:15">
      <c r="A1809" s="66" t="s">
        <v>994</v>
      </c>
      <c r="B1809" s="384">
        <f>IF(ISNUMBER('Tables 1-15'!B1149),'Tables 1-15'!B18,'Tables 1-15'!B1149)</f>
        <v>1296.7453323160637</v>
      </c>
      <c r="C1809" s="384">
        <f>IF(ISNUMBER('Tables 1-15'!C1149),'Tables 1-15'!C18,'Tables 1-15'!C1149)</f>
        <v>1339.7570312929513</v>
      </c>
      <c r="D1809" s="384">
        <f>IF(ISNUMBER('Tables 1-15'!D1149),'Tables 1-15'!D18,'Tables 1-15'!D1149)</f>
        <v>1704.3677738799809</v>
      </c>
      <c r="E1809" s="384">
        <f>IF(ISNUMBER('Tables 1-15'!E1149),'Tables 1-15'!E18,'Tables 1-15'!E1149)</f>
        <v>1923.0021122079963</v>
      </c>
      <c r="F1809" s="473">
        <f>IF(ISNUMBER('Tables 1-15'!F1149),'Tables 1-15'!F18,'Tables 1-15'!F1149)</f>
        <v>1873.2072627996763</v>
      </c>
      <c r="G1809" s="421" t="str">
        <f>IF(ISNUMBER('Tables 1-15'!G1149),'Tables 1-15'!B18,'Tables 1-15'!G1149)</f>
        <v>nav</v>
      </c>
      <c r="H1809" s="421" t="str">
        <f>IF(ISNUMBER('Tables 1-15'!H1149),'Tables 1-15'!C18,'Tables 1-15'!H1149)</f>
        <v>nav</v>
      </c>
      <c r="I1809" s="421">
        <f>IF(ISNUMBER('Tables 1-15'!I1149),'Tables 1-15'!D18,'Tables 1-15'!I1149)</f>
        <v>1704.3677738799809</v>
      </c>
      <c r="J1809" s="421">
        <f>IF(ISNUMBER('Tables 1-15'!J1149),'Tables 1-15'!E18,'Tables 1-15'!J1149)</f>
        <v>1923.0021122079963</v>
      </c>
      <c r="K1809" s="421">
        <f>IF(ISNUMBER('Tables 1-15'!K1149),'Tables 1-15'!F18,'Tables 1-15'!K1149)</f>
        <v>1873.2072627996763</v>
      </c>
      <c r="O1809" s="636"/>
    </row>
    <row r="1810" spans="1:15">
      <c r="A1810" s="461" t="s">
        <v>127</v>
      </c>
      <c r="B1810" s="384">
        <f>IF(ISNUMBER('Tables 1-15'!B1150),'Tables 1-15'!B19,'Tables 1-15'!B1150)</f>
        <v>2304.5294139371053</v>
      </c>
      <c r="C1810" s="384">
        <f>IF(ISNUMBER('Tables 1-15'!C1150),'Tables 1-15'!C19,'Tables 1-15'!C1150)</f>
        <v>2113.7472168848922</v>
      </c>
      <c r="D1810" s="384">
        <f>IF(ISNUMBER('Tables 1-15'!D1150),'Tables 1-15'!D19,'Tables 1-15'!D1150)</f>
        <v>2053.1165371463971</v>
      </c>
      <c r="E1810" s="384">
        <f>IF(ISNUMBER('Tables 1-15'!E1150),'Tables 1-15'!E19,'Tables 1-15'!E1150)</f>
        <v>2197.43518113961</v>
      </c>
      <c r="F1810" s="473">
        <f>IF(ISNUMBER('Tables 1-15'!F1150),'Tables 1-15'!F19,'Tables 1-15'!F1150)</f>
        <v>2011.9592326071977</v>
      </c>
      <c r="G1810" s="421">
        <f>IF(ISNUMBER('Tables 1-15'!G1150),'Tables 1-15'!B19,'Tables 1-15'!G1150)</f>
        <v>2304.5294139371053</v>
      </c>
      <c r="H1810" s="421">
        <f>IF(ISNUMBER('Tables 1-15'!H1150),'Tables 1-15'!C19,'Tables 1-15'!H1150)</f>
        <v>2113.7472168848922</v>
      </c>
      <c r="I1810" s="421">
        <f>IF(ISNUMBER('Tables 1-15'!I1150),'Tables 1-15'!D19,'Tables 1-15'!I1150)</f>
        <v>2053.1165371463971</v>
      </c>
      <c r="J1810" s="421">
        <f>IF(ISNUMBER('Tables 1-15'!J1150),'Tables 1-15'!E19,'Tables 1-15'!J1150)</f>
        <v>2197.43518113961</v>
      </c>
      <c r="K1810" s="421">
        <f>IF(ISNUMBER('Tables 1-15'!K1150),'Tables 1-15'!F19,'Tables 1-15'!K1150)</f>
        <v>2011.9592326071977</v>
      </c>
      <c r="O1810" s="62"/>
    </row>
    <row r="1811" spans="1:15">
      <c r="A1811" s="461" t="s">
        <v>8</v>
      </c>
      <c r="B1811" s="384">
        <f>IF(ISNUMBER('Tables 1-15'!B1151),'Tables 1-15'!B20,'Tables 1-15'!B1151)</f>
        <v>4845.2352123738774</v>
      </c>
      <c r="C1811" s="384">
        <f>IF(ISNUMBER('Tables 1-15'!C1151),'Tables 1-15'!C20,'Tables 1-15'!C1151)</f>
        <v>5036.6282357569044</v>
      </c>
      <c r="D1811" s="384">
        <f>IF(ISNUMBER('Tables 1-15'!D1151),'Tables 1-15'!D20,'Tables 1-15'!D1151)</f>
        <v>5499.9158231898064</v>
      </c>
      <c r="E1811" s="384">
        <f>IF(ISNUMBER('Tables 1-15'!E1151),'Tables 1-15'!E20,'Tables 1-15'!E1151)</f>
        <v>5913.4309378104626</v>
      </c>
      <c r="F1811" s="473">
        <f>IF(ISNUMBER('Tables 1-15'!F1151),'Tables 1-15'!F20,'Tables 1-15'!F1151)</f>
        <v>5940.5704344282549</v>
      </c>
      <c r="G1811" s="421">
        <f>IF(ISNUMBER('Tables 1-15'!G1151),'Tables 1-15'!B20,'Tables 1-15'!G1151)</f>
        <v>4845.2352123738774</v>
      </c>
      <c r="H1811" s="421">
        <f>IF(ISNUMBER('Tables 1-15'!H1151),'Tables 1-15'!C20,'Tables 1-15'!H1151)</f>
        <v>5036.6282357569044</v>
      </c>
      <c r="I1811" s="421">
        <f>IF(ISNUMBER('Tables 1-15'!I1151),'Tables 1-15'!D20,'Tables 1-15'!I1151)</f>
        <v>5499.9158231898064</v>
      </c>
      <c r="J1811" s="421">
        <f>IF(ISNUMBER('Tables 1-15'!J1151),'Tables 1-15'!E20,'Tables 1-15'!J1151)</f>
        <v>5913.4309378104626</v>
      </c>
      <c r="K1811" s="421" t="str">
        <f>IF(ISNUMBER('Tables 1-15'!K1151),'Tables 1-15'!F20,'Tables 1-15'!K1151)</f>
        <v>nav</v>
      </c>
      <c r="O1811" s="62"/>
    </row>
    <row r="1812" spans="1:15">
      <c r="A1812" s="66" t="s">
        <v>937</v>
      </c>
      <c r="B1812" s="384">
        <f>IF(ISNUMBER('Tables 1-15'!B1152),'Tables 1-15'!B21,'Tables 1-15'!B1152)</f>
        <v>930.94622661188657</v>
      </c>
      <c r="C1812" s="384">
        <f>IF(ISNUMBER('Tables 1-15'!C1152),'Tables 1-15'!C21,'Tables 1-15'!C1152)</f>
        <v>834.40692572861167</v>
      </c>
      <c r="D1812" s="384">
        <f>IF(ISNUMBER('Tables 1-15'!D1152),'Tables 1-15'!D21,'Tables 1-15'!D1152)</f>
        <v>1014.7155484060678</v>
      </c>
      <c r="E1812" s="384">
        <f>IF(ISNUMBER('Tables 1-15'!E1152),'Tables 1-15'!E21,'Tables 1-15'!E1152)</f>
        <v>1114.6555847343677</v>
      </c>
      <c r="F1812" s="473">
        <f>IF(ISNUMBER('Tables 1-15'!F1152),'Tables 1-15'!F21,'Tables 1-15'!F1152)</f>
        <v>1129.188112310095</v>
      </c>
      <c r="G1812" s="421">
        <f>IF(ISNUMBER('Tables 1-15'!G1152),'Tables 1-15'!B21,'Tables 1-15'!G1152)</f>
        <v>930.94622661188657</v>
      </c>
      <c r="H1812" s="421">
        <f>IF(ISNUMBER('Tables 1-15'!H1152),'Tables 1-15'!C21,'Tables 1-15'!H1152)</f>
        <v>834.40692572861167</v>
      </c>
      <c r="I1812" s="421">
        <f>IF(ISNUMBER('Tables 1-15'!I1152),'Tables 1-15'!D21,'Tables 1-15'!I1152)</f>
        <v>1014.7155484060678</v>
      </c>
      <c r="J1812" s="421">
        <f>IF(ISNUMBER('Tables 1-15'!J1152),'Tables 1-15'!E21,'Tables 1-15'!J1152)</f>
        <v>1114.6555847343677</v>
      </c>
      <c r="K1812" s="421">
        <f>IF(ISNUMBER('Tables 1-15'!K1152),'Tables 1-15'!F21,'Tables 1-15'!K1152)</f>
        <v>1129.188112310095</v>
      </c>
      <c r="O1812" s="636"/>
    </row>
    <row r="1813" spans="1:15">
      <c r="A1813" s="66" t="s">
        <v>938</v>
      </c>
      <c r="B1813" s="384">
        <f>IF(ISNUMBER('Tables 1-15'!B1153),'Tables 1-15'!B22,'Tables 1-15'!B1153)</f>
        <v>1093.613926721313</v>
      </c>
      <c r="C1813" s="384">
        <f>IF(ISNUMBER('Tables 1-15'!C1153),'Tables 1-15'!C22,'Tables 1-15'!C1153)</f>
        <v>883.61893482364269</v>
      </c>
      <c r="D1813" s="384">
        <f>IF(ISNUMBER('Tables 1-15'!D1153),'Tables 1-15'!D22,'Tables 1-15'!D1153)</f>
        <v>1034.4172678266759</v>
      </c>
      <c r="E1813" s="384">
        <f>IF(ISNUMBER('Tables 1-15'!E1153),'Tables 1-15'!E22,'Tables 1-15'!E1153)</f>
        <v>1158.4046079233688</v>
      </c>
      <c r="F1813" s="473">
        <f>IF(ISNUMBER('Tables 1-15'!F1153),'Tables 1-15'!F22,'Tables 1-15'!F1153)</f>
        <v>1177.311766716027</v>
      </c>
      <c r="G1813" s="421" t="str">
        <f>IF(ISNUMBER('Tables 1-15'!G1153),'Tables 1-15'!B22,'Tables 1-15'!G1153)</f>
        <v>nap</v>
      </c>
      <c r="H1813" s="421" t="str">
        <f>IF(ISNUMBER('Tables 1-15'!H1153),'Tables 1-15'!C22,'Tables 1-15'!H1153)</f>
        <v>nap</v>
      </c>
      <c r="I1813" s="421" t="str">
        <f>IF(ISNUMBER('Tables 1-15'!I1153),'Tables 1-15'!D22,'Tables 1-15'!I1153)</f>
        <v>nap</v>
      </c>
      <c r="J1813" s="421" t="str">
        <f>IF(ISNUMBER('Tables 1-15'!J1153),'Tables 1-15'!E22,'Tables 1-15'!J1153)</f>
        <v>nap</v>
      </c>
      <c r="K1813" s="421" t="str">
        <f>IF(ISNUMBER('Tables 1-15'!K1153),'Tables 1-15'!F22,'Tables 1-15'!K1153)</f>
        <v>nap</v>
      </c>
      <c r="O1813" s="636"/>
    </row>
    <row r="1814" spans="1:15">
      <c r="A1814" s="461" t="s">
        <v>9</v>
      </c>
      <c r="B1814" s="448" t="str">
        <f>IF(ISNUMBER('Tables 1-15'!B1154),'Tables 1-15'!B23,'Tables 1-15'!B1154)</f>
        <v>nap</v>
      </c>
      <c r="C1814" s="448" t="str">
        <f>IF(ISNUMBER('Tables 1-15'!C1154),'Tables 1-15'!C23,'Tables 1-15'!C1154)</f>
        <v>nap</v>
      </c>
      <c r="D1814" s="448" t="str">
        <f>IF(ISNUMBER('Tables 1-15'!D1154),'Tables 1-15'!D23,'Tables 1-15'!D1154)</f>
        <v>nap</v>
      </c>
      <c r="E1814" s="448" t="str">
        <f>IF(ISNUMBER('Tables 1-15'!E1154),'Tables 1-15'!E23,'Tables 1-15'!E1154)</f>
        <v>nap</v>
      </c>
      <c r="F1814" s="467" t="str">
        <f>IF(ISNUMBER('Tables 1-15'!F1154),'Tables 1-15'!F23,'Tables 1-15'!F1154)</f>
        <v>nap</v>
      </c>
      <c r="G1814" s="524">
        <f>IF(ISNUMBER('Tables 1-15'!G1154),'Tables 1-15'!B23,'Tables 1-15'!G1154)</f>
        <v>869.76108249578726</v>
      </c>
      <c r="H1814" s="524">
        <f>IF(ISNUMBER('Tables 1-15'!H1154),'Tables 1-15'!C23,'Tables 1-15'!H1154)</f>
        <v>797.3138071386893</v>
      </c>
      <c r="I1814" s="524">
        <f>IF(ISNUMBER('Tables 1-15'!I1154),'Tables 1-15'!D23,'Tables 1-15'!I1154)</f>
        <v>776.31121760237818</v>
      </c>
      <c r="J1814" s="524">
        <f>IF(ISNUMBER('Tables 1-15'!J1154),'Tables 1-15'!E23,'Tables 1-15'!J1154)</f>
        <v>832.92739628998845</v>
      </c>
      <c r="K1814" s="524">
        <f>IF(ISNUMBER('Tables 1-15'!K1154),'Tables 1-15'!F23,'Tables 1-15'!K1154)</f>
        <v>769.51877942855015</v>
      </c>
      <c r="O1814" s="62"/>
    </row>
    <row r="1815" spans="1:15">
      <c r="A1815" s="66" t="s">
        <v>939</v>
      </c>
      <c r="B1815" s="448">
        <f>IF(ISNUMBER('Tables 1-15'!B1155),'Tables 1-15'!B24,'Tables 1-15'!B1155)</f>
        <v>1663.8637847773684</v>
      </c>
      <c r="C1815" s="448">
        <f>IF(ISNUMBER('Tables 1-15'!C1155),'Tables 1-15'!C24,'Tables 1-15'!C1155)</f>
        <v>1224.9051505911912</v>
      </c>
      <c r="D1815" s="448">
        <f>IF(ISNUMBER('Tables 1-15'!D1155),'Tables 1-15'!D24,'Tables 1-15'!D1155)</f>
        <v>1525.1772734308872</v>
      </c>
      <c r="E1815" s="448">
        <f>IF(ISNUMBER('Tables 1-15'!E1155),'Tables 1-15'!E24,'Tables 1-15'!E1155)</f>
        <v>1900.9910434744095</v>
      </c>
      <c r="F1815" s="467">
        <f>IF(ISNUMBER('Tables 1-15'!F1155),'Tables 1-15'!F24,'Tables 1-15'!F1155)</f>
        <v>2014.957897718494</v>
      </c>
      <c r="G1815" s="524">
        <f>IF(ISNUMBER('Tables 1-15'!G1155),'Tables 1-15'!B24,'Tables 1-15'!G1155)</f>
        <v>1663.8637847773684</v>
      </c>
      <c r="H1815" s="524">
        <f>IF(ISNUMBER('Tables 1-15'!H1155),'Tables 1-15'!C24,'Tables 1-15'!H1155)</f>
        <v>1224.9051505911912</v>
      </c>
      <c r="I1815" s="524">
        <f>IF(ISNUMBER('Tables 1-15'!I1155),'Tables 1-15'!D24,'Tables 1-15'!I1155)</f>
        <v>1525.1772734308872</v>
      </c>
      <c r="J1815" s="524">
        <f>IF(ISNUMBER('Tables 1-15'!J1155),'Tables 1-15'!E24,'Tables 1-15'!J1155)</f>
        <v>1900.9910434744095</v>
      </c>
      <c r="K1815" s="524">
        <f>IF(ISNUMBER('Tables 1-15'!K1155),'Tables 1-15'!F24,'Tables 1-15'!K1155)</f>
        <v>2014.957897718494</v>
      </c>
      <c r="O1815" s="636"/>
    </row>
    <row r="1816" spans="1:15">
      <c r="A1816" s="66" t="s">
        <v>940</v>
      </c>
      <c r="B1816" s="448">
        <f>IF(ISNUMBER('Tables 1-15'!B1156),'Tables 1-15'!B25,'Tables 1-15'!B1156)</f>
        <v>519.79679999999996</v>
      </c>
      <c r="C1816" s="448">
        <f>IF(ISNUMBER('Tables 1-15'!C1156),'Tables 1-15'!C25,'Tables 1-15'!C1156)</f>
        <v>429.09786666666668</v>
      </c>
      <c r="D1816" s="448">
        <f>IF(ISNUMBER('Tables 1-15'!D1156),'Tables 1-15'!D25,'Tables 1-15'!D1156)</f>
        <v>526.81146666666666</v>
      </c>
      <c r="E1816" s="448">
        <f>IF(ISNUMBER('Tables 1-15'!E1156),'Tables 1-15'!E25,'Tables 1-15'!E1156)</f>
        <v>669.50666666666666</v>
      </c>
      <c r="F1816" s="467">
        <f>IF(ISNUMBER('Tables 1-15'!F1156),'Tables 1-15'!F25,'Tables 1-15'!F1156)</f>
        <v>711.04960000000005</v>
      </c>
      <c r="G1816" s="524" t="str">
        <f>IF(ISNUMBER('Tables 1-15'!G1156),'Tables 1-15'!B25,'Tables 1-15'!G1156)</f>
        <v>nap</v>
      </c>
      <c r="H1816" s="524" t="str">
        <f>IF(ISNUMBER('Tables 1-15'!H1156),'Tables 1-15'!C25,'Tables 1-15'!H1156)</f>
        <v>nap</v>
      </c>
      <c r="I1816" s="524" t="str">
        <f>IF(ISNUMBER('Tables 1-15'!I1156),'Tables 1-15'!D25,'Tables 1-15'!I1156)</f>
        <v>nap</v>
      </c>
      <c r="J1816" s="524" t="str">
        <f>IF(ISNUMBER('Tables 1-15'!J1156),'Tables 1-15'!E25,'Tables 1-15'!J1156)</f>
        <v>nap</v>
      </c>
      <c r="K1816" s="524" t="str">
        <f>IF(ISNUMBER('Tables 1-15'!K1156),'Tables 1-15'!F25,'Tables 1-15'!K1156)</f>
        <v>nap</v>
      </c>
      <c r="O1816" s="636"/>
    </row>
    <row r="1817" spans="1:15">
      <c r="A1817" s="461" t="s">
        <v>10</v>
      </c>
      <c r="B1817" s="448">
        <f>IF(ISNUMBER('Tables 1-15'!B1157),'Tables 1-15'!B26,'Tables 1-15'!B1157)</f>
        <v>189.39214023183487</v>
      </c>
      <c r="C1817" s="448">
        <f>IF(ISNUMBER('Tables 1-15'!C1157),'Tables 1-15'!C26,'Tables 1-15'!C1157)</f>
        <v>183.33379168099003</v>
      </c>
      <c r="D1817" s="448">
        <f>IF(ISNUMBER('Tables 1-15'!D1157),'Tables 1-15'!D26,'Tables 1-15'!D1157)</f>
        <v>227.35606894022737</v>
      </c>
      <c r="E1817" s="448">
        <f>IF(ISNUMBER('Tables 1-15'!E1157),'Tables 1-15'!E26,'Tables 1-15'!E1157)</f>
        <v>265.60139915732572</v>
      </c>
      <c r="F1817" s="467">
        <f>IF(ISNUMBER('Tables 1-15'!F1157),'Tables 1-15'!F26,'Tables 1-15'!F1157)</f>
        <v>276.54637112907096</v>
      </c>
      <c r="G1817" s="524">
        <f>IF(ISNUMBER('Tables 1-15'!G1157),'Tables 1-15'!B26,'Tables 1-15'!G1157)</f>
        <v>189.39214023183487</v>
      </c>
      <c r="H1817" s="524">
        <f>IF(ISNUMBER('Tables 1-15'!H1157),'Tables 1-15'!C26,'Tables 1-15'!H1157)</f>
        <v>183.33379168099003</v>
      </c>
      <c r="I1817" s="524">
        <f>IF(ISNUMBER('Tables 1-15'!I1157),'Tables 1-15'!D26,'Tables 1-15'!I1157)</f>
        <v>227.35606894022737</v>
      </c>
      <c r="J1817" s="524">
        <f>IF(ISNUMBER('Tables 1-15'!J1157),'Tables 1-15'!E26,'Tables 1-15'!J1157)</f>
        <v>265.60139915732572</v>
      </c>
      <c r="K1817" s="524">
        <f>IF(ISNUMBER('Tables 1-15'!K1157),'Tables 1-15'!F26,'Tables 1-15'!K1157)</f>
        <v>276.54637112907096</v>
      </c>
      <c r="O1817" s="62"/>
    </row>
    <row r="1818" spans="1:15">
      <c r="A1818" s="66" t="s">
        <v>941</v>
      </c>
      <c r="B1818" s="448" t="str">
        <f>IF(ISNUMBER('Tables 1-15'!B1158),'Tables 1-15'!B27,'Tables 1-15'!B1158)</f>
        <v>nav</v>
      </c>
      <c r="C1818" s="448">
        <f>IF(ISNUMBER('Tables 1-15'!C1158),'Tables 1-15'!C27,'Tables 1-15'!C1158)</f>
        <v>285.21998340642409</v>
      </c>
      <c r="D1818" s="448">
        <f>IF(ISNUMBER('Tables 1-15'!D1158),'Tables 1-15'!D27,'Tables 1-15'!D1158)</f>
        <v>363.20213056541928</v>
      </c>
      <c r="E1818" s="448">
        <f>IF(ISNUMBER('Tables 1-15'!E1158),'Tables 1-15'!E27,'Tables 1-15'!E1158)</f>
        <v>402.2527230111678</v>
      </c>
      <c r="F1818" s="467">
        <f>IF(ISNUMBER('Tables 1-15'!F1158),'Tables 1-15'!F27,'Tables 1-15'!F1158)</f>
        <v>384.23164509175933</v>
      </c>
      <c r="G1818" s="524" t="str">
        <f>IF(ISNUMBER('Tables 1-15'!G1158),'Tables 1-15'!B27,'Tables 1-15'!G1158)</f>
        <v>nap</v>
      </c>
      <c r="H1818" s="524" t="str">
        <f>IF(ISNUMBER('Tables 1-15'!H1158),'Tables 1-15'!C27,'Tables 1-15'!H1158)</f>
        <v>nap</v>
      </c>
      <c r="I1818" s="524" t="str">
        <f>IF(ISNUMBER('Tables 1-15'!I1158),'Tables 1-15'!D27,'Tables 1-15'!I1158)</f>
        <v>nap</v>
      </c>
      <c r="J1818" s="524" t="str">
        <f>IF(ISNUMBER('Tables 1-15'!J1158),'Tables 1-15'!E27,'Tables 1-15'!J1158)</f>
        <v>nap</v>
      </c>
      <c r="K1818" s="524" t="str">
        <f>IF(ISNUMBER('Tables 1-15'!K1158),'Tables 1-15'!F27,'Tables 1-15'!K1158)</f>
        <v>nap</v>
      </c>
      <c r="O1818" s="636"/>
    </row>
    <row r="1819" spans="1:15">
      <c r="A1819" s="461" t="s">
        <v>11</v>
      </c>
      <c r="B1819" s="448">
        <f>IF(ISNUMBER('Tables 1-15'!B1159),'Tables 1-15'!B28,'Tables 1-15'!B1159)</f>
        <v>486.4290477225378</v>
      </c>
      <c r="C1819" s="448">
        <f>IF(ISNUMBER('Tables 1-15'!C1159),'Tables 1-15'!C28,'Tables 1-15'!C1159)</f>
        <v>406.27194471921035</v>
      </c>
      <c r="D1819" s="448">
        <f>IF(ISNUMBER('Tables 1-15'!D1159),'Tables 1-15'!D28,'Tables 1-15'!D1159)</f>
        <v>463.14894467081513</v>
      </c>
      <c r="E1819" s="419">
        <f>IF(ISNUMBER('Tables 1-15'!E1159),'Tables 1-15'!E28,'Tables 1-15'!E1159)</f>
        <v>535.96703150990447</v>
      </c>
      <c r="F1819" s="467">
        <f>IF(ISNUMBER('Tables 1-15'!F1159),'Tables 1-15'!F28,'Tables 1-15'!F1159)</f>
        <v>523.7703350848725</v>
      </c>
      <c r="G1819" s="421" t="str">
        <f>IF(ISNUMBER('Tables 1-15'!G1159),'Tables 1-15'!B28,'Tables 1-15'!G1159)</f>
        <v>nap</v>
      </c>
      <c r="H1819" s="421" t="str">
        <f>IF(ISNUMBER('Tables 1-15'!H1159),'Tables 1-15'!C28,'Tables 1-15'!H1159)</f>
        <v>nap</v>
      </c>
      <c r="I1819" s="421" t="str">
        <f>IF(ISNUMBER('Tables 1-15'!I1159),'Tables 1-15'!D28,'Tables 1-15'!I1159)</f>
        <v>nap</v>
      </c>
      <c r="J1819" s="421" t="str">
        <f>IF(ISNUMBER('Tables 1-15'!J1159),'Tables 1-15'!E28,'Tables 1-15'!J1159)</f>
        <v>nap</v>
      </c>
      <c r="K1819" s="421" t="str">
        <f>IF(ISNUMBER('Tables 1-15'!K1159),'Tables 1-15'!F28,'Tables 1-15'!K1159)</f>
        <v>nap</v>
      </c>
      <c r="O1819" s="62"/>
    </row>
    <row r="1820" spans="1:15">
      <c r="A1820" s="461" t="s">
        <v>12</v>
      </c>
      <c r="B1820" s="448">
        <f>IF(ISNUMBER('Tables 1-15'!B1160),'Tables 1-15'!B29,'Tables 1-15'!B1160)</f>
        <v>524.19966675128649</v>
      </c>
      <c r="C1820" s="448">
        <f>IF(ISNUMBER('Tables 1-15'!C1160),'Tables 1-15'!C29,'Tables 1-15'!C1160)</f>
        <v>510.7516154310411</v>
      </c>
      <c r="D1820" s="448">
        <f>IF(ISNUMBER('Tables 1-15'!D1160),'Tables 1-15'!D29,'Tables 1-15'!D1160)</f>
        <v>549.27173219315762</v>
      </c>
      <c r="E1820" s="448">
        <f>IF(ISNUMBER('Tables 1-15'!E1160),'Tables 1-15'!E29,'Tables 1-15'!E1160)</f>
        <v>659.81558740107459</v>
      </c>
      <c r="F1820" s="467">
        <f>IF(ISNUMBER('Tables 1-15'!F1160),'Tables 1-15'!F29,'Tables 1-15'!F1160)</f>
        <v>630.51296987755029</v>
      </c>
      <c r="G1820" s="524">
        <f>IF(ISNUMBER('Tables 1-15'!G1160),'Tables 1-15'!B29,'Tables 1-15'!G1160)</f>
        <v>524.19966675128649</v>
      </c>
      <c r="H1820" s="524">
        <f>IF(ISNUMBER('Tables 1-15'!H1160),'Tables 1-15'!C29,'Tables 1-15'!H1160)</f>
        <v>510.7516154310411</v>
      </c>
      <c r="I1820" s="524">
        <f>IF(ISNUMBER('Tables 1-15'!I1160),'Tables 1-15'!D29,'Tables 1-15'!I1160)</f>
        <v>549.27173219315762</v>
      </c>
      <c r="J1820" s="524">
        <f>IF(ISNUMBER('Tables 1-15'!J1160),'Tables 1-15'!E29,'Tables 1-15'!J1160)</f>
        <v>659.81558740107459</v>
      </c>
      <c r="K1820" s="524">
        <f>IF(ISNUMBER('Tables 1-15'!K1160),'Tables 1-15'!F29,'Tables 1-15'!K1160)</f>
        <v>630.51296987755029</v>
      </c>
      <c r="O1820" s="62"/>
    </row>
    <row r="1821" spans="1:15">
      <c r="A1821" s="66" t="s">
        <v>942</v>
      </c>
      <c r="B1821" s="448" t="str">
        <f>IF(ISNUMBER('Tables 1-15'!B1161),'Tables 1-15'!B30,'Tables 1-15'!B1161)</f>
        <v>nap</v>
      </c>
      <c r="C1821" s="448" t="str">
        <f>IF(ISNUMBER('Tables 1-15'!C1161),'Tables 1-15'!C30,'Tables 1-15'!C1161)</f>
        <v>nap</v>
      </c>
      <c r="D1821" s="448" t="str">
        <f>IF(ISNUMBER('Tables 1-15'!D1161),'Tables 1-15'!D30,'Tables 1-15'!D1161)</f>
        <v>nap</v>
      </c>
      <c r="E1821" s="448" t="str">
        <f>IF(ISNUMBER('Tables 1-15'!E1161),'Tables 1-15'!E30,'Tables 1-15'!E1161)</f>
        <v>nap</v>
      </c>
      <c r="F1821" s="467" t="str">
        <f>IF(ISNUMBER('Tables 1-15'!F1161),'Tables 1-15'!F30,'Tables 1-15'!F1161)</f>
        <v>nap</v>
      </c>
      <c r="G1821" s="524" t="str">
        <f>IF(ISNUMBER('Tables 1-15'!G1161),'Tables 1-15'!B30,'Tables 1-15'!G1161)</f>
        <v>nav</v>
      </c>
      <c r="H1821" s="524" t="str">
        <f>IF(ISNUMBER('Tables 1-15'!H1161),'Tables 1-15'!C30,'Tables 1-15'!H1161)</f>
        <v>nav</v>
      </c>
      <c r="I1821" s="524" t="str">
        <f>IF(ISNUMBER('Tables 1-15'!I1161),'Tables 1-15'!D30,'Tables 1-15'!I1161)</f>
        <v>nav</v>
      </c>
      <c r="J1821" s="524" t="str">
        <f>IF(ISNUMBER('Tables 1-15'!J1161),'Tables 1-15'!E30,'Tables 1-15'!J1161)</f>
        <v>nav</v>
      </c>
      <c r="K1821" s="524" t="str">
        <f>IF(ISNUMBER('Tables 1-15'!K1161),'Tables 1-15'!F30,'Tables 1-15'!K1161)</f>
        <v>nav</v>
      </c>
      <c r="O1821" s="636"/>
    </row>
    <row r="1822" spans="1:15">
      <c r="A1822" s="461" t="s">
        <v>13</v>
      </c>
      <c r="B1822" s="448">
        <f>IF(ISNUMBER('Tables 1-15'!B1162),'Tables 1-15'!B31,'Tables 1-15'!B1162)</f>
        <v>2682.370326095906</v>
      </c>
      <c r="C1822" s="448">
        <f>IF(ISNUMBER('Tables 1-15'!C1162),'Tables 1-15'!C31,'Tables 1-15'!C1162)</f>
        <v>2212.423254732973</v>
      </c>
      <c r="D1822" s="448">
        <f>IF(ISNUMBER('Tables 1-15'!D1162),'Tables 1-15'!D31,'Tables 1-15'!D1162)</f>
        <v>2293.3616454515441</v>
      </c>
      <c r="E1822" s="448">
        <f>IF(ISNUMBER('Tables 1-15'!E1162),'Tables 1-15'!E31,'Tables 1-15'!E1162)</f>
        <v>2463.6643792651171</v>
      </c>
      <c r="F1822" s="467">
        <f>IF(ISNUMBER('Tables 1-15'!F1162),'Tables 1-15'!F31,'Tables 1-15'!F1162)</f>
        <v>2490.1902403173044</v>
      </c>
      <c r="G1822" s="524" t="str">
        <f>IF(ISNUMBER('Tables 1-15'!G1162),'Tables 1-15'!B31,'Tables 1-15'!G1162)</f>
        <v>nav</v>
      </c>
      <c r="H1822" s="524" t="str">
        <f>IF(ISNUMBER('Tables 1-15'!H1162),'Tables 1-15'!C31,'Tables 1-15'!H1162)</f>
        <v>nav</v>
      </c>
      <c r="I1822" s="524" t="str">
        <f>IF(ISNUMBER('Tables 1-15'!I1162),'Tables 1-15'!D31,'Tables 1-15'!I1162)</f>
        <v>nav</v>
      </c>
      <c r="J1822" s="524" t="str">
        <f>IF(ISNUMBER('Tables 1-15'!J1162),'Tables 1-15'!E31,'Tables 1-15'!J1162)</f>
        <v>nav</v>
      </c>
      <c r="K1822" s="524" t="str">
        <f>IF(ISNUMBER('Tables 1-15'!K1162),'Tables 1-15'!F31,'Tables 1-15'!K1162)</f>
        <v>nav</v>
      </c>
      <c r="O1822" s="62"/>
    </row>
    <row r="1823" spans="1:15">
      <c r="A1823" s="461" t="s">
        <v>186</v>
      </c>
      <c r="B1823" s="448">
        <f>IF(ISNUMBER('Tables 1-15'!B1163),'Tables 1-15'!B32,'Tables 1-15'!B1163)</f>
        <v>14720.25</v>
      </c>
      <c r="C1823" s="448">
        <f>IF(ISNUMBER('Tables 1-15'!C1163),'Tables 1-15'!C32,'Tables 1-15'!C1163)</f>
        <v>14417.95</v>
      </c>
      <c r="D1823" s="448">
        <f>IF(ISNUMBER('Tables 1-15'!D1163),'Tables 1-15'!D32,'Tables 1-15'!D1163)</f>
        <v>14958.3</v>
      </c>
      <c r="E1823" s="448">
        <f>IF(ISNUMBER('Tables 1-15'!E1163),'Tables 1-15'!E32,'Tables 1-15'!E1163)</f>
        <v>15533.825000000001</v>
      </c>
      <c r="F1823" s="467">
        <f>IF(ISNUMBER('Tables 1-15'!F1163),'Tables 1-15'!F32,'Tables 1-15'!F1163)</f>
        <v>16244.575000000001</v>
      </c>
      <c r="G1823" s="524" t="str">
        <f>IF(ISNUMBER('Tables 1-15'!G1163),'Tables 1-15'!B32,'Tables 1-15'!G1163)</f>
        <v>nav</v>
      </c>
      <c r="H1823" s="524" t="str">
        <f>IF(ISNUMBER('Tables 1-15'!H1163),'Tables 1-15'!C32,'Tables 1-15'!H1163)</f>
        <v>nav</v>
      </c>
      <c r="I1823" s="524" t="str">
        <f>IF(ISNUMBER('Tables 1-15'!I1163),'Tables 1-15'!D32,'Tables 1-15'!I1163)</f>
        <v>nav</v>
      </c>
      <c r="J1823" s="524" t="str">
        <f>IF(ISNUMBER('Tables 1-15'!J1163),'Tables 1-15'!E32,'Tables 1-15'!J1163)</f>
        <v>nav</v>
      </c>
      <c r="K1823" s="524" t="str">
        <f>IF(ISNUMBER('Tables 1-15'!K1163),'Tables 1-15'!F32,'Tables 1-15'!K1163)</f>
        <v>nav</v>
      </c>
      <c r="O1823" s="62"/>
    </row>
    <row r="1824" spans="1:15">
      <c r="A1824" s="388" t="s">
        <v>1088</v>
      </c>
      <c r="B1824" s="471">
        <f>SUM(B1801:B1823)</f>
        <v>47043.971117907073</v>
      </c>
      <c r="C1824" s="471">
        <f t="shared" ref="C1824:K1824" si="13">SUM(C1801:C1823)</f>
        <v>45422.26710410649</v>
      </c>
      <c r="D1824" s="471">
        <f t="shared" si="13"/>
        <v>49536.899658057911</v>
      </c>
      <c r="E1824" s="471">
        <f t="shared" si="13"/>
        <v>54782.831753657636</v>
      </c>
      <c r="F1824" s="472">
        <f t="shared" si="13"/>
        <v>55931.150425997053</v>
      </c>
      <c r="G1824" s="422">
        <f t="shared" si="13"/>
        <v>19932.569229072971</v>
      </c>
      <c r="H1824" s="422">
        <f t="shared" si="13"/>
        <v>18725.020256375512</v>
      </c>
      <c r="I1824" s="422">
        <f t="shared" si="13"/>
        <v>21826.899567386568</v>
      </c>
      <c r="J1824" s="422">
        <f t="shared" si="13"/>
        <v>24206.963376441978</v>
      </c>
      <c r="K1824" s="422">
        <f t="shared" si="13"/>
        <v>17473.32030235654</v>
      </c>
    </row>
    <row r="1825" spans="1:15" ht="14.25">
      <c r="A1825" s="582"/>
      <c r="B1825" s="583"/>
      <c r="C1825" s="583"/>
      <c r="D1825" s="583"/>
      <c r="E1825" s="583"/>
      <c r="F1825" s="583"/>
      <c r="G1825" s="583"/>
      <c r="H1825" s="583"/>
      <c r="I1825" s="583"/>
      <c r="J1825" s="583"/>
      <c r="K1825" s="583"/>
    </row>
    <row r="1826" spans="1:15" ht="14.25">
      <c r="A1826" s="565"/>
      <c r="B1826" s="566"/>
      <c r="C1826" s="566"/>
      <c r="D1826" s="566"/>
      <c r="E1826" s="566"/>
      <c r="F1826" s="566"/>
      <c r="G1826" s="566"/>
      <c r="H1826" s="566"/>
      <c r="I1826" s="566"/>
      <c r="J1826" s="566"/>
      <c r="K1826" s="566"/>
    </row>
    <row r="1827" spans="1:15">
      <c r="A1827" s="407"/>
    </row>
    <row r="1828" spans="1:15">
      <c r="A1828" s="407"/>
    </row>
    <row r="1829" spans="1:15">
      <c r="A1829" s="372"/>
      <c r="B1829" s="459"/>
      <c r="C1829" s="459"/>
      <c r="D1829" s="459"/>
      <c r="E1829" s="459"/>
      <c r="F1829" s="459"/>
      <c r="G1829" s="459"/>
      <c r="H1829" s="459"/>
      <c r="I1829" s="459"/>
      <c r="J1829" s="459"/>
      <c r="K1829" s="463"/>
    </row>
    <row r="1830" spans="1:15">
      <c r="A1830" s="372"/>
      <c r="B1830" s="459"/>
      <c r="C1830" s="459"/>
      <c r="D1830" s="459"/>
      <c r="E1830" s="459"/>
      <c r="F1830" s="459"/>
      <c r="G1830" s="459"/>
      <c r="H1830" s="459"/>
      <c r="I1830" s="459"/>
      <c r="J1830" s="459"/>
      <c r="K1830" s="463"/>
    </row>
    <row r="1831" spans="1:15">
      <c r="A1831" s="570"/>
      <c r="B1831" s="570"/>
      <c r="C1831" s="570"/>
      <c r="D1831" s="570"/>
      <c r="E1831" s="570"/>
      <c r="F1831" s="570"/>
      <c r="G1831" s="570"/>
      <c r="H1831" s="570"/>
      <c r="I1831" s="570"/>
      <c r="J1831" s="570"/>
      <c r="K1831" s="570"/>
    </row>
    <row r="1832" spans="1:15">
      <c r="A1832" s="508"/>
      <c r="B1832" s="459"/>
      <c r="C1832" s="459"/>
      <c r="D1832" s="459"/>
      <c r="E1832" s="459"/>
      <c r="F1832" s="459"/>
      <c r="G1832" s="459"/>
      <c r="H1832" s="459"/>
      <c r="I1832" s="459"/>
      <c r="J1832" s="459"/>
      <c r="K1832" s="463"/>
    </row>
    <row r="1833" spans="1:15">
      <c r="A1833" s="461"/>
      <c r="B1833" s="551"/>
      <c r="C1833" s="551"/>
      <c r="D1833" s="551"/>
      <c r="E1833" s="551"/>
      <c r="F1833" s="552"/>
      <c r="G1833" s="586"/>
      <c r="H1833" s="586"/>
      <c r="I1833" s="586"/>
      <c r="J1833" s="586"/>
      <c r="K1833" s="586"/>
    </row>
    <row r="1834" spans="1:15">
      <c r="A1834" s="510"/>
      <c r="B1834" s="379"/>
      <c r="C1834" s="379"/>
      <c r="D1834" s="379"/>
      <c r="E1834" s="379"/>
      <c r="F1834" s="380"/>
      <c r="G1834" s="379"/>
      <c r="H1834" s="379"/>
      <c r="I1834" s="379"/>
      <c r="J1834" s="379"/>
      <c r="K1834" s="379"/>
    </row>
    <row r="1835" spans="1:15">
      <c r="A1835" s="63" t="s">
        <v>37</v>
      </c>
      <c r="B1835" s="546">
        <f>IF(ISNUMBER('Tables 1-15'!B1175),'Tables 1-15'!B10,'Tables 1-15'!B1175)</f>
        <v>1054.2514919011082</v>
      </c>
      <c r="C1835" s="420">
        <f>IF(ISNUMBER('Tables 1-15'!C1175),'Tables 1-15'!C10,'Tables 1-15'!C1175)</f>
        <v>1003.7664723264916</v>
      </c>
      <c r="D1835" s="420">
        <f>IF(ISNUMBER('Tables 1-15'!D1175),'Tables 1-15'!D10,'Tables 1-15'!D1175)</f>
        <v>1249.9521619135237</v>
      </c>
      <c r="E1835" s="420">
        <f>IF(ISNUMBER('Tables 1-15'!E1175),'Tables 1-15'!E10,'Tables 1-15'!E1175)</f>
        <v>1511.8971797273389</v>
      </c>
      <c r="F1835" s="489">
        <f>IF(ISNUMBER('Tables 1-15'!F1175),'Tables 1-15'!F10,'Tables 1-15'!F1175)</f>
        <v>1560.4126655525904</v>
      </c>
      <c r="G1835" s="504">
        <f>IF(ISNUMBER('Tables 1-15'!G1175),'Tables 1-15'!B10,'Tables 1-15'!G1175)</f>
        <v>1054.2514919011082</v>
      </c>
      <c r="H1835" s="504">
        <f>IF(ISNUMBER('Tables 1-15'!H1175),'Tables 1-15'!C10,'Tables 1-15'!H1175)</f>
        <v>1003.7664723264916</v>
      </c>
      <c r="I1835" s="504">
        <f>IF(ISNUMBER('Tables 1-15'!I1175),'Tables 1-15'!D10,'Tables 1-15'!I1175)</f>
        <v>1249.9521619135237</v>
      </c>
      <c r="J1835" s="504">
        <f>IF(ISNUMBER('Tables 1-15'!J1175),'Tables 1-15'!E10,'Tables 1-15'!J1175)</f>
        <v>1511.8971797273389</v>
      </c>
      <c r="K1835" s="504">
        <f>IF(ISNUMBER('Tables 1-15'!K1175),'Tables 1-15'!F10,'Tables 1-15'!K1175)</f>
        <v>1560.4126655525904</v>
      </c>
    </row>
    <row r="1836" spans="1:15">
      <c r="A1836" s="461" t="s">
        <v>528</v>
      </c>
      <c r="B1836" s="419">
        <f>IF(ISNUMBER('Tables 1-15'!B1176),'Tables 1-15'!B11,'Tables 1-15'!B1176)</f>
        <v>506.76723890162731</v>
      </c>
      <c r="C1836" s="419">
        <f>IF(ISNUMBER('Tables 1-15'!C1176),'Tables 1-15'!C11,'Tables 1-15'!C1176)</f>
        <v>473.83725237316304</v>
      </c>
      <c r="D1836" s="419">
        <f>IF(ISNUMBER('Tables 1-15'!D1176),'Tables 1-15'!D11,'Tables 1-15'!D1176)</f>
        <v>470.63757594274949</v>
      </c>
      <c r="E1836" s="419">
        <f>IF(ISNUMBER('Tables 1-15'!E1176),'Tables 1-15'!E11,'Tables 1-15'!E1176)</f>
        <v>513.42538636642007</v>
      </c>
      <c r="F1836" s="470">
        <f>IF(ISNUMBER('Tables 1-15'!F1176),'Tables 1-15'!F11,'Tables 1-15'!F1176)</f>
        <v>482.61162871431964</v>
      </c>
      <c r="G1836" s="478">
        <f>IF(ISNUMBER('Tables 1-15'!G1176),'Tables 1-15'!B11,'Tables 1-15'!G1176)</f>
        <v>506.76723890162731</v>
      </c>
      <c r="H1836" s="478">
        <f>IF(ISNUMBER('Tables 1-15'!H1176),'Tables 1-15'!C11,'Tables 1-15'!H1176)</f>
        <v>473.83725237316304</v>
      </c>
      <c r="I1836" s="478">
        <f>IF(ISNUMBER('Tables 1-15'!I1176),'Tables 1-15'!D11,'Tables 1-15'!I1176)</f>
        <v>470.63757594274949</v>
      </c>
      <c r="J1836" s="478">
        <f>IF(ISNUMBER('Tables 1-15'!J1176),'Tables 1-15'!E11,'Tables 1-15'!J1176)</f>
        <v>513.42538636642007</v>
      </c>
      <c r="K1836" s="478">
        <f>IF(ISNUMBER('Tables 1-15'!K1176),'Tables 1-15'!F11,'Tables 1-15'!K1176)</f>
        <v>482.61162871431964</v>
      </c>
      <c r="O1836" s="62"/>
    </row>
    <row r="1837" spans="1:15">
      <c r="A1837" s="66" t="s">
        <v>530</v>
      </c>
      <c r="B1837" s="419">
        <f>IF(ISNUMBER('Tables 1-15'!B1177),'Tables 1-15'!B12,'Tables 1-15'!B1177)</f>
        <v>1650.1785034013606</v>
      </c>
      <c r="C1837" s="419">
        <f>IF(ISNUMBER('Tables 1-15'!C1177),'Tables 1-15'!C12,'Tables 1-15'!C1177)</f>
        <v>1624.9016853932585</v>
      </c>
      <c r="D1837" s="419">
        <f>IF(ISNUMBER('Tables 1-15'!D1177),'Tables 1-15'!D12,'Tables 1-15'!D1177)</f>
        <v>2142.9460580912864</v>
      </c>
      <c r="E1837" s="419">
        <f>IF(ISNUMBER('Tables 1-15'!E1177),'Tables 1-15'!E12,'Tables 1-15'!E1177)</f>
        <v>2474.0314104860859</v>
      </c>
      <c r="F1837" s="470">
        <f>IF(ISNUMBER('Tables 1-15'!F1177),'Tables 1-15'!F12,'Tables 1-15'!F1177)</f>
        <v>2251.9370843989768</v>
      </c>
      <c r="G1837" s="478">
        <f>IF(ISNUMBER('Tables 1-15'!G1177),'Tables 1-15'!B12,'Tables 1-15'!G1177)</f>
        <v>1650.1785034013606</v>
      </c>
      <c r="H1837" s="478">
        <f>IF(ISNUMBER('Tables 1-15'!H1177),'Tables 1-15'!C12,'Tables 1-15'!H1177)</f>
        <v>1624.9016853932585</v>
      </c>
      <c r="I1837" s="478">
        <f>IF(ISNUMBER('Tables 1-15'!I1177),'Tables 1-15'!D12,'Tables 1-15'!I1177)</f>
        <v>2142.9460580912864</v>
      </c>
      <c r="J1837" s="478">
        <f>IF(ISNUMBER('Tables 1-15'!J1177),'Tables 1-15'!E12,'Tables 1-15'!J1177)</f>
        <v>2474.0314104860859</v>
      </c>
      <c r="K1837" s="478">
        <f>IF(ISNUMBER('Tables 1-15'!K1177),'Tables 1-15'!F12,'Tables 1-15'!K1177)</f>
        <v>2251.9370843989768</v>
      </c>
      <c r="O1837" s="636"/>
    </row>
    <row r="1838" spans="1:15">
      <c r="A1838" s="461" t="s">
        <v>529</v>
      </c>
      <c r="B1838" s="419">
        <f>IF(ISNUMBER('Tables 1-15'!B1178),'Tables 1-15'!B13,'Tables 1-15'!B1178)</f>
        <v>1509.8146634325449</v>
      </c>
      <c r="C1838" s="419">
        <f>IF(ISNUMBER('Tables 1-15'!C1178),'Tables 1-15'!C13,'Tables 1-15'!C1178)</f>
        <v>1408.3677608174537</v>
      </c>
      <c r="D1838" s="419">
        <f>IF(ISNUMBER('Tables 1-15'!D1178),'Tables 1-15'!D13,'Tables 1-15'!D1178)</f>
        <v>1647.0955346059636</v>
      </c>
      <c r="E1838" s="419">
        <f>IF(ISNUMBER('Tables 1-15'!E1178),'Tables 1-15'!E13,'Tables 1-15'!E1178)</f>
        <v>1818.7766841794282</v>
      </c>
      <c r="F1838" s="470">
        <f>IF(ISNUMBER('Tables 1-15'!F1178),'Tables 1-15'!F13,'Tables 1-15'!F1178)</f>
        <v>1837.0954337000483</v>
      </c>
      <c r="G1838" s="478">
        <f>IF(ISNUMBER('Tables 1-15'!G1178),'Tables 1-15'!B13,'Tables 1-15'!G1178)</f>
        <v>1509.8146634325449</v>
      </c>
      <c r="H1838" s="478">
        <f>IF(ISNUMBER('Tables 1-15'!H1178),'Tables 1-15'!C13,'Tables 1-15'!H1178)</f>
        <v>1408.3677608174537</v>
      </c>
      <c r="I1838" s="478">
        <f>IF(ISNUMBER('Tables 1-15'!I1178),'Tables 1-15'!D13,'Tables 1-15'!I1178)</f>
        <v>1647.0955346059636</v>
      </c>
      <c r="J1838" s="478">
        <f>IF(ISNUMBER('Tables 1-15'!J1178),'Tables 1-15'!E13,'Tables 1-15'!J1178)</f>
        <v>1818.7766841794282</v>
      </c>
      <c r="K1838" s="478">
        <f>IF(ISNUMBER('Tables 1-15'!K1178),'Tables 1-15'!F13,'Tables 1-15'!K1178)</f>
        <v>1837.0954337000483</v>
      </c>
      <c r="O1838" s="62"/>
    </row>
    <row r="1839" spans="1:15">
      <c r="A1839" s="66" t="s">
        <v>531</v>
      </c>
      <c r="B1839" s="419">
        <f>IF(ISNUMBER('Tables 1-15'!B1179),'Tables 1-15'!B14,'Tables 1-15'!B1179)</f>
        <v>4617.8913831404188</v>
      </c>
      <c r="C1839" s="419">
        <f>IF(ISNUMBER('Tables 1-15'!C1179),'Tables 1-15'!C14,'Tables 1-15'!C1179)</f>
        <v>5108.0874060838623</v>
      </c>
      <c r="D1839" s="419">
        <f>IF(ISNUMBER('Tables 1-15'!D1179),'Tables 1-15'!D14,'Tables 1-15'!D1179)</f>
        <v>5950.0221565731172</v>
      </c>
      <c r="E1839" s="419">
        <f>IF(ISNUMBER('Tables 1-15'!E1179),'Tables 1-15'!E14,'Tables 1-15'!E1179)</f>
        <v>7314.5015012226449</v>
      </c>
      <c r="F1839" s="470">
        <f>IF(ISNUMBER('Tables 1-15'!F1179),'Tables 1-15'!F14,'Tables 1-15'!F1179)</f>
        <v>8358.1417821782179</v>
      </c>
      <c r="G1839" s="478" t="str">
        <f>IF(ISNUMBER('Tables 1-15'!G1179),'Tables 1-15'!B14,'Tables 1-15'!G1179)</f>
        <v>nav</v>
      </c>
      <c r="H1839" s="478" t="str">
        <f>IF(ISNUMBER('Tables 1-15'!H1179),'Tables 1-15'!C14,'Tables 1-15'!H1179)</f>
        <v>nav</v>
      </c>
      <c r="I1839" s="478" t="str">
        <f>IF(ISNUMBER('Tables 1-15'!I1179),'Tables 1-15'!D14,'Tables 1-15'!I1179)</f>
        <v>nav</v>
      </c>
      <c r="J1839" s="478" t="str">
        <f>IF(ISNUMBER('Tables 1-15'!J1179),'Tables 1-15'!E14,'Tables 1-15'!J1179)</f>
        <v>nav</v>
      </c>
      <c r="K1839" s="478" t="str">
        <f>IF(ISNUMBER('Tables 1-15'!K1179),'Tables 1-15'!F14,'Tables 1-15'!K1179)</f>
        <v>nav</v>
      </c>
      <c r="O1839" s="636"/>
    </row>
    <row r="1840" spans="1:15">
      <c r="A1840" s="461" t="s">
        <v>166</v>
      </c>
      <c r="B1840" s="468">
        <f>IF(ISNUMBER('Tables 1-15'!B1180),'Tables 1-15'!B15,'Tables 1-15'!B1180)</f>
        <v>2828.3793357154277</v>
      </c>
      <c r="C1840" s="468">
        <f>IF(ISNUMBER('Tables 1-15'!C1180),'Tables 1-15'!C15,'Tables 1-15'!C1180)</f>
        <v>2622.9146362641682</v>
      </c>
      <c r="D1840" s="468">
        <f>IF(ISNUMBER('Tables 1-15'!D1180),'Tables 1-15'!D15,'Tables 1-15'!D1180)</f>
        <v>2562.2441542763418</v>
      </c>
      <c r="E1840" s="468">
        <f>IF(ISNUMBER('Tables 1-15'!E1180),'Tables 1-15'!E15,'Tables 1-15'!E1180)</f>
        <v>2782.7881467310294</v>
      </c>
      <c r="F1840" s="469">
        <f>IF(ISNUMBER('Tables 1-15'!F1180),'Tables 1-15'!F15,'Tables 1-15'!F1180)</f>
        <v>2609.3622252510686</v>
      </c>
      <c r="G1840" s="476" t="str">
        <f>IF(ISNUMBER('Tables 1-15'!G1180),'Tables 1-15'!B15,'Tables 1-15'!G1180)</f>
        <v>nav</v>
      </c>
      <c r="H1840" s="476" t="str">
        <f>IF(ISNUMBER('Tables 1-15'!H1180),'Tables 1-15'!C15,'Tables 1-15'!H1180)</f>
        <v>nav</v>
      </c>
      <c r="I1840" s="476" t="str">
        <f>IF(ISNUMBER('Tables 1-15'!I1180),'Tables 1-15'!D15,'Tables 1-15'!I1180)</f>
        <v>nav</v>
      </c>
      <c r="J1840" s="476" t="str">
        <f>IF(ISNUMBER('Tables 1-15'!J1180),'Tables 1-15'!E15,'Tables 1-15'!J1180)</f>
        <v>nav</v>
      </c>
      <c r="K1840" s="476" t="str">
        <f>IF(ISNUMBER('Tables 1-15'!K1180),'Tables 1-15'!F15,'Tables 1-15'!K1180)</f>
        <v>nav</v>
      </c>
      <c r="O1840" s="62"/>
    </row>
    <row r="1841" spans="1:15">
      <c r="A1841" s="461" t="s">
        <v>60</v>
      </c>
      <c r="B1841" s="468">
        <f>IF(ISNUMBER('Tables 1-15'!B1181),'Tables 1-15'!B16,'Tables 1-15'!B1181)</f>
        <v>3619.3166238754116</v>
      </c>
      <c r="C1841" s="468">
        <f>IF(ISNUMBER('Tables 1-15'!C1181),'Tables 1-15'!C16,'Tables 1-15'!C1181)</f>
        <v>3302.2799391325998</v>
      </c>
      <c r="D1841" s="468">
        <f>IF(ISNUMBER('Tables 1-15'!D1181),'Tables 1-15'!D16,'Tables 1-15'!D1181)</f>
        <v>3300.8398042872882</v>
      </c>
      <c r="E1841" s="468">
        <f>IF(ISNUMBER('Tables 1-15'!E1181),'Tables 1-15'!E16,'Tables 1-15'!E1181)</f>
        <v>3628.8591906432061</v>
      </c>
      <c r="F1841" s="469">
        <f>IF(ISNUMBER('Tables 1-15'!F1181),'Tables 1-15'!F16,'Tables 1-15'!F1181)</f>
        <v>3423.5187381215383</v>
      </c>
      <c r="G1841" s="476">
        <f>IF(ISNUMBER('Tables 1-15'!G1181),'Tables 1-15'!B16,'Tables 1-15'!G1181)</f>
        <v>3619.3166238754116</v>
      </c>
      <c r="H1841" s="476">
        <f>IF(ISNUMBER('Tables 1-15'!H1181),'Tables 1-15'!C16,'Tables 1-15'!H1181)</f>
        <v>3302.2799391325998</v>
      </c>
      <c r="I1841" s="476">
        <f>IF(ISNUMBER('Tables 1-15'!I1181),'Tables 1-15'!D16,'Tables 1-15'!I1181)</f>
        <v>3300.8398042872882</v>
      </c>
      <c r="J1841" s="476">
        <f>IF(ISNUMBER('Tables 1-15'!J1181),'Tables 1-15'!E16,'Tables 1-15'!J1181)</f>
        <v>3628.8591906432061</v>
      </c>
      <c r="K1841" s="476">
        <f>IF(ISNUMBER('Tables 1-15'!K1181),'Tables 1-15'!F16,'Tables 1-15'!K1181)</f>
        <v>3423.5187381215383</v>
      </c>
      <c r="O1841" s="62"/>
    </row>
    <row r="1842" spans="1:15">
      <c r="A1842" s="461" t="s">
        <v>745</v>
      </c>
      <c r="B1842" s="468" t="str">
        <f>IF(ISNUMBER('Tables 1-15'!B1182),'Tables 1-15'!B17,'Tables 1-15'!B1182)</f>
        <v>nav</v>
      </c>
      <c r="C1842" s="468" t="str">
        <f>IF(ISNUMBER('Tables 1-15'!C1182),'Tables 1-15'!C17,'Tables 1-15'!C1182)</f>
        <v>nav</v>
      </c>
      <c r="D1842" s="468" t="str">
        <f>IF(ISNUMBER('Tables 1-15'!D1182),'Tables 1-15'!D17,'Tables 1-15'!D1182)</f>
        <v>nav</v>
      </c>
      <c r="E1842" s="468" t="str">
        <f>IF(ISNUMBER('Tables 1-15'!E1182),'Tables 1-15'!E17,'Tables 1-15'!E1182)</f>
        <v>nav</v>
      </c>
      <c r="F1842" s="469" t="str">
        <f>IF(ISNUMBER('Tables 1-15'!F1182),'Tables 1-15'!F17,'Tables 1-15'!F1182)</f>
        <v>nav</v>
      </c>
      <c r="G1842" s="476" t="str">
        <f>IF(ISNUMBER('Tables 1-15'!G1182),'Tables 1-15'!B17,'Tables 1-15'!G1182)</f>
        <v>nav</v>
      </c>
      <c r="H1842" s="476" t="str">
        <f>IF(ISNUMBER('Tables 1-15'!H1182),'Tables 1-15'!C17,'Tables 1-15'!H1182)</f>
        <v>nav</v>
      </c>
      <c r="I1842" s="476" t="str">
        <f>IF(ISNUMBER('Tables 1-15'!I1182),'Tables 1-15'!D17,'Tables 1-15'!I1182)</f>
        <v>nav</v>
      </c>
      <c r="J1842" s="476" t="str">
        <f>IF(ISNUMBER('Tables 1-15'!J1182),'Tables 1-15'!E17,'Tables 1-15'!J1182)</f>
        <v>nav</v>
      </c>
      <c r="K1842" s="476" t="str">
        <f>IF(ISNUMBER('Tables 1-15'!K1182),'Tables 1-15'!F17,'Tables 1-15'!K1182)</f>
        <v>nav</v>
      </c>
      <c r="O1842" s="62"/>
    </row>
    <row r="1843" spans="1:15">
      <c r="A1843" s="66" t="s">
        <v>994</v>
      </c>
      <c r="B1843" s="468">
        <f>IF(ISNUMBER('Tables 1-15'!B1183),'Tables 1-15'!B18,'Tables 1-15'!B1183)</f>
        <v>1296.7453323160637</v>
      </c>
      <c r="C1843" s="468">
        <f>IF(ISNUMBER('Tables 1-15'!C1183),'Tables 1-15'!C18,'Tables 1-15'!C1183)</f>
        <v>1339.7570312929513</v>
      </c>
      <c r="D1843" s="468">
        <f>IF(ISNUMBER('Tables 1-15'!D1183),'Tables 1-15'!D18,'Tables 1-15'!D1183)</f>
        <v>1704.3677738799809</v>
      </c>
      <c r="E1843" s="468">
        <f>IF(ISNUMBER('Tables 1-15'!E1183),'Tables 1-15'!E18,'Tables 1-15'!E1183)</f>
        <v>1923.0021122079963</v>
      </c>
      <c r="F1843" s="469">
        <f>IF(ISNUMBER('Tables 1-15'!F1183),'Tables 1-15'!F18,'Tables 1-15'!F1183)</f>
        <v>1873.2072627996763</v>
      </c>
      <c r="G1843" s="476">
        <f>IF(ISNUMBER('Tables 1-15'!G1183),'Tables 1-15'!B18,'Tables 1-15'!G1183)</f>
        <v>1296.7453323160637</v>
      </c>
      <c r="H1843" s="476">
        <f>IF(ISNUMBER('Tables 1-15'!H1183),'Tables 1-15'!C18,'Tables 1-15'!H1183)</f>
        <v>1339.7570312929513</v>
      </c>
      <c r="I1843" s="476">
        <f>IF(ISNUMBER('Tables 1-15'!I1183),'Tables 1-15'!D18,'Tables 1-15'!I1183)</f>
        <v>1704.3677738799809</v>
      </c>
      <c r="J1843" s="476">
        <f>IF(ISNUMBER('Tables 1-15'!J1183),'Tables 1-15'!E18,'Tables 1-15'!J1183)</f>
        <v>1923.0021122079963</v>
      </c>
      <c r="K1843" s="476">
        <f>IF(ISNUMBER('Tables 1-15'!K1183),'Tables 1-15'!F18,'Tables 1-15'!K1183)</f>
        <v>1873.2072627996763</v>
      </c>
      <c r="O1843" s="636"/>
    </row>
    <row r="1844" spans="1:15">
      <c r="A1844" s="461" t="s">
        <v>127</v>
      </c>
      <c r="B1844" s="468">
        <f>IF(ISNUMBER('Tables 1-15'!B1184),'Tables 1-15'!B19,'Tables 1-15'!B1184)</f>
        <v>2304.5294139371053</v>
      </c>
      <c r="C1844" s="468">
        <f>IF(ISNUMBER('Tables 1-15'!C1184),'Tables 1-15'!C19,'Tables 1-15'!C1184)</f>
        <v>2113.7472168848922</v>
      </c>
      <c r="D1844" s="468">
        <f>IF(ISNUMBER('Tables 1-15'!D1184),'Tables 1-15'!D19,'Tables 1-15'!D1184)</f>
        <v>2053.1165371463971</v>
      </c>
      <c r="E1844" s="468">
        <f>IF(ISNUMBER('Tables 1-15'!E1184),'Tables 1-15'!E19,'Tables 1-15'!E1184)</f>
        <v>2197.43518113961</v>
      </c>
      <c r="F1844" s="469">
        <f>IF(ISNUMBER('Tables 1-15'!F1184),'Tables 1-15'!F19,'Tables 1-15'!F1184)</f>
        <v>2011.9592326071977</v>
      </c>
      <c r="G1844" s="476">
        <f>IF(ISNUMBER('Tables 1-15'!G1184),'Tables 1-15'!B19,'Tables 1-15'!G1184)</f>
        <v>2304.5294139371053</v>
      </c>
      <c r="H1844" s="476">
        <f>IF(ISNUMBER('Tables 1-15'!H1184),'Tables 1-15'!C19,'Tables 1-15'!H1184)</f>
        <v>2113.7472168848922</v>
      </c>
      <c r="I1844" s="476">
        <f>IF(ISNUMBER('Tables 1-15'!I1184),'Tables 1-15'!D19,'Tables 1-15'!I1184)</f>
        <v>2053.1165371463971</v>
      </c>
      <c r="J1844" s="476">
        <f>IF(ISNUMBER('Tables 1-15'!J1184),'Tables 1-15'!E19,'Tables 1-15'!J1184)</f>
        <v>2197.43518113961</v>
      </c>
      <c r="K1844" s="476">
        <f>IF(ISNUMBER('Tables 1-15'!K1184),'Tables 1-15'!F19,'Tables 1-15'!K1184)</f>
        <v>2011.9592326071977</v>
      </c>
      <c r="O1844" s="62"/>
    </row>
    <row r="1845" spans="1:15">
      <c r="A1845" s="461" t="s">
        <v>8</v>
      </c>
      <c r="B1845" s="468">
        <f>IF(ISNUMBER('Tables 1-15'!B1185),'Tables 1-15'!B20,'Tables 1-15'!B1185)</f>
        <v>4845.2352123738774</v>
      </c>
      <c r="C1845" s="468">
        <f>IF(ISNUMBER('Tables 1-15'!C1185),'Tables 1-15'!C20,'Tables 1-15'!C1185)</f>
        <v>5036.6282357569044</v>
      </c>
      <c r="D1845" s="468" t="str">
        <f>IF(ISNUMBER('Tables 1-15'!D1185),'Tables 1-15'!D20,'Tables 1-15'!D1185)</f>
        <v>nav</v>
      </c>
      <c r="E1845" s="468" t="str">
        <f>IF(ISNUMBER('Tables 1-15'!E1185),'Tables 1-15'!E20,'Tables 1-15'!E1185)</f>
        <v>nav</v>
      </c>
      <c r="F1845" s="469" t="str">
        <f>IF(ISNUMBER('Tables 1-15'!F1185),'Tables 1-15'!F20,'Tables 1-15'!F1185)</f>
        <v>nav</v>
      </c>
      <c r="G1845" s="476">
        <f>IF(ISNUMBER('Tables 1-15'!G1185),'Tables 1-15'!B20,'Tables 1-15'!G1185)</f>
        <v>4845.2352123738774</v>
      </c>
      <c r="H1845" s="476">
        <f>IF(ISNUMBER('Tables 1-15'!H1185),'Tables 1-15'!C20,'Tables 1-15'!H1185)</f>
        <v>5036.6282357569044</v>
      </c>
      <c r="I1845" s="476">
        <f>IF(ISNUMBER('Tables 1-15'!I1185),'Tables 1-15'!D20,'Tables 1-15'!I1185)</f>
        <v>5499.9158231898064</v>
      </c>
      <c r="J1845" s="476">
        <f>IF(ISNUMBER('Tables 1-15'!J1185),'Tables 1-15'!E20,'Tables 1-15'!J1185)</f>
        <v>5913.4309378104626</v>
      </c>
      <c r="K1845" s="476">
        <f>IF(ISNUMBER('Tables 1-15'!K1185),'Tables 1-15'!F20,'Tables 1-15'!K1185)</f>
        <v>5940.5704344282549</v>
      </c>
      <c r="O1845" s="62"/>
    </row>
    <row r="1846" spans="1:15">
      <c r="A1846" s="66" t="s">
        <v>937</v>
      </c>
      <c r="B1846" s="468">
        <f>IF(ISNUMBER('Tables 1-15'!B1186),'Tables 1-15'!B21,'Tables 1-15'!B1186)</f>
        <v>930.94622661188657</v>
      </c>
      <c r="C1846" s="468">
        <f>IF(ISNUMBER('Tables 1-15'!C1186),'Tables 1-15'!C21,'Tables 1-15'!C1186)</f>
        <v>834.40692572861167</v>
      </c>
      <c r="D1846" s="468">
        <f>IF(ISNUMBER('Tables 1-15'!D1186),'Tables 1-15'!D21,'Tables 1-15'!D1186)</f>
        <v>1014.7155484060678</v>
      </c>
      <c r="E1846" s="468">
        <f>IF(ISNUMBER('Tables 1-15'!E1186),'Tables 1-15'!E21,'Tables 1-15'!E1186)</f>
        <v>1114.6555847343677</v>
      </c>
      <c r="F1846" s="469">
        <f>IF(ISNUMBER('Tables 1-15'!F1186),'Tables 1-15'!F21,'Tables 1-15'!F1186)</f>
        <v>1129.188112310095</v>
      </c>
      <c r="G1846" s="476">
        <f>IF(ISNUMBER('Tables 1-15'!G1186),'Tables 1-15'!B21,'Tables 1-15'!G1186)</f>
        <v>930.94622661188657</v>
      </c>
      <c r="H1846" s="476">
        <f>IF(ISNUMBER('Tables 1-15'!H1186),'Tables 1-15'!C21,'Tables 1-15'!H1186)</f>
        <v>834.40692572861167</v>
      </c>
      <c r="I1846" s="476">
        <f>IF(ISNUMBER('Tables 1-15'!I1186),'Tables 1-15'!D21,'Tables 1-15'!I1186)</f>
        <v>1014.7155484060678</v>
      </c>
      <c r="J1846" s="476">
        <f>IF(ISNUMBER('Tables 1-15'!J1186),'Tables 1-15'!E21,'Tables 1-15'!J1186)</f>
        <v>1114.6555847343677</v>
      </c>
      <c r="K1846" s="476">
        <f>IF(ISNUMBER('Tables 1-15'!K1186),'Tables 1-15'!F21,'Tables 1-15'!K1186)</f>
        <v>1129.188112310095</v>
      </c>
      <c r="O1846" s="636"/>
    </row>
    <row r="1847" spans="1:15">
      <c r="A1847" s="66" t="s">
        <v>938</v>
      </c>
      <c r="B1847" s="468">
        <f>IF(ISNUMBER('Tables 1-15'!B1187),'Tables 1-15'!B22,'Tables 1-15'!B1187)</f>
        <v>1093.613926721313</v>
      </c>
      <c r="C1847" s="468">
        <f>IF(ISNUMBER('Tables 1-15'!C1187),'Tables 1-15'!C22,'Tables 1-15'!C1187)</f>
        <v>883.61893482364269</v>
      </c>
      <c r="D1847" s="468">
        <f>IF(ISNUMBER('Tables 1-15'!D1187),'Tables 1-15'!D22,'Tables 1-15'!D1187)</f>
        <v>1034.4172678266759</v>
      </c>
      <c r="E1847" s="468">
        <f>IF(ISNUMBER('Tables 1-15'!E1187),'Tables 1-15'!E22,'Tables 1-15'!E1187)</f>
        <v>1158.4046079233688</v>
      </c>
      <c r="F1847" s="469">
        <f>IF(ISNUMBER('Tables 1-15'!F1187),'Tables 1-15'!F22,'Tables 1-15'!F1187)</f>
        <v>1177.311766716027</v>
      </c>
      <c r="G1847" s="476">
        <f>IF(ISNUMBER('Tables 1-15'!G1187),'Tables 1-15'!B22,'Tables 1-15'!G1187)</f>
        <v>1093.613926721313</v>
      </c>
      <c r="H1847" s="476">
        <f>IF(ISNUMBER('Tables 1-15'!H1187),'Tables 1-15'!C22,'Tables 1-15'!H1187)</f>
        <v>883.61893482364269</v>
      </c>
      <c r="I1847" s="476">
        <f>IF(ISNUMBER('Tables 1-15'!I1187),'Tables 1-15'!D22,'Tables 1-15'!I1187)</f>
        <v>1034.4172678266759</v>
      </c>
      <c r="J1847" s="476">
        <f>IF(ISNUMBER('Tables 1-15'!J1187),'Tables 1-15'!E22,'Tables 1-15'!J1187)</f>
        <v>1158.4046079233688</v>
      </c>
      <c r="K1847" s="476">
        <f>IF(ISNUMBER('Tables 1-15'!K1187),'Tables 1-15'!F22,'Tables 1-15'!K1187)</f>
        <v>1177.311766716027</v>
      </c>
      <c r="O1847" s="636"/>
    </row>
    <row r="1848" spans="1:15">
      <c r="A1848" s="461" t="s">
        <v>9</v>
      </c>
      <c r="B1848" s="419">
        <f>IF(ISNUMBER('Tables 1-15'!B1188),'Tables 1-15'!B23,'Tables 1-15'!B1188)</f>
        <v>869.76108249578726</v>
      </c>
      <c r="C1848" s="419">
        <f>IF(ISNUMBER('Tables 1-15'!C1188),'Tables 1-15'!C23,'Tables 1-15'!C1188)</f>
        <v>797.3138071386893</v>
      </c>
      <c r="D1848" s="419">
        <f>IF(ISNUMBER('Tables 1-15'!D1188),'Tables 1-15'!D23,'Tables 1-15'!D1188)</f>
        <v>776.31121760237818</v>
      </c>
      <c r="E1848" s="419">
        <f>IF(ISNUMBER('Tables 1-15'!E1188),'Tables 1-15'!E23,'Tables 1-15'!E1188)</f>
        <v>832.92739628998845</v>
      </c>
      <c r="F1848" s="470">
        <f>IF(ISNUMBER('Tables 1-15'!F1188),'Tables 1-15'!F23,'Tables 1-15'!F1188)</f>
        <v>769.51877942855015</v>
      </c>
      <c r="G1848" s="478">
        <f>IF(ISNUMBER('Tables 1-15'!G1188),'Tables 1-15'!B23,'Tables 1-15'!G1188)</f>
        <v>869.76108249578726</v>
      </c>
      <c r="H1848" s="478">
        <f>IF(ISNUMBER('Tables 1-15'!H1188),'Tables 1-15'!C23,'Tables 1-15'!H1188)</f>
        <v>797.3138071386893</v>
      </c>
      <c r="I1848" s="478">
        <f>IF(ISNUMBER('Tables 1-15'!I1188),'Tables 1-15'!D23,'Tables 1-15'!I1188)</f>
        <v>776.31121760237818</v>
      </c>
      <c r="J1848" s="478">
        <f>IF(ISNUMBER('Tables 1-15'!J1188),'Tables 1-15'!E23,'Tables 1-15'!J1188)</f>
        <v>832.92739628998845</v>
      </c>
      <c r="K1848" s="478">
        <f>IF(ISNUMBER('Tables 1-15'!K1188),'Tables 1-15'!F23,'Tables 1-15'!K1188)</f>
        <v>769.51877942855015</v>
      </c>
      <c r="O1848" s="62"/>
    </row>
    <row r="1849" spans="1:15">
      <c r="A1849" s="66" t="s">
        <v>939</v>
      </c>
      <c r="B1849" s="419">
        <f>IF(ISNUMBER('Tables 1-15'!B1189),'Tables 1-15'!B24,'Tables 1-15'!B1189)</f>
        <v>1663.8637847773684</v>
      </c>
      <c r="C1849" s="419">
        <f>IF(ISNUMBER('Tables 1-15'!C1189),'Tables 1-15'!C24,'Tables 1-15'!C1189)</f>
        <v>1224.9051505911912</v>
      </c>
      <c r="D1849" s="419">
        <f>IF(ISNUMBER('Tables 1-15'!D1189),'Tables 1-15'!D24,'Tables 1-15'!D1189)</f>
        <v>1525.1772734308872</v>
      </c>
      <c r="E1849" s="419">
        <f>IF(ISNUMBER('Tables 1-15'!E1189),'Tables 1-15'!E24,'Tables 1-15'!E1189)</f>
        <v>1900.9910434744095</v>
      </c>
      <c r="F1849" s="470">
        <f>IF(ISNUMBER('Tables 1-15'!F1189),'Tables 1-15'!F24,'Tables 1-15'!F1189)</f>
        <v>2014.957897718494</v>
      </c>
      <c r="G1849" s="478">
        <f>IF(ISNUMBER('Tables 1-15'!G1189),'Tables 1-15'!B24,'Tables 1-15'!G1189)</f>
        <v>1663.8637847773684</v>
      </c>
      <c r="H1849" s="478">
        <f>IF(ISNUMBER('Tables 1-15'!H1189),'Tables 1-15'!C24,'Tables 1-15'!H1189)</f>
        <v>1224.9051505911912</v>
      </c>
      <c r="I1849" s="478">
        <f>IF(ISNUMBER('Tables 1-15'!I1189),'Tables 1-15'!D24,'Tables 1-15'!I1189)</f>
        <v>1525.1772734308872</v>
      </c>
      <c r="J1849" s="478">
        <f>IF(ISNUMBER('Tables 1-15'!J1189),'Tables 1-15'!E24,'Tables 1-15'!J1189)</f>
        <v>1900.9910434744095</v>
      </c>
      <c r="K1849" s="478">
        <f>IF(ISNUMBER('Tables 1-15'!K1189),'Tables 1-15'!F24,'Tables 1-15'!K1189)</f>
        <v>2014.957897718494</v>
      </c>
      <c r="O1849" s="636"/>
    </row>
    <row r="1850" spans="1:15">
      <c r="A1850" s="66" t="s">
        <v>940</v>
      </c>
      <c r="B1850" s="419">
        <f>IF(ISNUMBER('Tables 1-15'!B1190),'Tables 1-15'!B25,'Tables 1-15'!B1190)</f>
        <v>519.79679999999996</v>
      </c>
      <c r="C1850" s="419">
        <f>IF(ISNUMBER('Tables 1-15'!C1190),'Tables 1-15'!C25,'Tables 1-15'!C1190)</f>
        <v>429.09786666666668</v>
      </c>
      <c r="D1850" s="419">
        <f>IF(ISNUMBER('Tables 1-15'!D1190),'Tables 1-15'!D25,'Tables 1-15'!D1190)</f>
        <v>526.81146666666666</v>
      </c>
      <c r="E1850" s="419">
        <f>IF(ISNUMBER('Tables 1-15'!E1190),'Tables 1-15'!E25,'Tables 1-15'!E1190)</f>
        <v>669.50666666666666</v>
      </c>
      <c r="F1850" s="470">
        <f>IF(ISNUMBER('Tables 1-15'!F1190),'Tables 1-15'!F25,'Tables 1-15'!F1190)</f>
        <v>711.04960000000005</v>
      </c>
      <c r="G1850" s="478">
        <f>IF(ISNUMBER('Tables 1-15'!G1190),'Tables 1-15'!B25,'Tables 1-15'!G1190)</f>
        <v>519.79679999999996</v>
      </c>
      <c r="H1850" s="478">
        <f>IF(ISNUMBER('Tables 1-15'!H1190),'Tables 1-15'!C25,'Tables 1-15'!H1190)</f>
        <v>429.09786666666668</v>
      </c>
      <c r="I1850" s="478">
        <f>IF(ISNUMBER('Tables 1-15'!I1190),'Tables 1-15'!D25,'Tables 1-15'!I1190)</f>
        <v>526.81146666666666</v>
      </c>
      <c r="J1850" s="478">
        <f>IF(ISNUMBER('Tables 1-15'!J1190),'Tables 1-15'!E25,'Tables 1-15'!J1190)</f>
        <v>669.50666666666666</v>
      </c>
      <c r="K1850" s="478">
        <f>IF(ISNUMBER('Tables 1-15'!K1190),'Tables 1-15'!F25,'Tables 1-15'!K1190)</f>
        <v>711.04960000000005</v>
      </c>
      <c r="O1850" s="636"/>
    </row>
    <row r="1851" spans="1:15">
      <c r="A1851" s="461" t="s">
        <v>10</v>
      </c>
      <c r="B1851" s="419">
        <f>IF(ISNUMBER('Tables 1-15'!B1191),'Tables 1-15'!B26,'Tables 1-15'!B1191)</f>
        <v>189.39214023183487</v>
      </c>
      <c r="C1851" s="419">
        <f>IF(ISNUMBER('Tables 1-15'!C1191),'Tables 1-15'!C26,'Tables 1-15'!C1191)</f>
        <v>183.33379168099003</v>
      </c>
      <c r="D1851" s="419">
        <f>IF(ISNUMBER('Tables 1-15'!D1191),'Tables 1-15'!D26,'Tables 1-15'!D1191)</f>
        <v>227.35606894022737</v>
      </c>
      <c r="E1851" s="419">
        <f>IF(ISNUMBER('Tables 1-15'!E1191),'Tables 1-15'!E26,'Tables 1-15'!E1191)</f>
        <v>265.60139915732572</v>
      </c>
      <c r="F1851" s="470">
        <f>IF(ISNUMBER('Tables 1-15'!F1191),'Tables 1-15'!F26,'Tables 1-15'!F1191)</f>
        <v>276.54637112907096</v>
      </c>
      <c r="G1851" s="478">
        <f>IF(ISNUMBER('Tables 1-15'!G1191),'Tables 1-15'!B26,'Tables 1-15'!G1191)</f>
        <v>189.39214023183487</v>
      </c>
      <c r="H1851" s="478">
        <f>IF(ISNUMBER('Tables 1-15'!H1191),'Tables 1-15'!C26,'Tables 1-15'!H1191)</f>
        <v>183.33379168099003</v>
      </c>
      <c r="I1851" s="478">
        <f>IF(ISNUMBER('Tables 1-15'!I1191),'Tables 1-15'!D26,'Tables 1-15'!I1191)</f>
        <v>227.35606894022737</v>
      </c>
      <c r="J1851" s="478">
        <f>IF(ISNUMBER('Tables 1-15'!J1191),'Tables 1-15'!E26,'Tables 1-15'!J1191)</f>
        <v>265.60139915732572</v>
      </c>
      <c r="K1851" s="478">
        <f>IF(ISNUMBER('Tables 1-15'!K1191),'Tables 1-15'!F26,'Tables 1-15'!K1191)</f>
        <v>276.54637112907096</v>
      </c>
      <c r="O1851" s="62"/>
    </row>
    <row r="1852" spans="1:15">
      <c r="A1852" s="66" t="s">
        <v>941</v>
      </c>
      <c r="B1852" s="419" t="str">
        <f>IF(ISNUMBER('Tables 1-15'!B1192),'Tables 1-15'!B27,'Tables 1-15'!B1192)</f>
        <v>nav</v>
      </c>
      <c r="C1852" s="419">
        <f>IF(ISNUMBER('Tables 1-15'!C1192),'Tables 1-15'!C27,'Tables 1-15'!C1192)</f>
        <v>285.21998340642409</v>
      </c>
      <c r="D1852" s="419">
        <f>IF(ISNUMBER('Tables 1-15'!D1192),'Tables 1-15'!D27,'Tables 1-15'!D1192)</f>
        <v>363.20213056541928</v>
      </c>
      <c r="E1852" s="419">
        <f>IF(ISNUMBER('Tables 1-15'!E1192),'Tables 1-15'!E27,'Tables 1-15'!E1192)</f>
        <v>402.2527230111678</v>
      </c>
      <c r="F1852" s="470">
        <f>IF(ISNUMBER('Tables 1-15'!F1192),'Tables 1-15'!F27,'Tables 1-15'!F1192)</f>
        <v>384.23164509175933</v>
      </c>
      <c r="G1852" s="478" t="str">
        <f>IF(ISNUMBER('Tables 1-15'!G1192),'Tables 1-15'!B27,'Tables 1-15'!G1192)</f>
        <v>nav</v>
      </c>
      <c r="H1852" s="478" t="str">
        <f>IF(ISNUMBER('Tables 1-15'!H1192),'Tables 1-15'!C27,'Tables 1-15'!H1192)</f>
        <v>nav</v>
      </c>
      <c r="I1852" s="478" t="str">
        <f>IF(ISNUMBER('Tables 1-15'!I1192),'Tables 1-15'!D27,'Tables 1-15'!I1192)</f>
        <v>nav</v>
      </c>
      <c r="J1852" s="478" t="str">
        <f>IF(ISNUMBER('Tables 1-15'!J1192),'Tables 1-15'!E27,'Tables 1-15'!J1192)</f>
        <v>nav</v>
      </c>
      <c r="K1852" s="478" t="str">
        <f>IF(ISNUMBER('Tables 1-15'!K1192),'Tables 1-15'!F27,'Tables 1-15'!K1192)</f>
        <v>nav</v>
      </c>
      <c r="O1852" s="636"/>
    </row>
    <row r="1853" spans="1:15">
      <c r="A1853" s="461" t="s">
        <v>11</v>
      </c>
      <c r="B1853" s="419">
        <f>IF(ISNUMBER('Tables 1-15'!B1193),'Tables 1-15'!B28,'Tables 1-15'!B1193)</f>
        <v>486.4290477225378</v>
      </c>
      <c r="C1853" s="419">
        <f>IF(ISNUMBER('Tables 1-15'!C1193),'Tables 1-15'!C28,'Tables 1-15'!C1193)</f>
        <v>406.27194471921035</v>
      </c>
      <c r="D1853" s="419">
        <f>IF(ISNUMBER('Tables 1-15'!D1193),'Tables 1-15'!D28,'Tables 1-15'!D1193)</f>
        <v>463.14894467081513</v>
      </c>
      <c r="E1853" s="419">
        <f>IF(ISNUMBER('Tables 1-15'!E1193),'Tables 1-15'!E28,'Tables 1-15'!E1193)</f>
        <v>535.96703150990447</v>
      </c>
      <c r="F1853" s="470">
        <f>IF(ISNUMBER('Tables 1-15'!F1193),'Tables 1-15'!F28,'Tables 1-15'!F1193)</f>
        <v>523.7703350848725</v>
      </c>
      <c r="G1853" s="478">
        <f>IF(ISNUMBER('Tables 1-15'!G1193),'Tables 1-15'!B28,'Tables 1-15'!G1193)</f>
        <v>486.4290477225378</v>
      </c>
      <c r="H1853" s="478">
        <f>IF(ISNUMBER('Tables 1-15'!H1193),'Tables 1-15'!C28,'Tables 1-15'!H1193)</f>
        <v>406.27194471921035</v>
      </c>
      <c r="I1853" s="478">
        <f>IF(ISNUMBER('Tables 1-15'!I1193),'Tables 1-15'!D28,'Tables 1-15'!I1193)</f>
        <v>463.14894467081513</v>
      </c>
      <c r="J1853" s="478">
        <f>IF(ISNUMBER('Tables 1-15'!J1193),'Tables 1-15'!E28,'Tables 1-15'!J1193)</f>
        <v>535.96703150990447</v>
      </c>
      <c r="K1853" s="478">
        <f>IF(ISNUMBER('Tables 1-15'!K1193),'Tables 1-15'!F28,'Tables 1-15'!K1193)</f>
        <v>523.7703350848725</v>
      </c>
      <c r="O1853" s="62"/>
    </row>
    <row r="1854" spans="1:15">
      <c r="A1854" s="461" t="s">
        <v>12</v>
      </c>
      <c r="B1854" s="419">
        <f>IF(ISNUMBER('Tables 1-15'!B1194),'Tables 1-15'!B29,'Tables 1-15'!B1194)</f>
        <v>524.19966675128649</v>
      </c>
      <c r="C1854" s="419">
        <f>IF(ISNUMBER('Tables 1-15'!C1194),'Tables 1-15'!C29,'Tables 1-15'!C1194)</f>
        <v>510.7516154310411</v>
      </c>
      <c r="D1854" s="419">
        <f>IF(ISNUMBER('Tables 1-15'!D1194),'Tables 1-15'!D29,'Tables 1-15'!D1194)</f>
        <v>549.27173219315762</v>
      </c>
      <c r="E1854" s="419">
        <f>IF(ISNUMBER('Tables 1-15'!E1194),'Tables 1-15'!E29,'Tables 1-15'!E1194)</f>
        <v>659.81558740107459</v>
      </c>
      <c r="F1854" s="470">
        <f>IF(ISNUMBER('Tables 1-15'!F1194),'Tables 1-15'!F29,'Tables 1-15'!F1194)</f>
        <v>630.51296987755029</v>
      </c>
      <c r="G1854" s="478">
        <f>IF(ISNUMBER('Tables 1-15'!G1194),'Tables 1-15'!B29,'Tables 1-15'!G1194)</f>
        <v>524.19966675128649</v>
      </c>
      <c r="H1854" s="478">
        <f>IF(ISNUMBER('Tables 1-15'!H1194),'Tables 1-15'!C29,'Tables 1-15'!H1194)</f>
        <v>510.7516154310411</v>
      </c>
      <c r="I1854" s="478">
        <f>IF(ISNUMBER('Tables 1-15'!I1194),'Tables 1-15'!D29,'Tables 1-15'!I1194)</f>
        <v>549.27173219315762</v>
      </c>
      <c r="J1854" s="478">
        <f>IF(ISNUMBER('Tables 1-15'!J1194),'Tables 1-15'!E29,'Tables 1-15'!J1194)</f>
        <v>659.81558740107459</v>
      </c>
      <c r="K1854" s="478">
        <f>IF(ISNUMBER('Tables 1-15'!K1194),'Tables 1-15'!F29,'Tables 1-15'!K1194)</f>
        <v>630.51296987755029</v>
      </c>
      <c r="O1854" s="62"/>
    </row>
    <row r="1855" spans="1:15">
      <c r="A1855" s="66" t="s">
        <v>942</v>
      </c>
      <c r="B1855" s="419">
        <f>IF(ISNUMBER('Tables 1-15'!B1195),'Tables 1-15'!B30,'Tables 1-15'!B1195)</f>
        <v>735.19220357336224</v>
      </c>
      <c r="C1855" s="419">
        <f>IF(ISNUMBER('Tables 1-15'!C1195),'Tables 1-15'!C30,'Tables 1-15'!C1195)</f>
        <v>615.70680628272248</v>
      </c>
      <c r="D1855" s="419">
        <f>IF(ISNUMBER('Tables 1-15'!D1195),'Tables 1-15'!D30,'Tables 1-15'!D1195)</f>
        <v>732.33804318848308</v>
      </c>
      <c r="E1855" s="419">
        <f>IF(ISNUMBER('Tables 1-15'!E1195),'Tables 1-15'!E30,'Tables 1-15'!E1195)</f>
        <v>777.07185628742525</v>
      </c>
      <c r="F1855" s="470">
        <f>IF(ISNUMBER('Tables 1-15'!F1195),'Tables 1-15'!F30,'Tables 1-15'!F1195)</f>
        <v>789.84100418410037</v>
      </c>
      <c r="G1855" s="478">
        <f>IF(ISNUMBER('Tables 1-15'!G1195),'Tables 1-15'!B30,'Tables 1-15'!G1195)</f>
        <v>735.19220357336224</v>
      </c>
      <c r="H1855" s="478">
        <f>IF(ISNUMBER('Tables 1-15'!H1195),'Tables 1-15'!C30,'Tables 1-15'!H1195)</f>
        <v>615.70680628272248</v>
      </c>
      <c r="I1855" s="478">
        <f>IF(ISNUMBER('Tables 1-15'!I1195),'Tables 1-15'!D30,'Tables 1-15'!I1195)</f>
        <v>732.33804318848308</v>
      </c>
      <c r="J1855" s="478">
        <f>IF(ISNUMBER('Tables 1-15'!J1195),'Tables 1-15'!E30,'Tables 1-15'!J1195)</f>
        <v>777.07185628742525</v>
      </c>
      <c r="K1855" s="478">
        <f>IF(ISNUMBER('Tables 1-15'!K1195),'Tables 1-15'!F30,'Tables 1-15'!K1195)</f>
        <v>789.84100418410037</v>
      </c>
      <c r="O1855" s="636"/>
    </row>
    <row r="1856" spans="1:15">
      <c r="A1856" s="461" t="s">
        <v>13</v>
      </c>
      <c r="B1856" s="419">
        <f>IF(ISNUMBER('Tables 1-15'!B1196),'Tables 1-15'!B31,'Tables 1-15'!B1196)</f>
        <v>2682.370326095906</v>
      </c>
      <c r="C1856" s="419">
        <f>IF(ISNUMBER('Tables 1-15'!C1196),'Tables 1-15'!C31,'Tables 1-15'!C1196)</f>
        <v>2212.423254732973</v>
      </c>
      <c r="D1856" s="419">
        <f>IF(ISNUMBER('Tables 1-15'!D1196),'Tables 1-15'!D31,'Tables 1-15'!D1196)</f>
        <v>2293.3616454515441</v>
      </c>
      <c r="E1856" s="419">
        <f>IF(ISNUMBER('Tables 1-15'!E1196),'Tables 1-15'!E31,'Tables 1-15'!E1196)</f>
        <v>2463.6643792651171</v>
      </c>
      <c r="F1856" s="470">
        <f>IF(ISNUMBER('Tables 1-15'!F1196),'Tables 1-15'!F31,'Tables 1-15'!F1196)</f>
        <v>2490.1902403173044</v>
      </c>
      <c r="G1856" s="478">
        <f>IF(ISNUMBER('Tables 1-15'!G1196),'Tables 1-15'!B31,'Tables 1-15'!G1196)</f>
        <v>2682.370326095906</v>
      </c>
      <c r="H1856" s="478">
        <f>IF(ISNUMBER('Tables 1-15'!H1196),'Tables 1-15'!C31,'Tables 1-15'!H1196)</f>
        <v>2212.423254732973</v>
      </c>
      <c r="I1856" s="478">
        <f>IF(ISNUMBER('Tables 1-15'!I1196),'Tables 1-15'!D31,'Tables 1-15'!I1196)</f>
        <v>2293.3616454515441</v>
      </c>
      <c r="J1856" s="478">
        <f>IF(ISNUMBER('Tables 1-15'!J1196),'Tables 1-15'!E31,'Tables 1-15'!J1196)</f>
        <v>2463.6643792651171</v>
      </c>
      <c r="K1856" s="478">
        <f>IF(ISNUMBER('Tables 1-15'!K1196),'Tables 1-15'!F31,'Tables 1-15'!K1196)</f>
        <v>2490.1902403173044</v>
      </c>
      <c r="O1856" s="62"/>
    </row>
    <row r="1857" spans="1:15">
      <c r="A1857" s="461" t="s">
        <v>186</v>
      </c>
      <c r="B1857" s="419">
        <f>IF(ISNUMBER('Tables 1-15'!B1197),'Tables 1-15'!B32,'Tables 1-15'!B1197)</f>
        <v>14720.25</v>
      </c>
      <c r="C1857" s="419">
        <f>IF(ISNUMBER('Tables 1-15'!C1197),'Tables 1-15'!C32,'Tables 1-15'!C1197)</f>
        <v>14417.95</v>
      </c>
      <c r="D1857" s="419">
        <f>IF(ISNUMBER('Tables 1-15'!D1197),'Tables 1-15'!D32,'Tables 1-15'!D1197)</f>
        <v>14958.3</v>
      </c>
      <c r="E1857" s="419">
        <f>IF(ISNUMBER('Tables 1-15'!E1197),'Tables 1-15'!E32,'Tables 1-15'!E1197)</f>
        <v>15533.825000000001</v>
      </c>
      <c r="F1857" s="470">
        <f>IF(ISNUMBER('Tables 1-15'!F1197),'Tables 1-15'!F32,'Tables 1-15'!F1197)</f>
        <v>16244.575000000001</v>
      </c>
      <c r="G1857" s="478">
        <f>IF(ISNUMBER('Tables 1-15'!G1197),'Tables 1-15'!B32,'Tables 1-15'!G1197)</f>
        <v>14720.25</v>
      </c>
      <c r="H1857" s="478">
        <f>IF(ISNUMBER('Tables 1-15'!H1197),'Tables 1-15'!C32,'Tables 1-15'!H1197)</f>
        <v>14417.95</v>
      </c>
      <c r="I1857" s="478">
        <f>IF(ISNUMBER('Tables 1-15'!I1197),'Tables 1-15'!D32,'Tables 1-15'!I1197)</f>
        <v>14958.3</v>
      </c>
      <c r="J1857" s="478">
        <f>IF(ISNUMBER('Tables 1-15'!J1197),'Tables 1-15'!E32,'Tables 1-15'!J1197)</f>
        <v>15533.825000000001</v>
      </c>
      <c r="K1857" s="478">
        <f>IF(ISNUMBER('Tables 1-15'!K1197),'Tables 1-15'!F32,'Tables 1-15'!K1197)</f>
        <v>16244.575000000001</v>
      </c>
      <c r="O1857" s="62"/>
    </row>
    <row r="1858" spans="1:15">
      <c r="A1858" s="464" t="s">
        <v>1088</v>
      </c>
      <c r="B1858" s="485">
        <f>SUM(B1835:B1857)</f>
        <v>48648.924403976227</v>
      </c>
      <c r="C1858" s="485">
        <f t="shared" ref="C1858:K1858" si="14">SUM(C1835:C1857)</f>
        <v>46835.287717527906</v>
      </c>
      <c r="D1858" s="485">
        <f t="shared" si="14"/>
        <v>45545.633095658966</v>
      </c>
      <c r="E1858" s="485">
        <f t="shared" si="14"/>
        <v>50479.400068424569</v>
      </c>
      <c r="F1858" s="486">
        <f t="shared" si="14"/>
        <v>51549.939775181454</v>
      </c>
      <c r="G1858" s="490">
        <f t="shared" si="14"/>
        <v>41202.653685120385</v>
      </c>
      <c r="H1858" s="490">
        <f t="shared" si="14"/>
        <v>38819.06569177346</v>
      </c>
      <c r="I1858" s="490">
        <f t="shared" si="14"/>
        <v>42170.08047743389</v>
      </c>
      <c r="J1858" s="490">
        <f t="shared" si="14"/>
        <v>45893.28863527019</v>
      </c>
      <c r="K1858" s="490">
        <f t="shared" si="14"/>
        <v>46138.774557088662</v>
      </c>
    </row>
    <row r="1859" spans="1:15">
      <c r="A1859" s="372"/>
      <c r="B1859" s="459"/>
      <c r="C1859" s="459"/>
      <c r="D1859" s="459"/>
      <c r="E1859" s="459"/>
      <c r="F1859" s="459"/>
      <c r="G1859" s="459"/>
      <c r="H1859" s="459"/>
      <c r="I1859" s="459"/>
      <c r="J1859" s="459"/>
      <c r="K1859" s="463"/>
    </row>
    <row r="1860" spans="1:15">
      <c r="A1860" s="372"/>
      <c r="B1860" s="459"/>
      <c r="C1860" s="459"/>
      <c r="D1860" s="459"/>
      <c r="E1860" s="459"/>
      <c r="F1860" s="459"/>
      <c r="G1860" s="459"/>
      <c r="H1860" s="459"/>
      <c r="I1860" s="459"/>
      <c r="J1860" s="459"/>
      <c r="K1860" s="463"/>
    </row>
    <row r="1861" spans="1:15">
      <c r="A1861" s="372"/>
      <c r="B1861" s="459"/>
      <c r="C1861" s="459"/>
      <c r="D1861" s="459"/>
      <c r="E1861" s="459"/>
      <c r="F1861" s="459"/>
      <c r="G1861" s="459"/>
      <c r="H1861" s="459"/>
      <c r="I1861" s="459"/>
      <c r="J1861" s="459"/>
      <c r="K1861" s="463"/>
    </row>
    <row r="1862" spans="1:15">
      <c r="A1862" s="570"/>
      <c r="B1862" s="570"/>
      <c r="C1862" s="570"/>
      <c r="D1862" s="570"/>
      <c r="E1862" s="570"/>
      <c r="F1862" s="570"/>
      <c r="G1862" s="570"/>
      <c r="H1862" s="570"/>
      <c r="I1862" s="570"/>
      <c r="J1862" s="570"/>
      <c r="K1862" s="570"/>
    </row>
    <row r="1863" spans="1:15">
      <c r="A1863" s="508"/>
      <c r="B1863" s="459"/>
      <c r="C1863" s="459"/>
      <c r="D1863" s="459"/>
      <c r="E1863" s="459"/>
      <c r="F1863" s="459"/>
      <c r="G1863" s="459"/>
      <c r="H1863" s="459"/>
      <c r="I1863" s="459"/>
      <c r="J1863" s="459"/>
      <c r="K1863" s="463"/>
    </row>
    <row r="1864" spans="1:15">
      <c r="A1864" s="461"/>
      <c r="B1864" s="586"/>
      <c r="C1864" s="586"/>
      <c r="D1864" s="586"/>
      <c r="E1864" s="586"/>
      <c r="F1864" s="587"/>
      <c r="G1864" s="586"/>
      <c r="H1864" s="586"/>
      <c r="I1864" s="586"/>
      <c r="J1864" s="586"/>
      <c r="K1864" s="586"/>
    </row>
    <row r="1865" spans="1:15">
      <c r="A1865" s="510"/>
      <c r="B1865" s="379"/>
      <c r="C1865" s="379"/>
      <c r="D1865" s="379"/>
      <c r="E1865" s="379"/>
      <c r="F1865" s="380"/>
      <c r="G1865" s="379"/>
      <c r="H1865" s="379"/>
      <c r="I1865" s="379"/>
      <c r="J1865" s="379"/>
      <c r="K1865" s="379"/>
    </row>
    <row r="1866" spans="1:15">
      <c r="A1866" s="63" t="s">
        <v>37</v>
      </c>
      <c r="B1866" s="760" t="str">
        <f>IF(ISNUMBER('Tables 1-15'!B1206),'Tables 1-15'!B10,'Tables 1-15'!B1206)</f>
        <v>nav</v>
      </c>
      <c r="C1866" s="504" t="str">
        <f>IF(ISNUMBER('Tables 1-15'!C1206),'Tables 1-15'!C10,'Tables 1-15'!C1206)</f>
        <v>nav</v>
      </c>
      <c r="D1866" s="504" t="str">
        <f>IF(ISNUMBER('Tables 1-15'!D1206),'Tables 1-15'!D10,'Tables 1-15'!D1206)</f>
        <v>nav</v>
      </c>
      <c r="E1866" s="504" t="str">
        <f>IF(ISNUMBER('Tables 1-15'!E1206),'Tables 1-15'!E10,'Tables 1-15'!E1206)</f>
        <v>nav</v>
      </c>
      <c r="F1866" s="505" t="str">
        <f>IF(ISNUMBER('Tables 1-15'!F1206),'Tables 1-15'!F10,'Tables 1-15'!F1206)</f>
        <v>nav</v>
      </c>
      <c r="G1866" s="506">
        <f>IF(ISNUMBER('Tables 1-15'!G1206),'Tables 1-15'!B10,'Tables 1-15'!G1206)</f>
        <v>1054.2514919011082</v>
      </c>
      <c r="H1866" s="506">
        <f>IF(ISNUMBER('Tables 1-15'!H1206),'Tables 1-15'!C10,'Tables 1-15'!H1206)</f>
        <v>1003.7664723264916</v>
      </c>
      <c r="I1866" s="506">
        <f>IF(ISNUMBER('Tables 1-15'!I1206),'Tables 1-15'!D10,'Tables 1-15'!I1206)</f>
        <v>1249.9521619135237</v>
      </c>
      <c r="J1866" s="506">
        <f>IF(ISNUMBER('Tables 1-15'!J1206),'Tables 1-15'!E10,'Tables 1-15'!J1206)</f>
        <v>1511.8971797273389</v>
      </c>
      <c r="K1866" s="506">
        <f>IF(ISNUMBER('Tables 1-15'!K1206),'Tables 1-15'!F10,'Tables 1-15'!K1206)</f>
        <v>1560.4126655525904</v>
      </c>
    </row>
    <row r="1867" spans="1:15">
      <c r="A1867" s="461" t="s">
        <v>528</v>
      </c>
      <c r="B1867" s="478">
        <f>IF(ISNUMBER('Tables 1-15'!B1207),'Tables 1-15'!B11,'Tables 1-15'!B1207)</f>
        <v>506.76723890162731</v>
      </c>
      <c r="C1867" s="478">
        <f>IF(ISNUMBER('Tables 1-15'!C1207),'Tables 1-15'!C11,'Tables 1-15'!C1207)</f>
        <v>473.83725237316304</v>
      </c>
      <c r="D1867" s="478">
        <f>IF(ISNUMBER('Tables 1-15'!D1207),'Tables 1-15'!D11,'Tables 1-15'!D1207)</f>
        <v>470.63757594274949</v>
      </c>
      <c r="E1867" s="478">
        <f>IF(ISNUMBER('Tables 1-15'!E1207),'Tables 1-15'!E11,'Tables 1-15'!E1207)</f>
        <v>513.42538636642007</v>
      </c>
      <c r="F1867" s="491">
        <f>IF(ISNUMBER('Tables 1-15'!F1207),'Tables 1-15'!F11,'Tables 1-15'!F1207)</f>
        <v>482.61162871431964</v>
      </c>
      <c r="G1867" s="476" t="str">
        <f>IF(ISNUMBER('Tables 1-15'!G1207),'Tables 1-15'!B11,'Tables 1-15'!G1207)</f>
        <v>nav</v>
      </c>
      <c r="H1867" s="476" t="str">
        <f>IF(ISNUMBER('Tables 1-15'!H1207),'Tables 1-15'!C11,'Tables 1-15'!H1207)</f>
        <v>nav</v>
      </c>
      <c r="I1867" s="476" t="str">
        <f>IF(ISNUMBER('Tables 1-15'!I1207),'Tables 1-15'!D11,'Tables 1-15'!I1207)</f>
        <v>nav</v>
      </c>
      <c r="J1867" s="476" t="str">
        <f>IF(ISNUMBER('Tables 1-15'!J1207),'Tables 1-15'!E11,'Tables 1-15'!J1207)</f>
        <v>nav</v>
      </c>
      <c r="K1867" s="476" t="str">
        <f>IF(ISNUMBER('Tables 1-15'!K1207),'Tables 1-15'!F11,'Tables 1-15'!K1207)</f>
        <v>nav</v>
      </c>
      <c r="O1867" s="62"/>
    </row>
    <row r="1868" spans="1:15">
      <c r="A1868" s="66" t="s">
        <v>530</v>
      </c>
      <c r="B1868" s="478" t="str">
        <f>IF(ISNUMBER('Tables 1-15'!B1208),'Tables 1-15'!B12,'Tables 1-15'!B1208)</f>
        <v>nav</v>
      </c>
      <c r="C1868" s="478" t="str">
        <f>IF(ISNUMBER('Tables 1-15'!C1208),'Tables 1-15'!C12,'Tables 1-15'!C1208)</f>
        <v>nav</v>
      </c>
      <c r="D1868" s="478" t="str">
        <f>IF(ISNUMBER('Tables 1-15'!D1208),'Tables 1-15'!D12,'Tables 1-15'!D1208)</f>
        <v>nav</v>
      </c>
      <c r="E1868" s="478" t="str">
        <f>IF(ISNUMBER('Tables 1-15'!E1208),'Tables 1-15'!E12,'Tables 1-15'!E1208)</f>
        <v>nav</v>
      </c>
      <c r="F1868" s="491" t="str">
        <f>IF(ISNUMBER('Tables 1-15'!F1208),'Tables 1-15'!F12,'Tables 1-15'!F1208)</f>
        <v>nav</v>
      </c>
      <c r="G1868" s="476">
        <f>IF(ISNUMBER('Tables 1-15'!G1208),'Tables 1-15'!B12,'Tables 1-15'!G1208)</f>
        <v>1650.1785034013606</v>
      </c>
      <c r="H1868" s="476">
        <f>IF(ISNUMBER('Tables 1-15'!H1208),'Tables 1-15'!C12,'Tables 1-15'!H1208)</f>
        <v>1624.9016853932585</v>
      </c>
      <c r="I1868" s="476">
        <f>IF(ISNUMBER('Tables 1-15'!I1208),'Tables 1-15'!D12,'Tables 1-15'!I1208)</f>
        <v>2142.9460580912864</v>
      </c>
      <c r="J1868" s="476">
        <f>IF(ISNUMBER('Tables 1-15'!J1208),'Tables 1-15'!E12,'Tables 1-15'!J1208)</f>
        <v>2474.0314104860859</v>
      </c>
      <c r="K1868" s="476">
        <f>IF(ISNUMBER('Tables 1-15'!K1208),'Tables 1-15'!F12,'Tables 1-15'!K1208)</f>
        <v>2251.9370843989768</v>
      </c>
      <c r="O1868" s="636"/>
    </row>
    <row r="1869" spans="1:15">
      <c r="A1869" s="461" t="s">
        <v>529</v>
      </c>
      <c r="B1869" s="476" t="str">
        <f>IF(ISNUMBER('Tables 1-15'!B1209),'Tables 1-15'!B13,'Tables 1-15'!B1209)</f>
        <v>nap</v>
      </c>
      <c r="C1869" s="476" t="str">
        <f>IF(ISNUMBER('Tables 1-15'!C1209),'Tables 1-15'!C13,'Tables 1-15'!C1209)</f>
        <v>nap</v>
      </c>
      <c r="D1869" s="476" t="str">
        <f>IF(ISNUMBER('Tables 1-15'!D1209),'Tables 1-15'!D13,'Tables 1-15'!D1209)</f>
        <v>nap</v>
      </c>
      <c r="E1869" s="476" t="str">
        <f>IF(ISNUMBER('Tables 1-15'!E1209),'Tables 1-15'!E13,'Tables 1-15'!E1209)</f>
        <v>nap</v>
      </c>
      <c r="F1869" s="482" t="str">
        <f>IF(ISNUMBER('Tables 1-15'!F1209),'Tables 1-15'!F13,'Tables 1-15'!F1209)</f>
        <v>nap</v>
      </c>
      <c r="G1869" s="478">
        <f>IF(ISNUMBER('Tables 1-15'!G1209),'Tables 1-15'!B13,'Tables 1-15'!G1209)</f>
        <v>1509.8146634325449</v>
      </c>
      <c r="H1869" s="478">
        <f>IF(ISNUMBER('Tables 1-15'!H1209),'Tables 1-15'!C13,'Tables 1-15'!H1209)</f>
        <v>1408.3677608174537</v>
      </c>
      <c r="I1869" s="478">
        <f>IF(ISNUMBER('Tables 1-15'!I1209),'Tables 1-15'!D13,'Tables 1-15'!I1209)</f>
        <v>1647.0955346059636</v>
      </c>
      <c r="J1869" s="478">
        <f>IF(ISNUMBER('Tables 1-15'!J1209),'Tables 1-15'!E13,'Tables 1-15'!J1209)</f>
        <v>1818.7766841794282</v>
      </c>
      <c r="K1869" s="478">
        <f>IF(ISNUMBER('Tables 1-15'!K1209),'Tables 1-15'!F13,'Tables 1-15'!K1209)</f>
        <v>1837.0954337000483</v>
      </c>
      <c r="O1869" s="62"/>
    </row>
    <row r="1870" spans="1:15">
      <c r="A1870" s="66" t="s">
        <v>531</v>
      </c>
      <c r="B1870" s="476" t="str">
        <f>IF(ISNUMBER('Tables 1-15'!B1210),'Tables 1-15'!B14,'Tables 1-15'!B1210)</f>
        <v>nap</v>
      </c>
      <c r="C1870" s="476" t="str">
        <f>IF(ISNUMBER('Tables 1-15'!C1210),'Tables 1-15'!C14,'Tables 1-15'!C1210)</f>
        <v>nap</v>
      </c>
      <c r="D1870" s="476" t="str">
        <f>IF(ISNUMBER('Tables 1-15'!D1210),'Tables 1-15'!D14,'Tables 1-15'!D1210)</f>
        <v>nap</v>
      </c>
      <c r="E1870" s="476" t="str">
        <f>IF(ISNUMBER('Tables 1-15'!E1210),'Tables 1-15'!E14,'Tables 1-15'!E1210)</f>
        <v>nap</v>
      </c>
      <c r="F1870" s="482" t="str">
        <f>IF(ISNUMBER('Tables 1-15'!F1210),'Tables 1-15'!F14,'Tables 1-15'!F1210)</f>
        <v>nap</v>
      </c>
      <c r="G1870" s="478" t="str">
        <f>IF(ISNUMBER('Tables 1-15'!G1210),'Tables 1-15'!B14,'Tables 1-15'!G1210)</f>
        <v>nav</v>
      </c>
      <c r="H1870" s="478" t="str">
        <f>IF(ISNUMBER('Tables 1-15'!H1210),'Tables 1-15'!C14,'Tables 1-15'!H1210)</f>
        <v>nav</v>
      </c>
      <c r="I1870" s="478" t="str">
        <f>IF(ISNUMBER('Tables 1-15'!I1210),'Tables 1-15'!D14,'Tables 1-15'!I1210)</f>
        <v>nav</v>
      </c>
      <c r="J1870" s="478" t="str">
        <f>IF(ISNUMBER('Tables 1-15'!J1210),'Tables 1-15'!E14,'Tables 1-15'!J1210)</f>
        <v>nav</v>
      </c>
      <c r="K1870" s="478" t="str">
        <f>IF(ISNUMBER('Tables 1-15'!K1210),'Tables 1-15'!F14,'Tables 1-15'!K1210)</f>
        <v>nav</v>
      </c>
      <c r="O1870" s="636"/>
    </row>
    <row r="1871" spans="1:15">
      <c r="A1871" s="461" t="s">
        <v>166</v>
      </c>
      <c r="B1871" s="476" t="str">
        <f>IF(ISNUMBER('Tables 1-15'!B1211),'Tables 1-15'!B15,'Tables 1-15'!B1211)</f>
        <v>nav</v>
      </c>
      <c r="C1871" s="476" t="str">
        <f>IF(ISNUMBER('Tables 1-15'!C1211),'Tables 1-15'!C15,'Tables 1-15'!C1211)</f>
        <v>nav</v>
      </c>
      <c r="D1871" s="476" t="str">
        <f>IF(ISNUMBER('Tables 1-15'!D1211),'Tables 1-15'!D15,'Tables 1-15'!D1211)</f>
        <v>nav</v>
      </c>
      <c r="E1871" s="476" t="str">
        <f>IF(ISNUMBER('Tables 1-15'!E1211),'Tables 1-15'!E15,'Tables 1-15'!E1211)</f>
        <v>nav</v>
      </c>
      <c r="F1871" s="482" t="str">
        <f>IF(ISNUMBER('Tables 1-15'!F1211),'Tables 1-15'!F15,'Tables 1-15'!F1211)</f>
        <v>nav</v>
      </c>
      <c r="G1871" s="476" t="str">
        <f>IF(ISNUMBER('Tables 1-15'!G1211),'Tables 1-15'!B15,'Tables 1-15'!G1211)</f>
        <v>nav</v>
      </c>
      <c r="H1871" s="476" t="str">
        <f>IF(ISNUMBER('Tables 1-15'!H1211),'Tables 1-15'!C15,'Tables 1-15'!H1211)</f>
        <v>nav</v>
      </c>
      <c r="I1871" s="476" t="str">
        <f>IF(ISNUMBER('Tables 1-15'!I1211),'Tables 1-15'!D15,'Tables 1-15'!I1211)</f>
        <v>nav</v>
      </c>
      <c r="J1871" s="476" t="str">
        <f>IF(ISNUMBER('Tables 1-15'!J1211),'Tables 1-15'!E15,'Tables 1-15'!J1211)</f>
        <v>nav</v>
      </c>
      <c r="K1871" s="476" t="str">
        <f>IF(ISNUMBER('Tables 1-15'!K1211),'Tables 1-15'!F15,'Tables 1-15'!K1211)</f>
        <v>nav</v>
      </c>
      <c r="O1871" s="62"/>
    </row>
    <row r="1872" spans="1:15">
      <c r="A1872" s="461" t="s">
        <v>60</v>
      </c>
      <c r="B1872" s="476">
        <f>IF(ISNUMBER('Tables 1-15'!B1212),'Tables 1-15'!B16,'Tables 1-15'!B1212)</f>
        <v>3619.3166238754116</v>
      </c>
      <c r="C1872" s="476">
        <f>IF(ISNUMBER('Tables 1-15'!C1212),'Tables 1-15'!C16,'Tables 1-15'!C1212)</f>
        <v>3302.2799391325998</v>
      </c>
      <c r="D1872" s="476">
        <f>IF(ISNUMBER('Tables 1-15'!D1212),'Tables 1-15'!D16,'Tables 1-15'!D1212)</f>
        <v>3300.8398042872882</v>
      </c>
      <c r="E1872" s="476">
        <f>IF(ISNUMBER('Tables 1-15'!E1212),'Tables 1-15'!E16,'Tables 1-15'!E1212)</f>
        <v>3628.8591906432061</v>
      </c>
      <c r="F1872" s="482">
        <f>IF(ISNUMBER('Tables 1-15'!F1212),'Tables 1-15'!F16,'Tables 1-15'!F1212)</f>
        <v>3423.5187381215383</v>
      </c>
      <c r="G1872" s="476">
        <f>IF(ISNUMBER('Tables 1-15'!G1212),'Tables 1-15'!B16,'Tables 1-15'!G1212)</f>
        <v>3619.3166238754116</v>
      </c>
      <c r="H1872" s="476">
        <f>IF(ISNUMBER('Tables 1-15'!H1212),'Tables 1-15'!C16,'Tables 1-15'!H1212)</f>
        <v>3302.2799391325998</v>
      </c>
      <c r="I1872" s="476">
        <f>IF(ISNUMBER('Tables 1-15'!I1212),'Tables 1-15'!D16,'Tables 1-15'!I1212)</f>
        <v>3300.8398042872882</v>
      </c>
      <c r="J1872" s="476">
        <f>IF(ISNUMBER('Tables 1-15'!J1212),'Tables 1-15'!E16,'Tables 1-15'!J1212)</f>
        <v>3628.8591906432061</v>
      </c>
      <c r="K1872" s="476">
        <f>IF(ISNUMBER('Tables 1-15'!K1212),'Tables 1-15'!F16,'Tables 1-15'!K1212)</f>
        <v>3423.5187381215383</v>
      </c>
      <c r="O1872" s="62"/>
    </row>
    <row r="1873" spans="1:15">
      <c r="A1873" s="461" t="s">
        <v>745</v>
      </c>
      <c r="B1873" s="476" t="str">
        <f>IF(ISNUMBER('Tables 1-15'!B1213),'Tables 1-15'!B17,'Tables 1-15'!B1213)</f>
        <v>nav</v>
      </c>
      <c r="C1873" s="476" t="str">
        <f>IF(ISNUMBER('Tables 1-15'!C1213),'Tables 1-15'!C17,'Tables 1-15'!C1213)</f>
        <v>nav</v>
      </c>
      <c r="D1873" s="476" t="str">
        <f>IF(ISNUMBER('Tables 1-15'!D1213),'Tables 1-15'!D17,'Tables 1-15'!D1213)</f>
        <v>nav</v>
      </c>
      <c r="E1873" s="476" t="str">
        <f>IF(ISNUMBER('Tables 1-15'!E1213),'Tables 1-15'!E17,'Tables 1-15'!E1213)</f>
        <v>nav</v>
      </c>
      <c r="F1873" s="482" t="str">
        <f>IF(ISNUMBER('Tables 1-15'!F1213),'Tables 1-15'!F17,'Tables 1-15'!F1213)</f>
        <v>nav</v>
      </c>
      <c r="G1873" s="476">
        <f>IF(ISNUMBER('Tables 1-15'!G1213),'Tables 1-15'!B17,'Tables 1-15'!G1213)</f>
        <v>219.27980685262239</v>
      </c>
      <c r="H1873" s="476">
        <f>IF(ISNUMBER('Tables 1-15'!H1213),'Tables 1-15'!C17,'Tables 1-15'!H1213)</f>
        <v>214.04641502618747</v>
      </c>
      <c r="I1873" s="476">
        <f>IF(ISNUMBER('Tables 1-15'!I1213),'Tables 1-15'!D17,'Tables 1-15'!I1213)</f>
        <v>228.69574730989035</v>
      </c>
      <c r="J1873" s="476">
        <f>IF(ISNUMBER('Tables 1-15'!J1213),'Tables 1-15'!E17,'Tables 1-15'!J1213)</f>
        <v>248.72597636176775</v>
      </c>
      <c r="K1873" s="476">
        <f>IF(ISNUMBER('Tables 1-15'!K1213),'Tables 1-15'!F17,'Tables 1-15'!K1213)</f>
        <v>263.25937290495591</v>
      </c>
      <c r="O1873" s="62"/>
    </row>
    <row r="1874" spans="1:15">
      <c r="A1874" s="66" t="s">
        <v>994</v>
      </c>
      <c r="B1874" s="476">
        <f>IF(ISNUMBER('Tables 1-15'!B1214),'Tables 1-15'!B18,'Tables 1-15'!B1214)</f>
        <v>1296.7453323160637</v>
      </c>
      <c r="C1874" s="476">
        <f>IF(ISNUMBER('Tables 1-15'!C1214),'Tables 1-15'!C18,'Tables 1-15'!C1214)</f>
        <v>1339.7570312929513</v>
      </c>
      <c r="D1874" s="476">
        <f>IF(ISNUMBER('Tables 1-15'!D1214),'Tables 1-15'!D18,'Tables 1-15'!D1214)</f>
        <v>1704.3677738799809</v>
      </c>
      <c r="E1874" s="476">
        <f>IF(ISNUMBER('Tables 1-15'!E1214),'Tables 1-15'!E18,'Tables 1-15'!E1214)</f>
        <v>1923.0021122079963</v>
      </c>
      <c r="F1874" s="482">
        <f>IF(ISNUMBER('Tables 1-15'!F1214),'Tables 1-15'!F18,'Tables 1-15'!F1214)</f>
        <v>1873.2072627996763</v>
      </c>
      <c r="G1874" s="476">
        <f>IF(ISNUMBER('Tables 1-15'!G1214),'Tables 1-15'!B18,'Tables 1-15'!G1214)</f>
        <v>1296.7453323160637</v>
      </c>
      <c r="H1874" s="476">
        <f>IF(ISNUMBER('Tables 1-15'!H1214),'Tables 1-15'!C18,'Tables 1-15'!H1214)</f>
        <v>1339.7570312929513</v>
      </c>
      <c r="I1874" s="476">
        <f>IF(ISNUMBER('Tables 1-15'!I1214),'Tables 1-15'!D18,'Tables 1-15'!I1214)</f>
        <v>1704.3677738799809</v>
      </c>
      <c r="J1874" s="476">
        <f>IF(ISNUMBER('Tables 1-15'!J1214),'Tables 1-15'!E18,'Tables 1-15'!J1214)</f>
        <v>1923.0021122079963</v>
      </c>
      <c r="K1874" s="476">
        <f>IF(ISNUMBER('Tables 1-15'!K1214),'Tables 1-15'!F18,'Tables 1-15'!K1214)</f>
        <v>1873.2072627996763</v>
      </c>
      <c r="O1874" s="636"/>
    </row>
    <row r="1875" spans="1:15">
      <c r="A1875" s="461" t="s">
        <v>127</v>
      </c>
      <c r="B1875" s="476" t="str">
        <f>IF(ISNUMBER('Tables 1-15'!B1215),'Tables 1-15'!B19,'Tables 1-15'!B1215)</f>
        <v>nav</v>
      </c>
      <c r="C1875" s="476" t="str">
        <f>IF(ISNUMBER('Tables 1-15'!C1215),'Tables 1-15'!C19,'Tables 1-15'!C1215)</f>
        <v>nav</v>
      </c>
      <c r="D1875" s="476" t="str">
        <f>IF(ISNUMBER('Tables 1-15'!D1215),'Tables 1-15'!D19,'Tables 1-15'!D1215)</f>
        <v>nav</v>
      </c>
      <c r="E1875" s="476" t="str">
        <f>IF(ISNUMBER('Tables 1-15'!E1215),'Tables 1-15'!E19,'Tables 1-15'!E1215)</f>
        <v>nav</v>
      </c>
      <c r="F1875" s="482" t="str">
        <f>IF(ISNUMBER('Tables 1-15'!F1215),'Tables 1-15'!F19,'Tables 1-15'!F1215)</f>
        <v>nav</v>
      </c>
      <c r="G1875" s="476">
        <f>IF(ISNUMBER('Tables 1-15'!G1215),'Tables 1-15'!B19,'Tables 1-15'!G1215)</f>
        <v>2304.5294139371053</v>
      </c>
      <c r="H1875" s="476">
        <f>IF(ISNUMBER('Tables 1-15'!H1215),'Tables 1-15'!C19,'Tables 1-15'!H1215)</f>
        <v>2113.7472168848922</v>
      </c>
      <c r="I1875" s="476">
        <f>IF(ISNUMBER('Tables 1-15'!I1215),'Tables 1-15'!D19,'Tables 1-15'!I1215)</f>
        <v>2053.1165371463971</v>
      </c>
      <c r="J1875" s="476">
        <f>IF(ISNUMBER('Tables 1-15'!J1215),'Tables 1-15'!E19,'Tables 1-15'!J1215)</f>
        <v>2197.43518113961</v>
      </c>
      <c r="K1875" s="476">
        <f>IF(ISNUMBER('Tables 1-15'!K1215),'Tables 1-15'!F19,'Tables 1-15'!K1215)</f>
        <v>2011.9592326071977</v>
      </c>
      <c r="O1875" s="62"/>
    </row>
    <row r="1876" spans="1:15">
      <c r="A1876" s="461" t="s">
        <v>8</v>
      </c>
      <c r="B1876" s="476" t="str">
        <f>IF(ISNUMBER('Tables 1-15'!B1216),'Tables 1-15'!B20,'Tables 1-15'!B1216)</f>
        <v>nav</v>
      </c>
      <c r="C1876" s="476" t="str">
        <f>IF(ISNUMBER('Tables 1-15'!C1216),'Tables 1-15'!C20,'Tables 1-15'!C1216)</f>
        <v>nav</v>
      </c>
      <c r="D1876" s="476" t="str">
        <f>IF(ISNUMBER('Tables 1-15'!D1216),'Tables 1-15'!D20,'Tables 1-15'!D1216)</f>
        <v>nav</v>
      </c>
      <c r="E1876" s="476" t="str">
        <f>IF(ISNUMBER('Tables 1-15'!E1216),'Tables 1-15'!E20,'Tables 1-15'!E1216)</f>
        <v>nav</v>
      </c>
      <c r="F1876" s="482" t="str">
        <f>IF(ISNUMBER('Tables 1-15'!F1216),'Tables 1-15'!F20,'Tables 1-15'!F1216)</f>
        <v>nav</v>
      </c>
      <c r="G1876" s="476">
        <f>IF(ISNUMBER('Tables 1-15'!G1216),'Tables 1-15'!B20,'Tables 1-15'!G1216)</f>
        <v>4845.2352123738774</v>
      </c>
      <c r="H1876" s="476">
        <f>IF(ISNUMBER('Tables 1-15'!H1216),'Tables 1-15'!C20,'Tables 1-15'!H1216)</f>
        <v>5036.6282357569044</v>
      </c>
      <c r="I1876" s="476" t="str">
        <f>IF(ISNUMBER('Tables 1-15'!I1216),'Tables 1-15'!D20,'Tables 1-15'!I1216)</f>
        <v>nav</v>
      </c>
      <c r="J1876" s="476" t="str">
        <f>IF(ISNUMBER('Tables 1-15'!J1216),'Tables 1-15'!E20,'Tables 1-15'!J1216)</f>
        <v>nav</v>
      </c>
      <c r="K1876" s="476" t="str">
        <f>IF(ISNUMBER('Tables 1-15'!K1216),'Tables 1-15'!F20,'Tables 1-15'!K1216)</f>
        <v>nav</v>
      </c>
      <c r="O1876" s="62"/>
    </row>
    <row r="1877" spans="1:15">
      <c r="A1877" s="66" t="s">
        <v>937</v>
      </c>
      <c r="B1877" s="476" t="str">
        <f>IF(ISNUMBER('Tables 1-15'!B1217),'Tables 1-15'!B21,'Tables 1-15'!B1217)</f>
        <v>nap</v>
      </c>
      <c r="C1877" s="476" t="str">
        <f>IF(ISNUMBER('Tables 1-15'!C1217),'Tables 1-15'!C21,'Tables 1-15'!C1217)</f>
        <v>nap</v>
      </c>
      <c r="D1877" s="476" t="str">
        <f>IF(ISNUMBER('Tables 1-15'!D1217),'Tables 1-15'!D21,'Tables 1-15'!D1217)</f>
        <v>nap</v>
      </c>
      <c r="E1877" s="476" t="str">
        <f>IF(ISNUMBER('Tables 1-15'!E1217),'Tables 1-15'!E21,'Tables 1-15'!E1217)</f>
        <v>nap</v>
      </c>
      <c r="F1877" s="482" t="str">
        <f>IF(ISNUMBER('Tables 1-15'!F1217),'Tables 1-15'!F21,'Tables 1-15'!F1217)</f>
        <v>nap</v>
      </c>
      <c r="G1877" s="476">
        <f>IF(ISNUMBER('Tables 1-15'!G1217),'Tables 1-15'!B21,'Tables 1-15'!G1217)</f>
        <v>930.94622661188657</v>
      </c>
      <c r="H1877" s="476">
        <f>IF(ISNUMBER('Tables 1-15'!H1217),'Tables 1-15'!C21,'Tables 1-15'!H1217)</f>
        <v>834.40692572861167</v>
      </c>
      <c r="I1877" s="476">
        <f>IF(ISNUMBER('Tables 1-15'!I1217),'Tables 1-15'!D21,'Tables 1-15'!I1217)</f>
        <v>1014.7155484060678</v>
      </c>
      <c r="J1877" s="476">
        <f>IF(ISNUMBER('Tables 1-15'!J1217),'Tables 1-15'!E21,'Tables 1-15'!J1217)</f>
        <v>1114.6555847343677</v>
      </c>
      <c r="K1877" s="476">
        <f>IF(ISNUMBER('Tables 1-15'!K1217),'Tables 1-15'!F21,'Tables 1-15'!K1217)</f>
        <v>1129.188112310095</v>
      </c>
      <c r="O1877" s="636"/>
    </row>
    <row r="1878" spans="1:15">
      <c r="A1878" s="66" t="s">
        <v>938</v>
      </c>
      <c r="B1878" s="476" t="str">
        <f>IF(ISNUMBER('Tables 1-15'!B1218),'Tables 1-15'!B22,'Tables 1-15'!B1218)</f>
        <v>nap</v>
      </c>
      <c r="C1878" s="476" t="str">
        <f>IF(ISNUMBER('Tables 1-15'!C1218),'Tables 1-15'!C22,'Tables 1-15'!C1218)</f>
        <v>nap</v>
      </c>
      <c r="D1878" s="476" t="str">
        <f>IF(ISNUMBER('Tables 1-15'!D1218),'Tables 1-15'!D22,'Tables 1-15'!D1218)</f>
        <v>nap</v>
      </c>
      <c r="E1878" s="476" t="str">
        <f>IF(ISNUMBER('Tables 1-15'!E1218),'Tables 1-15'!E22,'Tables 1-15'!E1218)</f>
        <v>nap</v>
      </c>
      <c r="F1878" s="482" t="str">
        <f>IF(ISNUMBER('Tables 1-15'!F1218),'Tables 1-15'!F22,'Tables 1-15'!F1218)</f>
        <v>nap</v>
      </c>
      <c r="G1878" s="476">
        <f>IF(ISNUMBER('Tables 1-15'!G1218),'Tables 1-15'!B22,'Tables 1-15'!G1218)</f>
        <v>1093.613926721313</v>
      </c>
      <c r="H1878" s="476">
        <f>IF(ISNUMBER('Tables 1-15'!H1218),'Tables 1-15'!C22,'Tables 1-15'!H1218)</f>
        <v>883.61893482364269</v>
      </c>
      <c r="I1878" s="476">
        <f>IF(ISNUMBER('Tables 1-15'!I1218),'Tables 1-15'!D22,'Tables 1-15'!I1218)</f>
        <v>1034.4172678266759</v>
      </c>
      <c r="J1878" s="476">
        <f>IF(ISNUMBER('Tables 1-15'!J1218),'Tables 1-15'!E22,'Tables 1-15'!J1218)</f>
        <v>1158.4046079233688</v>
      </c>
      <c r="K1878" s="476">
        <f>IF(ISNUMBER('Tables 1-15'!K1218),'Tables 1-15'!F22,'Tables 1-15'!K1218)</f>
        <v>1177.311766716027</v>
      </c>
      <c r="O1878" s="636"/>
    </row>
    <row r="1879" spans="1:15">
      <c r="A1879" s="461" t="s">
        <v>9</v>
      </c>
      <c r="B1879" s="478">
        <f>IF(ISNUMBER('Tables 1-15'!B1219),'Tables 1-15'!B23,'Tables 1-15'!B1219)</f>
        <v>869.76108249578726</v>
      </c>
      <c r="C1879" s="478">
        <f>IF(ISNUMBER('Tables 1-15'!C1219),'Tables 1-15'!C23,'Tables 1-15'!C1219)</f>
        <v>797.3138071386893</v>
      </c>
      <c r="D1879" s="478">
        <f>IF(ISNUMBER('Tables 1-15'!D1219),'Tables 1-15'!D23,'Tables 1-15'!D1219)</f>
        <v>776.31121760237818</v>
      </c>
      <c r="E1879" s="478">
        <f>IF(ISNUMBER('Tables 1-15'!E1219),'Tables 1-15'!E23,'Tables 1-15'!E1219)</f>
        <v>832.92739628998845</v>
      </c>
      <c r="F1879" s="491">
        <f>IF(ISNUMBER('Tables 1-15'!F1219),'Tables 1-15'!F23,'Tables 1-15'!F1219)</f>
        <v>769.51877942855015</v>
      </c>
      <c r="G1879" s="476" t="str">
        <f>IF(ISNUMBER('Tables 1-15'!G1219),'Tables 1-15'!B23,'Tables 1-15'!G1219)</f>
        <v>nap</v>
      </c>
      <c r="H1879" s="476" t="str">
        <f>IF(ISNUMBER('Tables 1-15'!H1219),'Tables 1-15'!C23,'Tables 1-15'!H1219)</f>
        <v>nap</v>
      </c>
      <c r="I1879" s="476" t="str">
        <f>IF(ISNUMBER('Tables 1-15'!I1219),'Tables 1-15'!D23,'Tables 1-15'!I1219)</f>
        <v>nap</v>
      </c>
      <c r="J1879" s="476" t="str">
        <f>IF(ISNUMBER('Tables 1-15'!J1219),'Tables 1-15'!E23,'Tables 1-15'!J1219)</f>
        <v>nap</v>
      </c>
      <c r="K1879" s="476" t="str">
        <f>IF(ISNUMBER('Tables 1-15'!K1219),'Tables 1-15'!F23,'Tables 1-15'!K1219)</f>
        <v>nap</v>
      </c>
      <c r="O1879" s="62"/>
    </row>
    <row r="1880" spans="1:15">
      <c r="A1880" s="66" t="s">
        <v>939</v>
      </c>
      <c r="B1880" s="478" t="str">
        <f>IF(ISNUMBER('Tables 1-15'!B1220),'Tables 1-15'!B24,'Tables 1-15'!B1220)</f>
        <v>nav</v>
      </c>
      <c r="C1880" s="478" t="str">
        <f>IF(ISNUMBER('Tables 1-15'!C1220),'Tables 1-15'!C24,'Tables 1-15'!C1220)</f>
        <v>nav</v>
      </c>
      <c r="D1880" s="478" t="str">
        <f>IF(ISNUMBER('Tables 1-15'!D1220),'Tables 1-15'!D24,'Tables 1-15'!D1220)</f>
        <v>nav</v>
      </c>
      <c r="E1880" s="478" t="str">
        <f>IF(ISNUMBER('Tables 1-15'!E1220),'Tables 1-15'!E24,'Tables 1-15'!E1220)</f>
        <v>nav</v>
      </c>
      <c r="F1880" s="491" t="str">
        <f>IF(ISNUMBER('Tables 1-15'!F1220),'Tables 1-15'!F24,'Tables 1-15'!F1220)</f>
        <v>nav</v>
      </c>
      <c r="G1880" s="476">
        <f>IF(ISNUMBER('Tables 1-15'!G1220),'Tables 1-15'!B24,'Tables 1-15'!G1220)</f>
        <v>1663.8637847773684</v>
      </c>
      <c r="H1880" s="476">
        <f>IF(ISNUMBER('Tables 1-15'!H1220),'Tables 1-15'!C24,'Tables 1-15'!H1220)</f>
        <v>1224.9051505911912</v>
      </c>
      <c r="I1880" s="476">
        <f>IF(ISNUMBER('Tables 1-15'!I1220),'Tables 1-15'!D24,'Tables 1-15'!I1220)</f>
        <v>1525.1772734308872</v>
      </c>
      <c r="J1880" s="476">
        <f>IF(ISNUMBER('Tables 1-15'!J1220),'Tables 1-15'!E24,'Tables 1-15'!J1220)</f>
        <v>1900.9910434744095</v>
      </c>
      <c r="K1880" s="476">
        <f>IF(ISNUMBER('Tables 1-15'!K1220),'Tables 1-15'!F24,'Tables 1-15'!K1220)</f>
        <v>2014.957897718494</v>
      </c>
      <c r="O1880" s="636"/>
    </row>
    <row r="1881" spans="1:15">
      <c r="A1881" s="66" t="s">
        <v>940</v>
      </c>
      <c r="B1881" s="478" t="str">
        <f>IF(ISNUMBER('Tables 1-15'!B1221),'Tables 1-15'!B25,'Tables 1-15'!B1221)</f>
        <v>nap</v>
      </c>
      <c r="C1881" s="478" t="str">
        <f>IF(ISNUMBER('Tables 1-15'!C1221),'Tables 1-15'!C25,'Tables 1-15'!C1221)</f>
        <v>nap</v>
      </c>
      <c r="D1881" s="478" t="str">
        <f>IF(ISNUMBER('Tables 1-15'!D1221),'Tables 1-15'!D25,'Tables 1-15'!D1221)</f>
        <v>nap</v>
      </c>
      <c r="E1881" s="478" t="str">
        <f>IF(ISNUMBER('Tables 1-15'!E1221),'Tables 1-15'!E25,'Tables 1-15'!E1221)</f>
        <v>nap</v>
      </c>
      <c r="F1881" s="491" t="str">
        <f>IF(ISNUMBER('Tables 1-15'!F1221),'Tables 1-15'!F25,'Tables 1-15'!F1221)</f>
        <v>nap</v>
      </c>
      <c r="G1881" s="476">
        <f>IF(ISNUMBER('Tables 1-15'!G1221),'Tables 1-15'!B25,'Tables 1-15'!G1221)</f>
        <v>519.79679999999996</v>
      </c>
      <c r="H1881" s="476">
        <f>IF(ISNUMBER('Tables 1-15'!H1221),'Tables 1-15'!C25,'Tables 1-15'!H1221)</f>
        <v>429.09786666666668</v>
      </c>
      <c r="I1881" s="476">
        <f>IF(ISNUMBER('Tables 1-15'!I1221),'Tables 1-15'!D25,'Tables 1-15'!I1221)</f>
        <v>526.81146666666666</v>
      </c>
      <c r="J1881" s="476">
        <f>IF(ISNUMBER('Tables 1-15'!J1221),'Tables 1-15'!E25,'Tables 1-15'!J1221)</f>
        <v>669.50666666666666</v>
      </c>
      <c r="K1881" s="476">
        <f>IF(ISNUMBER('Tables 1-15'!K1221),'Tables 1-15'!F25,'Tables 1-15'!K1221)</f>
        <v>711.04960000000005</v>
      </c>
      <c r="O1881" s="636"/>
    </row>
    <row r="1882" spans="1:15">
      <c r="A1882" s="461" t="s">
        <v>10</v>
      </c>
      <c r="B1882" s="476" t="str">
        <f>IF(ISNUMBER('Tables 1-15'!B1222),'Tables 1-15'!B26,'Tables 1-15'!B1222)</f>
        <v>nav</v>
      </c>
      <c r="C1882" s="476" t="str">
        <f>IF(ISNUMBER('Tables 1-15'!C1222),'Tables 1-15'!C26,'Tables 1-15'!C1222)</f>
        <v>nav</v>
      </c>
      <c r="D1882" s="476" t="str">
        <f>IF(ISNUMBER('Tables 1-15'!D1222),'Tables 1-15'!D26,'Tables 1-15'!D1222)</f>
        <v>nav</v>
      </c>
      <c r="E1882" s="476" t="str">
        <f>IF(ISNUMBER('Tables 1-15'!E1222),'Tables 1-15'!E26,'Tables 1-15'!E1222)</f>
        <v>nav</v>
      </c>
      <c r="F1882" s="482" t="str">
        <f>IF(ISNUMBER('Tables 1-15'!F1222),'Tables 1-15'!F26,'Tables 1-15'!F1222)</f>
        <v>nav</v>
      </c>
      <c r="G1882" s="478">
        <f>IF(ISNUMBER('Tables 1-15'!G1222),'Tables 1-15'!B26,'Tables 1-15'!G1222)</f>
        <v>189.39214023183487</v>
      </c>
      <c r="H1882" s="478">
        <f>IF(ISNUMBER('Tables 1-15'!H1222),'Tables 1-15'!C26,'Tables 1-15'!H1222)</f>
        <v>183.33379168099003</v>
      </c>
      <c r="I1882" s="478">
        <f>IF(ISNUMBER('Tables 1-15'!I1222),'Tables 1-15'!D26,'Tables 1-15'!I1222)</f>
        <v>227.35606894022737</v>
      </c>
      <c r="J1882" s="478">
        <f>IF(ISNUMBER('Tables 1-15'!J1222),'Tables 1-15'!E26,'Tables 1-15'!J1222)</f>
        <v>265.60139915732572</v>
      </c>
      <c r="K1882" s="478">
        <f>IF(ISNUMBER('Tables 1-15'!K1222),'Tables 1-15'!F26,'Tables 1-15'!K1222)</f>
        <v>276.54637112907096</v>
      </c>
      <c r="O1882" s="62"/>
    </row>
    <row r="1883" spans="1:15">
      <c r="A1883" s="66" t="s">
        <v>941</v>
      </c>
      <c r="B1883" s="476" t="str">
        <f>IF(ISNUMBER('Tables 1-15'!B1223),'Tables 1-15'!B27,'Tables 1-15'!B1223)</f>
        <v>nav</v>
      </c>
      <c r="C1883" s="476" t="str">
        <f>IF(ISNUMBER('Tables 1-15'!C1223),'Tables 1-15'!C27,'Tables 1-15'!C1223)</f>
        <v>nav</v>
      </c>
      <c r="D1883" s="476" t="str">
        <f>IF(ISNUMBER('Tables 1-15'!D1223),'Tables 1-15'!D27,'Tables 1-15'!D1223)</f>
        <v>nav</v>
      </c>
      <c r="E1883" s="476" t="str">
        <f>IF(ISNUMBER('Tables 1-15'!E1223),'Tables 1-15'!E27,'Tables 1-15'!E1223)</f>
        <v>nav</v>
      </c>
      <c r="F1883" s="482" t="str">
        <f>IF(ISNUMBER('Tables 1-15'!F1223),'Tables 1-15'!F27,'Tables 1-15'!F1223)</f>
        <v>nav</v>
      </c>
      <c r="G1883" s="478" t="str">
        <f>IF(ISNUMBER('Tables 1-15'!G1223),'Tables 1-15'!B27,'Tables 1-15'!G1223)</f>
        <v>nav</v>
      </c>
      <c r="H1883" s="478" t="str">
        <f>IF(ISNUMBER('Tables 1-15'!H1223),'Tables 1-15'!C27,'Tables 1-15'!H1223)</f>
        <v>nav</v>
      </c>
      <c r="I1883" s="478" t="str">
        <f>IF(ISNUMBER('Tables 1-15'!I1223),'Tables 1-15'!D27,'Tables 1-15'!I1223)</f>
        <v>nav</v>
      </c>
      <c r="J1883" s="478" t="str">
        <f>IF(ISNUMBER('Tables 1-15'!J1223),'Tables 1-15'!E27,'Tables 1-15'!J1223)</f>
        <v>nav</v>
      </c>
      <c r="K1883" s="478" t="str">
        <f>IF(ISNUMBER('Tables 1-15'!K1223),'Tables 1-15'!F27,'Tables 1-15'!K1223)</f>
        <v>nav</v>
      </c>
      <c r="O1883" s="636"/>
    </row>
    <row r="1884" spans="1:15">
      <c r="A1884" s="461" t="s">
        <v>11</v>
      </c>
      <c r="B1884" s="478">
        <f>IF(ISNUMBER('Tables 1-15'!B1224),'Tables 1-15'!B28,'Tables 1-15'!B1224)</f>
        <v>486.4290477225378</v>
      </c>
      <c r="C1884" s="478">
        <f>IF(ISNUMBER('Tables 1-15'!C1224),'Tables 1-15'!C28,'Tables 1-15'!C1224)</f>
        <v>406.27194471921035</v>
      </c>
      <c r="D1884" s="478">
        <f>IF(ISNUMBER('Tables 1-15'!D1224),'Tables 1-15'!D28,'Tables 1-15'!D1224)</f>
        <v>463.14894467081513</v>
      </c>
      <c r="E1884" s="478">
        <f>IF(ISNUMBER('Tables 1-15'!E1224),'Tables 1-15'!E28,'Tables 1-15'!E1224)</f>
        <v>535.96703150990447</v>
      </c>
      <c r="F1884" s="491">
        <f>IF(ISNUMBER('Tables 1-15'!F1224),'Tables 1-15'!F28,'Tables 1-15'!F1224)</f>
        <v>523.7703350848725</v>
      </c>
      <c r="G1884" s="478">
        <f>IF(ISNUMBER('Tables 1-15'!G1224),'Tables 1-15'!B28,'Tables 1-15'!G1224)</f>
        <v>486.4290477225378</v>
      </c>
      <c r="H1884" s="478">
        <f>IF(ISNUMBER('Tables 1-15'!H1224),'Tables 1-15'!C28,'Tables 1-15'!H1224)</f>
        <v>406.27194471921035</v>
      </c>
      <c r="I1884" s="478">
        <f>IF(ISNUMBER('Tables 1-15'!I1224),'Tables 1-15'!D28,'Tables 1-15'!I1224)</f>
        <v>463.14894467081513</v>
      </c>
      <c r="J1884" s="478">
        <f>IF(ISNUMBER('Tables 1-15'!J1224),'Tables 1-15'!E28,'Tables 1-15'!J1224)</f>
        <v>535.96703150990447</v>
      </c>
      <c r="K1884" s="478">
        <f>IF(ISNUMBER('Tables 1-15'!K1224),'Tables 1-15'!F28,'Tables 1-15'!K1224)</f>
        <v>523.7703350848725</v>
      </c>
      <c r="O1884" s="62"/>
    </row>
    <row r="1885" spans="1:15">
      <c r="A1885" s="461" t="s">
        <v>12</v>
      </c>
      <c r="B1885" s="476" t="str">
        <f>IF(ISNUMBER('Tables 1-15'!B1225),'Tables 1-15'!B29,'Tables 1-15'!B1225)</f>
        <v>nav</v>
      </c>
      <c r="C1885" s="476" t="str">
        <f>IF(ISNUMBER('Tables 1-15'!C1225),'Tables 1-15'!C29,'Tables 1-15'!C1225)</f>
        <v>nav</v>
      </c>
      <c r="D1885" s="476" t="str">
        <f>IF(ISNUMBER('Tables 1-15'!D1225),'Tables 1-15'!D29,'Tables 1-15'!D1225)</f>
        <v>nav</v>
      </c>
      <c r="E1885" s="476" t="str">
        <f>IF(ISNUMBER('Tables 1-15'!E1225),'Tables 1-15'!E29,'Tables 1-15'!E1225)</f>
        <v>nav</v>
      </c>
      <c r="F1885" s="482" t="str">
        <f>IF(ISNUMBER('Tables 1-15'!F1225),'Tables 1-15'!F29,'Tables 1-15'!F1225)</f>
        <v>nav</v>
      </c>
      <c r="G1885" s="478">
        <f>IF(ISNUMBER('Tables 1-15'!G1225),'Tables 1-15'!B29,'Tables 1-15'!G1225)</f>
        <v>524.19966675128649</v>
      </c>
      <c r="H1885" s="478">
        <f>IF(ISNUMBER('Tables 1-15'!H1225),'Tables 1-15'!C29,'Tables 1-15'!H1225)</f>
        <v>510.7516154310411</v>
      </c>
      <c r="I1885" s="478">
        <f>IF(ISNUMBER('Tables 1-15'!I1225),'Tables 1-15'!D29,'Tables 1-15'!I1225)</f>
        <v>549.27173219315762</v>
      </c>
      <c r="J1885" s="478">
        <f>IF(ISNUMBER('Tables 1-15'!J1225),'Tables 1-15'!E29,'Tables 1-15'!J1225)</f>
        <v>659.81558740107459</v>
      </c>
      <c r="K1885" s="478">
        <f>IF(ISNUMBER('Tables 1-15'!K1225),'Tables 1-15'!F29,'Tables 1-15'!K1225)</f>
        <v>630.51296987755029</v>
      </c>
      <c r="O1885" s="62"/>
    </row>
    <row r="1886" spans="1:15">
      <c r="A1886" s="66" t="s">
        <v>942</v>
      </c>
      <c r="B1886" s="476" t="str">
        <f>IF(ISNUMBER('Tables 1-15'!B1226),'Tables 1-15'!B30,'Tables 1-15'!B1226)</f>
        <v>nav</v>
      </c>
      <c r="C1886" s="476" t="str">
        <f>IF(ISNUMBER('Tables 1-15'!C1226),'Tables 1-15'!C30,'Tables 1-15'!C1226)</f>
        <v>nav</v>
      </c>
      <c r="D1886" s="476" t="str">
        <f>IF(ISNUMBER('Tables 1-15'!D1226),'Tables 1-15'!D30,'Tables 1-15'!D1226)</f>
        <v>nav</v>
      </c>
      <c r="E1886" s="476" t="str">
        <f>IF(ISNUMBER('Tables 1-15'!E1226),'Tables 1-15'!E30,'Tables 1-15'!E1226)</f>
        <v>nav</v>
      </c>
      <c r="F1886" s="482" t="str">
        <f>IF(ISNUMBER('Tables 1-15'!F1226),'Tables 1-15'!F30,'Tables 1-15'!F1226)</f>
        <v>nav</v>
      </c>
      <c r="G1886" s="478">
        <f>IF(ISNUMBER('Tables 1-15'!G1226),'Tables 1-15'!B30,'Tables 1-15'!G1226)</f>
        <v>735.19220357336224</v>
      </c>
      <c r="H1886" s="478">
        <f>IF(ISNUMBER('Tables 1-15'!H1226),'Tables 1-15'!C30,'Tables 1-15'!H1226)</f>
        <v>615.70680628272248</v>
      </c>
      <c r="I1886" s="478">
        <f>IF(ISNUMBER('Tables 1-15'!I1226),'Tables 1-15'!D30,'Tables 1-15'!I1226)</f>
        <v>732.33804318848308</v>
      </c>
      <c r="J1886" s="478">
        <f>IF(ISNUMBER('Tables 1-15'!J1226),'Tables 1-15'!E30,'Tables 1-15'!J1226)</f>
        <v>777.07185628742525</v>
      </c>
      <c r="K1886" s="478">
        <f>IF(ISNUMBER('Tables 1-15'!K1226),'Tables 1-15'!F30,'Tables 1-15'!K1226)</f>
        <v>789.84100418410037</v>
      </c>
      <c r="O1886" s="636"/>
    </row>
    <row r="1887" spans="1:15">
      <c r="A1887" s="461" t="s">
        <v>13</v>
      </c>
      <c r="B1887" s="478">
        <f>IF(ISNUMBER('Tables 1-15'!B1227),'Tables 1-15'!B31,'Tables 1-15'!B1227)</f>
        <v>2682.370326095906</v>
      </c>
      <c r="C1887" s="478">
        <f>IF(ISNUMBER('Tables 1-15'!C1227),'Tables 1-15'!C31,'Tables 1-15'!C1227)</f>
        <v>2212.423254732973</v>
      </c>
      <c r="D1887" s="478">
        <f>IF(ISNUMBER('Tables 1-15'!D1227),'Tables 1-15'!D31,'Tables 1-15'!D1227)</f>
        <v>2293.3616454515441</v>
      </c>
      <c r="E1887" s="478">
        <f>IF(ISNUMBER('Tables 1-15'!E1227),'Tables 1-15'!E31,'Tables 1-15'!E1227)</f>
        <v>2463.6643792651171</v>
      </c>
      <c r="F1887" s="491">
        <f>IF(ISNUMBER('Tables 1-15'!F1227),'Tables 1-15'!F31,'Tables 1-15'!F1227)</f>
        <v>2490.1902403173044</v>
      </c>
      <c r="G1887" s="478">
        <f>IF(ISNUMBER('Tables 1-15'!G1227),'Tables 1-15'!B31,'Tables 1-15'!G1227)</f>
        <v>2682.370326095906</v>
      </c>
      <c r="H1887" s="478">
        <f>IF(ISNUMBER('Tables 1-15'!H1227),'Tables 1-15'!C31,'Tables 1-15'!H1227)</f>
        <v>2212.423254732973</v>
      </c>
      <c r="I1887" s="478">
        <f>IF(ISNUMBER('Tables 1-15'!I1227),'Tables 1-15'!D31,'Tables 1-15'!I1227)</f>
        <v>2293.3616454515441</v>
      </c>
      <c r="J1887" s="478">
        <f>IF(ISNUMBER('Tables 1-15'!J1227),'Tables 1-15'!E31,'Tables 1-15'!J1227)</f>
        <v>2463.6643792651171</v>
      </c>
      <c r="K1887" s="478">
        <f>IF(ISNUMBER('Tables 1-15'!K1227),'Tables 1-15'!F31,'Tables 1-15'!K1227)</f>
        <v>2490.1902403173044</v>
      </c>
      <c r="O1887" s="62"/>
    </row>
    <row r="1888" spans="1:15">
      <c r="A1888" s="461" t="s">
        <v>186</v>
      </c>
      <c r="B1888" s="478" t="str">
        <f>IF(ISNUMBER('Tables 1-15'!B1228),'Tables 1-15'!B32,'Tables 1-15'!B1228)</f>
        <v>nav</v>
      </c>
      <c r="C1888" s="478" t="str">
        <f>IF(ISNUMBER('Tables 1-15'!C1228),'Tables 1-15'!C32,'Tables 1-15'!C1228)</f>
        <v>nav</v>
      </c>
      <c r="D1888" s="478" t="str">
        <f>IF(ISNUMBER('Tables 1-15'!D1228),'Tables 1-15'!D32,'Tables 1-15'!D1228)</f>
        <v>nav</v>
      </c>
      <c r="E1888" s="478" t="str">
        <f>IF(ISNUMBER('Tables 1-15'!E1228),'Tables 1-15'!E32,'Tables 1-15'!E1228)</f>
        <v>nav</v>
      </c>
      <c r="F1888" s="491" t="str">
        <f>IF(ISNUMBER('Tables 1-15'!F1228),'Tables 1-15'!F32,'Tables 1-15'!F1228)</f>
        <v>nav</v>
      </c>
      <c r="G1888" s="478">
        <f>IF(ISNUMBER('Tables 1-15'!G1228),'Tables 1-15'!B32,'Tables 1-15'!G1228)</f>
        <v>14720.25</v>
      </c>
      <c r="H1888" s="478">
        <f>IF(ISNUMBER('Tables 1-15'!H1228),'Tables 1-15'!C32,'Tables 1-15'!H1228)</f>
        <v>14417.95</v>
      </c>
      <c r="I1888" s="478">
        <f>IF(ISNUMBER('Tables 1-15'!I1228),'Tables 1-15'!D32,'Tables 1-15'!I1228)</f>
        <v>14958.3</v>
      </c>
      <c r="J1888" s="478">
        <f>IF(ISNUMBER('Tables 1-15'!J1228),'Tables 1-15'!E32,'Tables 1-15'!J1228)</f>
        <v>15533.825000000001</v>
      </c>
      <c r="K1888" s="478">
        <f>IF(ISNUMBER('Tables 1-15'!K1228),'Tables 1-15'!F32,'Tables 1-15'!K1228)</f>
        <v>16244.575000000001</v>
      </c>
      <c r="O1888" s="62"/>
    </row>
    <row r="1889" spans="1:15">
      <c r="A1889" s="464" t="s">
        <v>1088</v>
      </c>
      <c r="B1889" s="490">
        <f>SUM(B1866:B1888)</f>
        <v>9461.3896514073331</v>
      </c>
      <c r="C1889" s="490">
        <f t="shared" ref="C1889:K1889" si="15">SUM(C1866:C1888)</f>
        <v>8531.8832293895866</v>
      </c>
      <c r="D1889" s="490">
        <f t="shared" si="15"/>
        <v>9008.6669618347551</v>
      </c>
      <c r="E1889" s="490">
        <f t="shared" si="15"/>
        <v>9897.8454962826327</v>
      </c>
      <c r="F1889" s="507">
        <f t="shared" si="15"/>
        <v>9562.8169844662625</v>
      </c>
      <c r="G1889" s="490">
        <f t="shared" si="15"/>
        <v>40045.405170575585</v>
      </c>
      <c r="H1889" s="490">
        <f t="shared" si="15"/>
        <v>37761.96104728779</v>
      </c>
      <c r="I1889" s="490">
        <f t="shared" si="15"/>
        <v>35651.91160800885</v>
      </c>
      <c r="J1889" s="490">
        <f t="shared" si="15"/>
        <v>38882.230891165091</v>
      </c>
      <c r="K1889" s="490">
        <f t="shared" si="15"/>
        <v>39209.333087422499</v>
      </c>
      <c r="O1889" s="636"/>
    </row>
    <row r="1890" spans="1:15" ht="14.25">
      <c r="A1890" s="582"/>
      <c r="B1890" s="583"/>
      <c r="C1890" s="583"/>
      <c r="D1890" s="583"/>
      <c r="E1890" s="583"/>
      <c r="F1890" s="583"/>
      <c r="G1890" s="583"/>
      <c r="H1890" s="583"/>
      <c r="I1890" s="583"/>
      <c r="J1890" s="583"/>
      <c r="K1890" s="583"/>
    </row>
    <row r="1891" spans="1:15" ht="14.25">
      <c r="A1891" s="588"/>
      <c r="B1891" s="589"/>
      <c r="C1891" s="589"/>
      <c r="D1891" s="589"/>
      <c r="E1891" s="589"/>
      <c r="F1891" s="589"/>
      <c r="G1891" s="589"/>
      <c r="H1891" s="589"/>
      <c r="I1891" s="589"/>
      <c r="J1891" s="589"/>
      <c r="K1891" s="589"/>
    </row>
    <row r="1892" spans="1:15">
      <c r="A1892" s="525"/>
      <c r="B1892" s="459"/>
      <c r="C1892" s="459"/>
      <c r="D1892" s="459"/>
      <c r="E1892" s="459"/>
      <c r="F1892" s="459"/>
      <c r="G1892" s="459"/>
      <c r="H1892" s="459"/>
      <c r="I1892" s="459"/>
      <c r="J1892" s="459"/>
      <c r="K1892" s="463"/>
    </row>
    <row r="1893" spans="1:15">
      <c r="A1893" s="525"/>
      <c r="B1893" s="459"/>
      <c r="C1893" s="459"/>
      <c r="D1893" s="459"/>
      <c r="E1893" s="459"/>
      <c r="F1893" s="459"/>
      <c r="G1893" s="459"/>
      <c r="H1893" s="459"/>
      <c r="I1893" s="459"/>
      <c r="J1893" s="459"/>
      <c r="K1893" s="463"/>
    </row>
    <row r="1894" spans="1:15">
      <c r="A1894" s="372"/>
      <c r="B1894" s="459"/>
      <c r="C1894" s="459"/>
      <c r="D1894" s="459"/>
      <c r="E1894" s="459"/>
      <c r="F1894" s="459"/>
      <c r="G1894" s="459"/>
      <c r="H1894" s="459"/>
      <c r="I1894" s="459"/>
      <c r="J1894" s="459"/>
      <c r="K1894" s="463"/>
    </row>
    <row r="1895" spans="1:15">
      <c r="A1895" s="372"/>
      <c r="B1895" s="459"/>
      <c r="C1895" s="459"/>
      <c r="D1895" s="459"/>
      <c r="E1895" s="459"/>
      <c r="F1895" s="459"/>
      <c r="G1895" s="459"/>
      <c r="H1895" s="459"/>
      <c r="I1895" s="459"/>
      <c r="J1895" s="459"/>
      <c r="K1895" s="463"/>
    </row>
    <row r="1896" spans="1:15">
      <c r="A1896" s="570"/>
      <c r="B1896" s="570"/>
      <c r="C1896" s="570"/>
      <c r="D1896" s="570"/>
      <c r="E1896" s="570"/>
      <c r="F1896" s="570"/>
      <c r="G1896" s="570"/>
      <c r="H1896" s="570"/>
      <c r="I1896" s="570"/>
      <c r="J1896" s="570"/>
      <c r="K1896" s="570"/>
    </row>
    <row r="1897" spans="1:15" ht="15">
      <c r="A1897" s="590"/>
      <c r="B1897" s="591"/>
      <c r="C1897" s="591"/>
      <c r="D1897" s="591"/>
      <c r="E1897" s="591"/>
      <c r="F1897" s="591"/>
      <c r="G1897" s="591"/>
      <c r="H1897" s="591"/>
      <c r="I1897" s="591"/>
      <c r="J1897" s="591"/>
      <c r="K1897" s="591"/>
    </row>
    <row r="1898" spans="1:15">
      <c r="A1898" s="492" t="s">
        <v>794</v>
      </c>
      <c r="B1898" s="459"/>
      <c r="C1898" s="459"/>
      <c r="D1898" s="459"/>
      <c r="E1898" s="459"/>
      <c r="F1898" s="459"/>
      <c r="G1898" s="459"/>
      <c r="H1898" s="459"/>
      <c r="I1898" s="459"/>
      <c r="J1898" s="459"/>
      <c r="K1898" s="463"/>
    </row>
    <row r="1899" spans="1:15">
      <c r="A1899" s="508"/>
      <c r="B1899" s="509"/>
      <c r="C1899" s="509"/>
      <c r="D1899" s="509"/>
      <c r="E1899" s="509"/>
      <c r="F1899" s="509"/>
      <c r="G1899" s="509"/>
      <c r="H1899" s="509"/>
      <c r="I1899" s="509"/>
      <c r="J1899" s="509"/>
      <c r="K1899" s="509"/>
    </row>
    <row r="1900" spans="1:15">
      <c r="A1900" s="493"/>
      <c r="B1900" s="551"/>
      <c r="C1900" s="551"/>
      <c r="D1900" s="551"/>
      <c r="E1900" s="551"/>
      <c r="F1900" s="552"/>
      <c r="G1900" s="551"/>
      <c r="H1900" s="551"/>
      <c r="I1900" s="551"/>
      <c r="J1900" s="551"/>
      <c r="K1900" s="551"/>
    </row>
    <row r="1901" spans="1:15">
      <c r="A1901" s="510"/>
      <c r="B1901" s="379"/>
      <c r="C1901" s="379"/>
      <c r="D1901" s="379"/>
      <c r="E1901" s="379"/>
      <c r="F1901" s="380"/>
      <c r="G1901" s="379"/>
      <c r="H1901" s="379"/>
      <c r="I1901" s="379"/>
      <c r="J1901" s="379"/>
      <c r="K1901" s="379"/>
    </row>
    <row r="1902" spans="1:15">
      <c r="A1902" s="461"/>
      <c r="B1902" s="751"/>
      <c r="C1902" s="752"/>
      <c r="D1902" s="752"/>
      <c r="E1902" s="752"/>
      <c r="F1902" s="753"/>
      <c r="G1902" s="752"/>
      <c r="H1902" s="752"/>
      <c r="I1902" s="752"/>
      <c r="J1902" s="752"/>
      <c r="K1902" s="752"/>
    </row>
    <row r="1903" spans="1:15">
      <c r="A1903" s="461" t="s">
        <v>528</v>
      </c>
      <c r="B1903" s="400"/>
      <c r="C1903" s="400"/>
      <c r="D1903" s="400"/>
      <c r="E1903" s="400"/>
      <c r="F1903" s="401"/>
      <c r="G1903" s="400"/>
      <c r="H1903" s="400"/>
      <c r="I1903" s="400"/>
      <c r="J1903" s="400"/>
      <c r="K1903" s="400"/>
    </row>
    <row r="1904" spans="1:15">
      <c r="A1904" s="461"/>
      <c r="B1904" s="400"/>
      <c r="C1904" s="400"/>
      <c r="D1904" s="400"/>
      <c r="E1904" s="400"/>
      <c r="F1904" s="401"/>
      <c r="G1904" s="400"/>
      <c r="H1904" s="400"/>
      <c r="I1904" s="400"/>
      <c r="J1904" s="400"/>
      <c r="K1904" s="400"/>
    </row>
    <row r="1905" spans="1:11">
      <c r="A1905" s="461" t="s">
        <v>529</v>
      </c>
      <c r="B1905" s="386"/>
      <c r="C1905" s="386"/>
      <c r="D1905" s="386"/>
      <c r="E1905" s="386"/>
      <c r="F1905" s="387"/>
      <c r="G1905" s="400"/>
      <c r="H1905" s="400"/>
      <c r="I1905" s="400"/>
      <c r="J1905" s="400"/>
      <c r="K1905" s="400"/>
    </row>
    <row r="1906" spans="1:11">
      <c r="A1906" s="461"/>
      <c r="B1906" s="386"/>
      <c r="C1906" s="386"/>
      <c r="D1906" s="386"/>
      <c r="E1906" s="386"/>
      <c r="F1906" s="387"/>
      <c r="G1906" s="400"/>
      <c r="H1906" s="400"/>
      <c r="I1906" s="400"/>
      <c r="J1906" s="400"/>
      <c r="K1906" s="400"/>
    </row>
    <row r="1907" spans="1:11">
      <c r="A1907" s="461" t="s">
        <v>166</v>
      </c>
      <c r="B1907" s="421"/>
      <c r="C1907" s="421"/>
      <c r="D1907" s="421"/>
      <c r="E1907" s="421"/>
      <c r="F1907" s="526"/>
      <c r="G1907" s="527"/>
      <c r="H1907" s="527"/>
      <c r="I1907" s="527"/>
      <c r="J1907" s="527"/>
      <c r="K1907" s="527"/>
    </row>
    <row r="1908" spans="1:11">
      <c r="A1908" s="461" t="s">
        <v>634</v>
      </c>
      <c r="B1908" s="527"/>
      <c r="C1908" s="527"/>
      <c r="D1908" s="527"/>
      <c r="E1908" s="527"/>
      <c r="F1908" s="526"/>
      <c r="G1908" s="527"/>
      <c r="H1908" s="527"/>
      <c r="I1908" s="527"/>
      <c r="J1908" s="527"/>
      <c r="K1908" s="527"/>
    </row>
    <row r="1909" spans="1:11">
      <c r="A1909" s="461" t="s">
        <v>745</v>
      </c>
      <c r="B1909" s="438"/>
      <c r="C1909" s="438"/>
      <c r="D1909" s="438"/>
      <c r="E1909" s="438"/>
      <c r="F1909" s="444"/>
      <c r="G1909" s="527"/>
      <c r="H1909" s="527"/>
      <c r="I1909" s="527"/>
      <c r="J1909" s="527"/>
      <c r="K1909" s="527"/>
    </row>
    <row r="1910" spans="1:11">
      <c r="A1910" s="461"/>
      <c r="B1910" s="438"/>
      <c r="C1910" s="438"/>
      <c r="D1910" s="438"/>
      <c r="E1910" s="438"/>
      <c r="F1910" s="444"/>
      <c r="G1910" s="527"/>
      <c r="H1910" s="527"/>
      <c r="I1910" s="527"/>
      <c r="J1910" s="527"/>
      <c r="K1910" s="527"/>
    </row>
    <row r="1911" spans="1:11">
      <c r="A1911" s="461" t="s">
        <v>127</v>
      </c>
      <c r="B1911" s="527"/>
      <c r="C1911" s="527"/>
      <c r="D1911" s="527"/>
      <c r="E1911" s="527"/>
      <c r="F1911" s="526"/>
      <c r="G1911" s="527"/>
      <c r="H1911" s="527"/>
      <c r="I1911" s="527"/>
      <c r="J1911" s="527"/>
      <c r="K1911" s="527"/>
    </row>
    <row r="1912" spans="1:11">
      <c r="A1912" s="461" t="s">
        <v>850</v>
      </c>
      <c r="B1912" s="527"/>
      <c r="C1912" s="527"/>
      <c r="D1912" s="527"/>
      <c r="E1912" s="527"/>
      <c r="F1912" s="526"/>
      <c r="G1912" s="527"/>
      <c r="H1912" s="527"/>
      <c r="I1912" s="527"/>
      <c r="J1912" s="527"/>
      <c r="K1912" s="527"/>
    </row>
    <row r="1913" spans="1:11">
      <c r="A1913" s="461"/>
      <c r="B1913" s="527"/>
      <c r="C1913" s="527"/>
      <c r="D1913" s="527"/>
      <c r="E1913" s="527"/>
      <c r="F1913" s="526"/>
      <c r="G1913" s="527"/>
      <c r="H1913" s="527"/>
      <c r="I1913" s="527"/>
      <c r="J1913" s="527"/>
      <c r="K1913" s="527"/>
    </row>
    <row r="1914" spans="1:11">
      <c r="A1914" s="461"/>
      <c r="B1914" s="527"/>
      <c r="C1914" s="527"/>
      <c r="D1914" s="527"/>
      <c r="E1914" s="527"/>
      <c r="F1914" s="526"/>
      <c r="G1914" s="527"/>
      <c r="H1914" s="527"/>
      <c r="I1914" s="527"/>
      <c r="J1914" s="527"/>
      <c r="K1914" s="527"/>
    </row>
    <row r="1915" spans="1:11">
      <c r="A1915" s="461" t="s">
        <v>9</v>
      </c>
      <c r="B1915" s="400"/>
      <c r="C1915" s="400"/>
      <c r="D1915" s="400"/>
      <c r="E1915" s="400"/>
      <c r="F1915" s="401"/>
      <c r="G1915" s="400"/>
      <c r="H1915" s="400"/>
      <c r="I1915" s="400"/>
      <c r="J1915" s="400"/>
      <c r="K1915" s="400"/>
    </row>
    <row r="1916" spans="1:11">
      <c r="A1916" s="461"/>
      <c r="B1916" s="400"/>
      <c r="C1916" s="400"/>
      <c r="D1916" s="400"/>
      <c r="E1916" s="400"/>
      <c r="F1916" s="401"/>
      <c r="G1916" s="400"/>
      <c r="H1916" s="400"/>
      <c r="I1916" s="400"/>
      <c r="J1916" s="400"/>
      <c r="K1916" s="400"/>
    </row>
    <row r="1917" spans="1:11">
      <c r="A1917" s="461"/>
      <c r="B1917" s="400"/>
      <c r="C1917" s="400"/>
      <c r="D1917" s="400"/>
      <c r="E1917" s="400"/>
      <c r="F1917" s="401"/>
      <c r="G1917" s="400"/>
      <c r="H1917" s="400"/>
      <c r="I1917" s="400"/>
      <c r="J1917" s="400"/>
      <c r="K1917" s="400"/>
    </row>
    <row r="1918" spans="1:11">
      <c r="A1918" s="461" t="s">
        <v>10</v>
      </c>
      <c r="B1918" s="400"/>
      <c r="C1918" s="400"/>
      <c r="D1918" s="400"/>
      <c r="E1918" s="400"/>
      <c r="F1918" s="401"/>
      <c r="G1918" s="400"/>
      <c r="H1918" s="400"/>
      <c r="I1918" s="400"/>
      <c r="J1918" s="400"/>
      <c r="K1918" s="400"/>
    </row>
    <row r="1919" spans="1:11">
      <c r="A1919" s="461"/>
      <c r="B1919" s="400"/>
      <c r="C1919" s="400"/>
      <c r="D1919" s="400"/>
      <c r="E1919" s="400"/>
      <c r="F1919" s="401"/>
      <c r="G1919" s="400"/>
      <c r="H1919" s="400"/>
      <c r="I1919" s="400"/>
      <c r="J1919" s="400"/>
      <c r="K1919" s="400"/>
    </row>
    <row r="1920" spans="1:11">
      <c r="A1920" s="461" t="s">
        <v>11</v>
      </c>
      <c r="B1920" s="400"/>
      <c r="C1920" s="400"/>
      <c r="D1920" s="400"/>
      <c r="E1920" s="400"/>
      <c r="F1920" s="401"/>
      <c r="G1920" s="400"/>
      <c r="H1920" s="400"/>
      <c r="I1920" s="400"/>
      <c r="J1920" s="400"/>
      <c r="K1920" s="400"/>
    </row>
    <row r="1921" spans="1:11">
      <c r="A1921" s="461" t="s">
        <v>12</v>
      </c>
      <c r="B1921" s="400"/>
      <c r="C1921" s="400"/>
      <c r="D1921" s="400"/>
      <c r="E1921" s="400"/>
      <c r="F1921" s="401"/>
      <c r="G1921" s="400"/>
      <c r="H1921" s="400"/>
      <c r="I1921" s="400"/>
      <c r="J1921" s="400"/>
      <c r="K1921" s="400"/>
    </row>
    <row r="1922" spans="1:11">
      <c r="A1922" s="461"/>
      <c r="B1922" s="400"/>
      <c r="C1922" s="400"/>
      <c r="D1922" s="400"/>
      <c r="E1922" s="400"/>
      <c r="F1922" s="401"/>
      <c r="G1922" s="400"/>
      <c r="H1922" s="400"/>
      <c r="I1922" s="400"/>
      <c r="J1922" s="400"/>
      <c r="K1922" s="400"/>
    </row>
    <row r="1923" spans="1:11">
      <c r="A1923" s="461" t="s">
        <v>13</v>
      </c>
      <c r="B1923" s="400"/>
      <c r="C1923" s="400"/>
      <c r="D1923" s="400"/>
      <c r="E1923" s="400"/>
      <c r="F1923" s="401"/>
      <c r="G1923" s="400"/>
      <c r="H1923" s="400"/>
      <c r="I1923" s="400"/>
      <c r="J1923" s="400"/>
      <c r="K1923" s="400"/>
    </row>
    <row r="1924" spans="1:11">
      <c r="A1924" s="461" t="s">
        <v>186</v>
      </c>
      <c r="B1924" s="400"/>
      <c r="C1924" s="400"/>
      <c r="D1924" s="400"/>
      <c r="E1924" s="400"/>
      <c r="F1924" s="401"/>
      <c r="G1924" s="400"/>
      <c r="H1924" s="400"/>
      <c r="I1924" s="400"/>
      <c r="J1924" s="400"/>
      <c r="K1924" s="400"/>
    </row>
    <row r="1925" spans="1:11">
      <c r="A1925" s="464" t="s">
        <v>669</v>
      </c>
      <c r="B1925" s="528"/>
      <c r="C1925" s="528"/>
      <c r="D1925" s="528"/>
      <c r="E1925" s="528"/>
      <c r="F1925" s="529"/>
      <c r="G1925" s="528"/>
      <c r="H1925" s="528"/>
      <c r="I1925" s="528"/>
      <c r="J1925" s="528"/>
      <c r="K1925" s="528"/>
    </row>
    <row r="1926" spans="1:11">
      <c r="A1926" s="530"/>
      <c r="B1926" s="450"/>
      <c r="C1926" s="450"/>
      <c r="D1926" s="450"/>
      <c r="E1926" s="450"/>
      <c r="F1926" s="450"/>
      <c r="G1926" s="450"/>
      <c r="H1926" s="450"/>
      <c r="I1926" s="450"/>
      <c r="J1926" s="450"/>
      <c r="K1926" s="450"/>
    </row>
    <row r="1927" spans="1:11">
      <c r="A1927" s="372"/>
      <c r="B1927" s="459"/>
      <c r="C1927" s="459"/>
      <c r="D1927" s="459"/>
      <c r="E1927" s="459"/>
      <c r="F1927" s="459"/>
      <c r="G1927" s="459"/>
      <c r="H1927" s="459"/>
      <c r="I1927" s="459"/>
      <c r="J1927" s="463"/>
      <c r="K1927" s="531"/>
    </row>
    <row r="1928" spans="1:11">
      <c r="A1928" s="372"/>
      <c r="B1928" s="459"/>
      <c r="C1928" s="459"/>
      <c r="D1928" s="459"/>
      <c r="E1928" s="459"/>
      <c r="F1928" s="459"/>
      <c r="G1928" s="459"/>
      <c r="H1928" s="459"/>
      <c r="I1928" s="459"/>
      <c r="J1928" s="459"/>
      <c r="K1928" s="463"/>
    </row>
    <row r="1929" spans="1:11">
      <c r="A1929" s="570"/>
      <c r="B1929" s="570"/>
      <c r="C1929" s="570"/>
      <c r="D1929" s="570"/>
      <c r="E1929" s="570"/>
      <c r="F1929" s="570"/>
      <c r="G1929" s="570"/>
      <c r="H1929" s="570"/>
      <c r="I1929" s="570"/>
      <c r="J1929" s="570"/>
      <c r="K1929" s="570"/>
    </row>
    <row r="1930" spans="1:11">
      <c r="A1930" s="372"/>
      <c r="B1930" s="459"/>
      <c r="C1930" s="459"/>
      <c r="D1930" s="459"/>
      <c r="E1930" s="459"/>
      <c r="F1930" s="459"/>
      <c r="G1930" s="459"/>
      <c r="H1930" s="459"/>
      <c r="I1930" s="459"/>
      <c r="J1930" s="459"/>
      <c r="K1930" s="463"/>
    </row>
    <row r="1931" spans="1:11">
      <c r="A1931" s="493"/>
      <c r="B1931" s="551"/>
      <c r="C1931" s="551"/>
      <c r="D1931" s="551"/>
      <c r="E1931" s="551"/>
      <c r="F1931" s="552"/>
      <c r="G1931" s="586"/>
      <c r="H1931" s="586"/>
      <c r="I1931" s="586"/>
      <c r="J1931" s="586"/>
      <c r="K1931" s="586"/>
    </row>
    <row r="1932" spans="1:11">
      <c r="A1932" s="510"/>
      <c r="B1932" s="379"/>
      <c r="C1932" s="379"/>
      <c r="D1932" s="379"/>
      <c r="E1932" s="379"/>
      <c r="F1932" s="380"/>
      <c r="G1932" s="379"/>
      <c r="H1932" s="379"/>
      <c r="I1932" s="379"/>
      <c r="J1932" s="379"/>
      <c r="K1932" s="379"/>
    </row>
    <row r="1933" spans="1:11">
      <c r="A1933" s="461"/>
      <c r="B1933" s="751"/>
      <c r="C1933" s="752"/>
      <c r="D1933" s="752"/>
      <c r="E1933" s="752"/>
      <c r="F1933" s="753"/>
      <c r="G1933" s="752"/>
      <c r="H1933" s="752"/>
      <c r="I1933" s="752"/>
      <c r="J1933" s="752"/>
      <c r="K1933" s="752"/>
    </row>
    <row r="1934" spans="1:11">
      <c r="A1934" s="461" t="s">
        <v>528</v>
      </c>
      <c r="B1934" s="400"/>
      <c r="C1934" s="400"/>
      <c r="D1934" s="400"/>
      <c r="E1934" s="400"/>
      <c r="F1934" s="401"/>
      <c r="G1934" s="533"/>
      <c r="H1934" s="533"/>
      <c r="I1934" s="533"/>
      <c r="J1934" s="533"/>
      <c r="K1934" s="533"/>
    </row>
    <row r="1935" spans="1:11">
      <c r="A1935" s="461"/>
      <c r="B1935" s="400"/>
      <c r="C1935" s="400"/>
      <c r="D1935" s="400"/>
      <c r="E1935" s="400"/>
      <c r="F1935" s="401"/>
      <c r="G1935" s="533"/>
      <c r="H1935" s="533"/>
      <c r="I1935" s="533"/>
      <c r="J1935" s="533"/>
      <c r="K1935" s="533"/>
    </row>
    <row r="1936" spans="1:11">
      <c r="A1936" s="461" t="s">
        <v>529</v>
      </c>
      <c r="B1936" s="400"/>
      <c r="C1936" s="400"/>
      <c r="D1936" s="400"/>
      <c r="E1936" s="400"/>
      <c r="F1936" s="401"/>
      <c r="G1936" s="533"/>
      <c r="H1936" s="533"/>
      <c r="I1936" s="533"/>
      <c r="J1936" s="533"/>
      <c r="K1936" s="533"/>
    </row>
    <row r="1937" spans="1:11">
      <c r="A1937" s="461"/>
      <c r="B1937" s="400"/>
      <c r="C1937" s="400"/>
      <c r="D1937" s="400"/>
      <c r="E1937" s="400"/>
      <c r="F1937" s="401"/>
      <c r="G1937" s="533"/>
      <c r="H1937" s="533"/>
      <c r="I1937" s="533"/>
      <c r="J1937" s="533"/>
      <c r="K1937" s="533"/>
    </row>
    <row r="1938" spans="1:11">
      <c r="A1938" s="461" t="s">
        <v>166</v>
      </c>
      <c r="B1938" s="421"/>
      <c r="C1938" s="421"/>
      <c r="D1938" s="421"/>
      <c r="E1938" s="421"/>
      <c r="F1938" s="526"/>
      <c r="G1938" s="534"/>
      <c r="H1938" s="534"/>
      <c r="I1938" s="534"/>
      <c r="J1938" s="534"/>
      <c r="K1938" s="534"/>
    </row>
    <row r="1939" spans="1:11">
      <c r="A1939" s="461" t="s">
        <v>634</v>
      </c>
      <c r="B1939" s="527"/>
      <c r="C1939" s="527"/>
      <c r="D1939" s="527"/>
      <c r="E1939" s="527"/>
      <c r="F1939" s="526"/>
      <c r="G1939" s="535"/>
      <c r="H1939" s="535"/>
      <c r="I1939" s="535"/>
      <c r="J1939" s="535"/>
      <c r="K1939" s="535"/>
    </row>
    <row r="1940" spans="1:11">
      <c r="A1940" s="461" t="s">
        <v>745</v>
      </c>
      <c r="B1940" s="527"/>
      <c r="C1940" s="527"/>
      <c r="D1940" s="527"/>
      <c r="E1940" s="527"/>
      <c r="F1940" s="526"/>
      <c r="G1940" s="535"/>
      <c r="H1940" s="535"/>
      <c r="I1940" s="535"/>
      <c r="J1940" s="535"/>
      <c r="K1940" s="535"/>
    </row>
    <row r="1941" spans="1:11">
      <c r="A1941" s="461"/>
      <c r="B1941" s="527"/>
      <c r="C1941" s="527"/>
      <c r="D1941" s="527"/>
      <c r="E1941" s="527"/>
      <c r="F1941" s="526"/>
      <c r="G1941" s="535"/>
      <c r="H1941" s="535"/>
      <c r="I1941" s="535"/>
      <c r="J1941" s="535"/>
      <c r="K1941" s="535"/>
    </row>
    <row r="1942" spans="1:11">
      <c r="A1942" s="461" t="s">
        <v>127</v>
      </c>
      <c r="B1942" s="527"/>
      <c r="C1942" s="527"/>
      <c r="D1942" s="527"/>
      <c r="E1942" s="527"/>
      <c r="F1942" s="526"/>
      <c r="G1942" s="535"/>
      <c r="H1942" s="535"/>
      <c r="I1942" s="535"/>
      <c r="J1942" s="535"/>
      <c r="K1942" s="535"/>
    </row>
    <row r="1943" spans="1:11">
      <c r="A1943" s="461" t="s">
        <v>850</v>
      </c>
      <c r="B1943" s="527"/>
      <c r="C1943" s="527"/>
      <c r="D1943" s="527"/>
      <c r="E1943" s="527"/>
      <c r="F1943" s="401"/>
      <c r="G1943" s="535"/>
      <c r="H1943" s="535"/>
      <c r="I1943" s="535"/>
      <c r="J1943" s="535"/>
      <c r="K1943" s="535"/>
    </row>
    <row r="1944" spans="1:11">
      <c r="A1944" s="461"/>
      <c r="B1944" s="527"/>
      <c r="C1944" s="527"/>
      <c r="D1944" s="527"/>
      <c r="E1944" s="527"/>
      <c r="F1944" s="401"/>
      <c r="G1944" s="535"/>
      <c r="H1944" s="535"/>
      <c r="I1944" s="535"/>
      <c r="J1944" s="535"/>
      <c r="K1944" s="535"/>
    </row>
    <row r="1945" spans="1:11">
      <c r="A1945" s="461"/>
      <c r="B1945" s="527"/>
      <c r="C1945" s="527"/>
      <c r="D1945" s="527"/>
      <c r="E1945" s="527"/>
      <c r="F1945" s="401"/>
      <c r="G1945" s="535"/>
      <c r="H1945" s="535"/>
      <c r="I1945" s="535"/>
      <c r="J1945" s="535"/>
      <c r="K1945" s="535"/>
    </row>
    <row r="1946" spans="1:11">
      <c r="A1946" s="461" t="s">
        <v>9</v>
      </c>
      <c r="B1946" s="400"/>
      <c r="C1946" s="400"/>
      <c r="D1946" s="400"/>
      <c r="E1946" s="400"/>
      <c r="F1946" s="401"/>
      <c r="G1946" s="533"/>
      <c r="H1946" s="533"/>
      <c r="I1946" s="533"/>
      <c r="J1946" s="533"/>
      <c r="K1946" s="533"/>
    </row>
    <row r="1947" spans="1:11">
      <c r="A1947" s="461"/>
      <c r="B1947" s="400"/>
      <c r="C1947" s="400"/>
      <c r="D1947" s="400"/>
      <c r="E1947" s="400"/>
      <c r="F1947" s="401"/>
      <c r="G1947" s="533"/>
      <c r="H1947" s="533"/>
      <c r="I1947" s="533"/>
      <c r="J1947" s="533"/>
      <c r="K1947" s="533"/>
    </row>
    <row r="1948" spans="1:11">
      <c r="A1948" s="461"/>
      <c r="B1948" s="400"/>
      <c r="C1948" s="400"/>
      <c r="D1948" s="400"/>
      <c r="E1948" s="400"/>
      <c r="F1948" s="401"/>
      <c r="G1948" s="533"/>
      <c r="H1948" s="533"/>
      <c r="I1948" s="533"/>
      <c r="J1948" s="533"/>
      <c r="K1948" s="533"/>
    </row>
    <row r="1949" spans="1:11">
      <c r="A1949" s="461" t="s">
        <v>10</v>
      </c>
      <c r="B1949" s="400"/>
      <c r="C1949" s="400"/>
      <c r="D1949" s="400"/>
      <c r="E1949" s="400"/>
      <c r="F1949" s="401"/>
      <c r="G1949" s="533"/>
      <c r="H1949" s="533"/>
      <c r="I1949" s="533"/>
      <c r="J1949" s="533"/>
      <c r="K1949" s="533"/>
    </row>
    <row r="1950" spans="1:11">
      <c r="A1950" s="461"/>
      <c r="B1950" s="400"/>
      <c r="C1950" s="400"/>
      <c r="D1950" s="400"/>
      <c r="E1950" s="400"/>
      <c r="F1950" s="401"/>
      <c r="G1950" s="533"/>
      <c r="H1950" s="533"/>
      <c r="I1950" s="533"/>
      <c r="J1950" s="533"/>
      <c r="K1950" s="533"/>
    </row>
    <row r="1951" spans="1:11">
      <c r="A1951" s="461" t="s">
        <v>11</v>
      </c>
      <c r="B1951" s="400"/>
      <c r="C1951" s="400"/>
      <c r="D1951" s="400"/>
      <c r="E1951" s="400"/>
      <c r="F1951" s="401"/>
      <c r="G1951" s="533"/>
      <c r="H1951" s="533"/>
      <c r="I1951" s="533"/>
      <c r="J1951" s="533"/>
      <c r="K1951" s="533"/>
    </row>
    <row r="1952" spans="1:11">
      <c r="A1952" s="461" t="s">
        <v>12</v>
      </c>
      <c r="B1952" s="400"/>
      <c r="C1952" s="400"/>
      <c r="D1952" s="400"/>
      <c r="E1952" s="400"/>
      <c r="F1952" s="401"/>
      <c r="G1952" s="533"/>
      <c r="H1952" s="533"/>
      <c r="I1952" s="533"/>
      <c r="J1952" s="533"/>
      <c r="K1952" s="533"/>
    </row>
    <row r="1953" spans="1:11">
      <c r="A1953" s="461"/>
      <c r="B1953" s="400"/>
      <c r="C1953" s="400"/>
      <c r="D1953" s="400"/>
      <c r="E1953" s="400"/>
      <c r="F1953" s="401"/>
      <c r="G1953" s="533"/>
      <c r="H1953" s="533"/>
      <c r="I1953" s="533"/>
      <c r="J1953" s="533"/>
      <c r="K1953" s="533"/>
    </row>
    <row r="1954" spans="1:11">
      <c r="A1954" s="461" t="s">
        <v>13</v>
      </c>
      <c r="B1954" s="400"/>
      <c r="C1954" s="400"/>
      <c r="D1954" s="400"/>
      <c r="E1954" s="400"/>
      <c r="F1954" s="401"/>
      <c r="G1954" s="533"/>
      <c r="H1954" s="533"/>
      <c r="I1954" s="533"/>
      <c r="J1954" s="533"/>
      <c r="K1954" s="533"/>
    </row>
    <row r="1955" spans="1:11">
      <c r="A1955" s="461" t="s">
        <v>186</v>
      </c>
      <c r="B1955" s="400"/>
      <c r="C1955" s="400"/>
      <c r="D1955" s="400"/>
      <c r="E1955" s="400"/>
      <c r="F1955" s="401"/>
      <c r="G1955" s="533"/>
      <c r="H1955" s="533"/>
      <c r="I1955" s="533"/>
      <c r="J1955" s="533"/>
      <c r="K1955" s="533"/>
    </row>
    <row r="1956" spans="1:11">
      <c r="A1956" s="464" t="s">
        <v>669</v>
      </c>
      <c r="B1956" s="528"/>
      <c r="C1956" s="528"/>
      <c r="D1956" s="528"/>
      <c r="E1956" s="528"/>
      <c r="F1956" s="529"/>
      <c r="G1956" s="536"/>
      <c r="H1956" s="536"/>
      <c r="I1956" s="536"/>
      <c r="J1956" s="536"/>
      <c r="K1956" s="536"/>
    </row>
    <row r="1957" spans="1:11">
      <c r="A1957" s="530"/>
      <c r="B1957" s="631"/>
      <c r="C1957" s="631"/>
      <c r="D1957" s="631"/>
      <c r="E1957" s="631"/>
      <c r="F1957" s="631"/>
      <c r="G1957" s="632"/>
      <c r="H1957" s="632"/>
      <c r="I1957" s="632"/>
      <c r="J1957" s="632"/>
      <c r="K1957" s="632"/>
    </row>
    <row r="1958" spans="1:11">
      <c r="A1958" s="372"/>
      <c r="B1958" s="459"/>
      <c r="C1958" s="459"/>
      <c r="D1958" s="459"/>
      <c r="E1958" s="459"/>
      <c r="F1958" s="459"/>
      <c r="G1958" s="459"/>
      <c r="H1958" s="459"/>
      <c r="I1958" s="459"/>
      <c r="J1958" s="459"/>
      <c r="K1958" s="463"/>
    </row>
    <row r="1959" spans="1:11">
      <c r="A1959" s="372"/>
      <c r="B1959" s="459"/>
      <c r="C1959" s="459"/>
      <c r="D1959" s="459"/>
      <c r="E1959" s="459"/>
      <c r="F1959" s="459"/>
      <c r="G1959" s="459"/>
      <c r="H1959" s="459"/>
      <c r="I1959" s="459"/>
      <c r="J1959" s="459"/>
      <c r="K1959" s="463"/>
    </row>
    <row r="1960" spans="1:11">
      <c r="A1960" s="372"/>
      <c r="B1960" s="459"/>
      <c r="C1960" s="459"/>
      <c r="D1960" s="459"/>
      <c r="E1960" s="459"/>
      <c r="F1960" s="459"/>
      <c r="G1960" s="459"/>
      <c r="H1960" s="459"/>
      <c r="I1960" s="459"/>
      <c r="J1960" s="459"/>
      <c r="K1960" s="463"/>
    </row>
    <row r="1961" spans="1:11">
      <c r="A1961" s="570"/>
      <c r="B1961" s="570"/>
      <c r="C1961" s="570"/>
      <c r="D1961" s="570"/>
      <c r="E1961" s="570"/>
      <c r="F1961" s="570"/>
      <c r="G1961" s="570"/>
      <c r="H1961" s="570"/>
      <c r="I1961" s="570"/>
      <c r="J1961" s="570"/>
      <c r="K1961" s="570"/>
    </row>
    <row r="1962" spans="1:11">
      <c r="A1962" s="372"/>
      <c r="B1962" s="459"/>
      <c r="C1962" s="459"/>
      <c r="D1962" s="459"/>
      <c r="E1962" s="459"/>
      <c r="F1962" s="459"/>
      <c r="G1962" s="459"/>
      <c r="H1962" s="459"/>
      <c r="I1962" s="459"/>
      <c r="J1962" s="459"/>
      <c r="K1962" s="463"/>
    </row>
    <row r="1963" spans="1:11">
      <c r="A1963" s="493"/>
      <c r="B1963" s="586"/>
      <c r="C1963" s="586"/>
      <c r="D1963" s="586"/>
      <c r="E1963" s="586"/>
      <c r="F1963" s="587"/>
      <c r="G1963" s="586"/>
      <c r="H1963" s="586"/>
      <c r="I1963" s="586"/>
      <c r="J1963" s="586"/>
      <c r="K1963" s="586"/>
    </row>
    <row r="1964" spans="1:11">
      <c r="A1964" s="510"/>
      <c r="B1964" s="379"/>
      <c r="C1964" s="379"/>
      <c r="D1964" s="379"/>
      <c r="E1964" s="379"/>
      <c r="F1964" s="380"/>
      <c r="G1964" s="379"/>
      <c r="H1964" s="379"/>
      <c r="I1964" s="379"/>
      <c r="J1964" s="379"/>
      <c r="K1964" s="379"/>
    </row>
    <row r="1965" spans="1:11">
      <c r="A1965" s="461"/>
      <c r="B1965" s="751"/>
      <c r="C1965" s="752"/>
      <c r="D1965" s="752"/>
      <c r="E1965" s="752"/>
      <c r="F1965" s="753"/>
      <c r="G1965" s="455"/>
      <c r="H1965" s="455"/>
      <c r="I1965" s="455"/>
      <c r="J1965" s="455"/>
      <c r="K1965" s="455"/>
    </row>
    <row r="1966" spans="1:11">
      <c r="A1966" s="461" t="s">
        <v>528</v>
      </c>
      <c r="B1966" s="533"/>
      <c r="C1966" s="533"/>
      <c r="D1966" s="533"/>
      <c r="E1966" s="533"/>
      <c r="F1966" s="539"/>
      <c r="G1966" s="535"/>
      <c r="H1966" s="535"/>
      <c r="I1966" s="535"/>
      <c r="J1966" s="535"/>
      <c r="K1966" s="535"/>
    </row>
    <row r="1967" spans="1:11">
      <c r="A1967" s="461"/>
      <c r="B1967" s="533"/>
      <c r="C1967" s="533"/>
      <c r="D1967" s="533"/>
      <c r="E1967" s="533"/>
      <c r="F1967" s="539"/>
      <c r="G1967" s="535"/>
      <c r="H1967" s="535"/>
      <c r="I1967" s="535"/>
      <c r="J1967" s="535"/>
      <c r="K1967" s="535"/>
    </row>
    <row r="1968" spans="1:11">
      <c r="A1968" s="461" t="s">
        <v>529</v>
      </c>
      <c r="B1968" s="535"/>
      <c r="C1968" s="535"/>
      <c r="D1968" s="535"/>
      <c r="E1968" s="535"/>
      <c r="F1968" s="538"/>
      <c r="G1968" s="533"/>
      <c r="H1968" s="533"/>
      <c r="I1968" s="533"/>
      <c r="J1968" s="533"/>
      <c r="K1968" s="533"/>
    </row>
    <row r="1969" spans="1:11">
      <c r="A1969" s="461"/>
      <c r="B1969" s="535"/>
      <c r="C1969" s="535"/>
      <c r="D1969" s="535"/>
      <c r="E1969" s="535"/>
      <c r="F1969" s="538"/>
      <c r="G1969" s="533"/>
      <c r="H1969" s="533"/>
      <c r="I1969" s="533"/>
      <c r="J1969" s="533"/>
      <c r="K1969" s="533"/>
    </row>
    <row r="1970" spans="1:11">
      <c r="A1970" s="461" t="s">
        <v>166</v>
      </c>
      <c r="B1970" s="535"/>
      <c r="C1970" s="535"/>
      <c r="D1970" s="535"/>
      <c r="E1970" s="535"/>
      <c r="F1970" s="538"/>
      <c r="G1970" s="535"/>
      <c r="H1970" s="535"/>
      <c r="I1970" s="535"/>
      <c r="J1970" s="535"/>
      <c r="K1970" s="535"/>
    </row>
    <row r="1971" spans="1:11">
      <c r="A1971" s="461" t="s">
        <v>634</v>
      </c>
      <c r="B1971" s="535"/>
      <c r="C1971" s="535"/>
      <c r="D1971" s="535"/>
      <c r="E1971" s="535"/>
      <c r="F1971" s="538"/>
      <c r="G1971" s="535"/>
      <c r="H1971" s="535"/>
      <c r="I1971" s="535"/>
      <c r="J1971" s="535"/>
      <c r="K1971" s="535"/>
    </row>
    <row r="1972" spans="1:11">
      <c r="A1972" s="461" t="s">
        <v>745</v>
      </c>
      <c r="B1972" s="535"/>
      <c r="C1972" s="535"/>
      <c r="D1972" s="535"/>
      <c r="E1972" s="535"/>
      <c r="F1972" s="538"/>
      <c r="G1972" s="535"/>
      <c r="H1972" s="535"/>
      <c r="I1972" s="535"/>
      <c r="J1972" s="535"/>
      <c r="K1972" s="535"/>
    </row>
    <row r="1973" spans="1:11">
      <c r="A1973" s="461"/>
      <c r="B1973" s="535"/>
      <c r="C1973" s="535"/>
      <c r="D1973" s="535"/>
      <c r="E1973" s="535"/>
      <c r="F1973" s="538"/>
      <c r="G1973" s="535"/>
      <c r="H1973" s="535"/>
      <c r="I1973" s="535"/>
      <c r="J1973" s="535"/>
      <c r="K1973" s="535"/>
    </row>
    <row r="1974" spans="1:11">
      <c r="A1974" s="461" t="s">
        <v>127</v>
      </c>
      <c r="B1974" s="535"/>
      <c r="C1974" s="535"/>
      <c r="D1974" s="535"/>
      <c r="E1974" s="535"/>
      <c r="F1974" s="538"/>
      <c r="G1974" s="535"/>
      <c r="H1974" s="535"/>
      <c r="I1974" s="535"/>
      <c r="J1974" s="535"/>
      <c r="K1974" s="535"/>
    </row>
    <row r="1975" spans="1:11">
      <c r="A1975" s="461" t="s">
        <v>850</v>
      </c>
      <c r="B1975" s="535"/>
      <c r="C1975" s="535"/>
      <c r="D1975" s="535"/>
      <c r="E1975" s="535"/>
      <c r="F1975" s="538"/>
      <c r="G1975" s="535"/>
      <c r="H1975" s="535"/>
      <c r="I1975" s="535"/>
      <c r="J1975" s="535"/>
      <c r="K1975" s="535"/>
    </row>
    <row r="1976" spans="1:11">
      <c r="A1976" s="461"/>
      <c r="B1976" s="535"/>
      <c r="C1976" s="535"/>
      <c r="D1976" s="535"/>
      <c r="E1976" s="535"/>
      <c r="F1976" s="538"/>
      <c r="G1976" s="535"/>
      <c r="H1976" s="535"/>
      <c r="I1976" s="535"/>
      <c r="J1976" s="535"/>
      <c r="K1976" s="535"/>
    </row>
    <row r="1977" spans="1:11">
      <c r="A1977" s="461"/>
      <c r="B1977" s="535"/>
      <c r="C1977" s="535"/>
      <c r="D1977" s="535"/>
      <c r="E1977" s="535"/>
      <c r="F1977" s="538"/>
      <c r="G1977" s="535"/>
      <c r="H1977" s="535"/>
      <c r="I1977" s="535"/>
      <c r="J1977" s="535"/>
      <c r="K1977" s="535"/>
    </row>
    <row r="1978" spans="1:11">
      <c r="A1978" s="461" t="s">
        <v>9</v>
      </c>
      <c r="B1978" s="533"/>
      <c r="C1978" s="533"/>
      <c r="D1978" s="533"/>
      <c r="E1978" s="533"/>
      <c r="F1978" s="539"/>
      <c r="G1978" s="535"/>
      <c r="H1978" s="535"/>
      <c r="I1978" s="535"/>
      <c r="J1978" s="535"/>
      <c r="K1978" s="535"/>
    </row>
    <row r="1979" spans="1:11">
      <c r="A1979" s="461"/>
      <c r="B1979" s="533"/>
      <c r="C1979" s="533"/>
      <c r="D1979" s="533"/>
      <c r="E1979" s="533"/>
      <c r="F1979" s="539"/>
      <c r="G1979" s="535"/>
      <c r="H1979" s="535"/>
      <c r="I1979" s="535"/>
      <c r="J1979" s="535"/>
      <c r="K1979" s="535"/>
    </row>
    <row r="1980" spans="1:11">
      <c r="A1980" s="461"/>
      <c r="B1980" s="533"/>
      <c r="C1980" s="533"/>
      <c r="D1980" s="533"/>
      <c r="E1980" s="533"/>
      <c r="F1980" s="539"/>
      <c r="G1980" s="535"/>
      <c r="H1980" s="535"/>
      <c r="I1980" s="535"/>
      <c r="J1980" s="535"/>
      <c r="K1980" s="535"/>
    </row>
    <row r="1981" spans="1:11">
      <c r="A1981" s="461" t="s">
        <v>10</v>
      </c>
      <c r="B1981" s="535"/>
      <c r="C1981" s="535"/>
      <c r="D1981" s="535"/>
      <c r="E1981" s="535"/>
      <c r="F1981" s="538"/>
      <c r="G1981" s="533"/>
      <c r="H1981" s="533"/>
      <c r="I1981" s="533"/>
      <c r="J1981" s="533"/>
      <c r="K1981" s="533"/>
    </row>
    <row r="1982" spans="1:11">
      <c r="A1982" s="461"/>
      <c r="B1982" s="535"/>
      <c r="C1982" s="535"/>
      <c r="D1982" s="535"/>
      <c r="E1982" s="535"/>
      <c r="F1982" s="538"/>
      <c r="G1982" s="533"/>
      <c r="H1982" s="533"/>
      <c r="I1982" s="533"/>
      <c r="J1982" s="533"/>
      <c r="K1982" s="533"/>
    </row>
    <row r="1983" spans="1:11">
      <c r="A1983" s="461" t="s">
        <v>11</v>
      </c>
      <c r="B1983" s="533"/>
      <c r="C1983" s="533"/>
      <c r="D1983" s="533"/>
      <c r="E1983" s="533"/>
      <c r="F1983" s="539"/>
      <c r="G1983" s="533"/>
      <c r="H1983" s="533"/>
      <c r="I1983" s="533"/>
      <c r="J1983" s="533"/>
      <c r="K1983" s="533"/>
    </row>
    <row r="1984" spans="1:11">
      <c r="A1984" s="461" t="s">
        <v>12</v>
      </c>
      <c r="B1984" s="535"/>
      <c r="C1984" s="535"/>
      <c r="D1984" s="535"/>
      <c r="E1984" s="535"/>
      <c r="F1984" s="538"/>
      <c r="G1984" s="533"/>
      <c r="H1984" s="533"/>
      <c r="I1984" s="533"/>
      <c r="J1984" s="533"/>
      <c r="K1984" s="533"/>
    </row>
    <row r="1985" spans="1:13">
      <c r="A1985" s="461"/>
      <c r="B1985" s="535"/>
      <c r="C1985" s="535"/>
      <c r="D1985" s="535"/>
      <c r="E1985" s="535"/>
      <c r="F1985" s="538"/>
      <c r="G1985" s="533"/>
      <c r="H1985" s="533"/>
      <c r="I1985" s="533"/>
      <c r="J1985" s="533"/>
      <c r="K1985" s="533"/>
    </row>
    <row r="1986" spans="1:13">
      <c r="A1986" s="461" t="s">
        <v>13</v>
      </c>
      <c r="B1986" s="533"/>
      <c r="C1986" s="533"/>
      <c r="D1986" s="533"/>
      <c r="E1986" s="533"/>
      <c r="F1986" s="539"/>
      <c r="G1986" s="533"/>
      <c r="H1986" s="533"/>
      <c r="I1986" s="533"/>
      <c r="J1986" s="533"/>
      <c r="K1986" s="533"/>
    </row>
    <row r="1987" spans="1:13">
      <c r="A1987" s="461" t="s">
        <v>186</v>
      </c>
      <c r="B1987" s="533"/>
      <c r="C1987" s="533"/>
      <c r="D1987" s="533"/>
      <c r="E1987" s="533"/>
      <c r="F1987" s="539"/>
      <c r="G1987" s="533"/>
      <c r="H1987" s="533"/>
      <c r="I1987" s="533"/>
      <c r="J1987" s="533"/>
      <c r="K1987" s="533"/>
    </row>
    <row r="1988" spans="1:13">
      <c r="A1988" s="464" t="s">
        <v>669</v>
      </c>
      <c r="B1988" s="540"/>
      <c r="C1988" s="540"/>
      <c r="D1988" s="540"/>
      <c r="E1988" s="540"/>
      <c r="F1988" s="541"/>
      <c r="G1988" s="536"/>
      <c r="H1988" s="536"/>
      <c r="I1988" s="536"/>
      <c r="J1988" s="536"/>
      <c r="K1988" s="536"/>
    </row>
    <row r="1989" spans="1:13" ht="14.25">
      <c r="A1989" s="563"/>
      <c r="B1989" s="564"/>
      <c r="C1989" s="564"/>
      <c r="D1989" s="564"/>
      <c r="E1989" s="564"/>
      <c r="F1989" s="564"/>
      <c r="G1989" s="564"/>
      <c r="H1989" s="564"/>
      <c r="I1989" s="564"/>
      <c r="J1989" s="564"/>
      <c r="K1989" s="564"/>
    </row>
    <row r="1990" spans="1:13" ht="14.25">
      <c r="A1990" s="574"/>
      <c r="B1990" s="575"/>
      <c r="C1990" s="575"/>
      <c r="D1990" s="575"/>
      <c r="E1990" s="575"/>
      <c r="F1990" s="575"/>
      <c r="G1990" s="575"/>
      <c r="H1990" s="575"/>
      <c r="I1990" s="575"/>
      <c r="J1990" s="575"/>
      <c r="K1990" s="575"/>
    </row>
    <row r="1991" spans="1:13">
      <c r="A1991" s="372"/>
      <c r="B1991" s="459"/>
      <c r="C1991" s="459"/>
      <c r="D1991" s="459"/>
      <c r="E1991" s="459"/>
      <c r="F1991" s="459"/>
      <c r="G1991" s="459"/>
      <c r="H1991" s="459"/>
      <c r="I1991" s="459"/>
      <c r="J1991" s="459"/>
      <c r="K1991" s="463"/>
    </row>
    <row r="1992" spans="1:13">
      <c r="A1992" s="372"/>
      <c r="B1992" s="459"/>
      <c r="C1992" s="459"/>
      <c r="D1992" s="459"/>
      <c r="E1992" s="459"/>
      <c r="F1992" s="459"/>
      <c r="G1992" s="459"/>
      <c r="H1992" s="459"/>
      <c r="I1992" s="459"/>
      <c r="J1992" s="459"/>
      <c r="K1992" s="463"/>
    </row>
    <row r="1993" spans="1:13">
      <c r="A1993" s="372"/>
      <c r="B1993" s="459"/>
      <c r="C1993" s="459"/>
      <c r="D1993" s="459"/>
      <c r="E1993" s="459"/>
      <c r="F1993" s="459"/>
      <c r="G1993" s="459"/>
      <c r="H1993" s="459"/>
      <c r="I1993" s="459"/>
      <c r="J1993" s="459"/>
      <c r="K1993" s="463"/>
    </row>
    <row r="1994" spans="1:13">
      <c r="A1994" s="570"/>
      <c r="B1994" s="570"/>
      <c r="C1994" s="570"/>
      <c r="D1994" s="570"/>
      <c r="E1994" s="570"/>
      <c r="F1994" s="570"/>
      <c r="G1994" s="570"/>
      <c r="H1994" s="570"/>
      <c r="I1994" s="570"/>
      <c r="J1994" s="570"/>
      <c r="K1994" s="570"/>
    </row>
    <row r="1995" spans="1:13" ht="15">
      <c r="A1995" s="590"/>
      <c r="B1995" s="591"/>
      <c r="C1995" s="591"/>
      <c r="D1995" s="591"/>
      <c r="E1995" s="591"/>
      <c r="F1995" s="591"/>
      <c r="G1995" s="591"/>
      <c r="H1995" s="591"/>
      <c r="I1995" s="591"/>
      <c r="J1995" s="591"/>
      <c r="K1995" s="591"/>
    </row>
    <row r="1996" spans="1:13">
      <c r="A1996" s="492" t="s">
        <v>485</v>
      </c>
      <c r="B1996" s="459"/>
      <c r="C1996" s="459"/>
      <c r="D1996" s="459"/>
      <c r="E1996" s="459"/>
      <c r="F1996" s="459"/>
      <c r="G1996" s="459"/>
      <c r="H1996" s="459"/>
      <c r="I1996" s="459"/>
      <c r="J1996" s="459"/>
      <c r="K1996" s="463"/>
    </row>
    <row r="1997" spans="1:13">
      <c r="A1997" s="508"/>
      <c r="B1997" s="509"/>
      <c r="C1997" s="509"/>
      <c r="D1997" s="509"/>
      <c r="E1997" s="509"/>
      <c r="F1997" s="509"/>
      <c r="G1997" s="509"/>
      <c r="H1997" s="509"/>
      <c r="I1997" s="509"/>
      <c r="J1997" s="509"/>
      <c r="K1997" s="509"/>
    </row>
    <row r="1998" spans="1:13">
      <c r="A1998" s="493"/>
      <c r="B1998" s="551"/>
      <c r="C1998" s="551"/>
      <c r="D1998" s="551"/>
      <c r="E1998" s="551"/>
      <c r="F1998" s="552"/>
      <c r="G1998" s="551"/>
      <c r="H1998" s="551"/>
      <c r="I1998" s="551"/>
      <c r="J1998" s="551"/>
      <c r="K1998" s="551"/>
    </row>
    <row r="1999" spans="1:13">
      <c r="A1999" s="510"/>
      <c r="B1999" s="379"/>
      <c r="C1999" s="379"/>
      <c r="D1999" s="379"/>
      <c r="E1999" s="379"/>
      <c r="F1999" s="380"/>
      <c r="G1999" s="379"/>
      <c r="H1999" s="379"/>
      <c r="I1999" s="379"/>
      <c r="J1999" s="379"/>
      <c r="K1999" s="379"/>
      <c r="L1999" s="611">
        <v>37987</v>
      </c>
      <c r="M1999" s="606">
        <v>37987</v>
      </c>
    </row>
    <row r="2000" spans="1:13">
      <c r="A2000" s="63" t="s">
        <v>37</v>
      </c>
      <c r="B2000" s="546">
        <f>IF('Tables 1-15'!B1902="nap","nav",'Tables 1-15'!B1902)</f>
        <v>54.817800999999996</v>
      </c>
      <c r="C2000" s="420">
        <f>IF('Tables 1-15'!C1902="nap","nav",'Tables 1-15'!C1902)</f>
        <v>58.224017999999994</v>
      </c>
      <c r="D2000" s="420">
        <f>IF('Tables 1-15'!D1902="nap","nav",'Tables 1-15'!D1902)</f>
        <v>58.118065999999999</v>
      </c>
      <c r="E2000" s="420">
        <f>IF('Tables 1-15'!E1902="nap","nav",'Tables 1-15'!E1902)</f>
        <v>58.394728000000001</v>
      </c>
      <c r="F2000" s="489">
        <f>IF('Tables 1-15'!F1902="nap","nav",'Tables 1-15'!F1902)</f>
        <v>60.975927999999996</v>
      </c>
      <c r="G2000" s="420" t="str">
        <f>IF('Tables 1-15'!G1902="nap","nav",'Tables 1-15'!G1902)</f>
        <v>nav</v>
      </c>
      <c r="H2000" s="420" t="str">
        <f>IF('Tables 1-15'!H1902="nap","nav",'Tables 1-15'!H1902)</f>
        <v>nav</v>
      </c>
      <c r="I2000" s="420" t="str">
        <f>IF('Tables 1-15'!I1902="nap","nav",'Tables 1-15'!I1902)</f>
        <v>nav</v>
      </c>
      <c r="J2000" s="420" t="str">
        <f>IF('Tables 1-15'!J1902="nap","nav",'Tables 1-15'!J1902)</f>
        <v>nav</v>
      </c>
      <c r="K2000" s="420" t="str">
        <f>IF('Tables 1-15'!K1902="nap","nav",'Tables 1-15'!K1902)</f>
        <v>nav</v>
      </c>
      <c r="L2000" s="436">
        <f>IF('Tables 1-15'!L1902="nap","nav",'Tables 1-15'!L1902)</f>
        <v>0</v>
      </c>
      <c r="M2000" s="436">
        <f>IF('Tables 1-15'!M1902="nap","nav",'Tables 1-15'!M1902)</f>
        <v>0</v>
      </c>
    </row>
    <row r="2001" spans="1:15">
      <c r="A2001" s="461" t="s">
        <v>528</v>
      </c>
      <c r="B2001" s="419">
        <f>IF('Tables 1-15'!B1903="nap","nav",'Tables 1-15'!B1903)</f>
        <v>18.724087999999998</v>
      </c>
      <c r="C2001" s="419">
        <f>IF('Tables 1-15'!C1903="nap","nav",'Tables 1-15'!C1903)</f>
        <v>19.258483999999999</v>
      </c>
      <c r="D2001" s="419">
        <f>IF('Tables 1-15'!D1903="nap","nav",'Tables 1-15'!D1903)</f>
        <v>19.447941</v>
      </c>
      <c r="E2001" s="419">
        <f>IF('Tables 1-15'!E1903="nap","nav",'Tables 1-15'!E1903)</f>
        <v>20.005188</v>
      </c>
      <c r="F2001" s="470">
        <f>IF('Tables 1-15'!F1903="nap","nav",'Tables 1-15'!F1903)</f>
        <v>20.647078</v>
      </c>
      <c r="G2001" s="419">
        <f>IF('Tables 1-15'!G1903="nap","nav",'Tables 1-15'!G1903)</f>
        <v>11.439499999999999</v>
      </c>
      <c r="H2001" s="419">
        <f>IF('Tables 1-15'!H1903="nap","nav",'Tables 1-15'!H1903)</f>
        <v>11.3155</v>
      </c>
      <c r="I2001" s="419">
        <f>IF('Tables 1-15'!I1903="nap","nav",'Tables 1-15'!I1903)</f>
        <v>11.6595</v>
      </c>
      <c r="J2001" s="419">
        <f>IF('Tables 1-15'!J1903="nap","nav",'Tables 1-15'!J1903)</f>
        <v>12.4466</v>
      </c>
      <c r="K2001" s="419">
        <f>IF('Tables 1-15'!K1903="nap","nav",'Tables 1-15'!K1903)</f>
        <v>12.114882</v>
      </c>
      <c r="L2001" s="436">
        <f>IF('Tables 1-15'!L1903="nap","nav",'Tables 1-15'!L1903)</f>
        <v>0</v>
      </c>
      <c r="M2001" s="436">
        <f>IF('Tables 1-15'!M1903="nap","nav",'Tables 1-15'!M1903)</f>
        <v>0</v>
      </c>
      <c r="O2001" s="62"/>
    </row>
    <row r="2002" spans="1:15">
      <c r="A2002" s="66" t="s">
        <v>530</v>
      </c>
      <c r="B2002" s="419">
        <f>IF('Tables 1-15'!B1904="nap","nav",'Tables 1-15'!B1904)</f>
        <v>222.5</v>
      </c>
      <c r="C2002" s="419">
        <f>IF('Tables 1-15'!C1904="nap","nav",'Tables 1-15'!C1904)</f>
        <v>237.16701799999998</v>
      </c>
      <c r="D2002" s="419">
        <f>IF('Tables 1-15'!D1904="nap","nav",'Tables 1-15'!D1904)</f>
        <v>295.28048200000001</v>
      </c>
      <c r="E2002" s="419">
        <f>IF('Tables 1-15'!E1904="nap","nav",'Tables 1-15'!E1904)</f>
        <v>324.75236100000001</v>
      </c>
      <c r="F2002" s="470">
        <f>IF('Tables 1-15'!F1904="nap","nav",'Tables 1-15'!F1904)</f>
        <v>335.55766499999999</v>
      </c>
      <c r="G2002" s="419">
        <f>IF('Tables 1-15'!G1904="nap","nav",'Tables 1-15'!G1904)</f>
        <v>0.94339099999999998</v>
      </c>
      <c r="H2002" s="419">
        <f>IF('Tables 1-15'!H1904="nap","nav",'Tables 1-15'!H1904)</f>
        <v>1.2737349999999998</v>
      </c>
      <c r="I2002" s="419">
        <f>IF('Tables 1-15'!I1904="nap","nav",'Tables 1-15'!I1904)</f>
        <v>1.660914</v>
      </c>
      <c r="J2002" s="419">
        <f>IF('Tables 1-15'!J1904="nap","nav",'Tables 1-15'!J1904)</f>
        <v>2.2574839999999998</v>
      </c>
      <c r="K2002" s="419">
        <f>IF('Tables 1-15'!K1904="nap","nav",'Tables 1-15'!K1904)</f>
        <v>2.6492049999999998</v>
      </c>
      <c r="L2002" s="436">
        <f>IF('Tables 1-15'!L1904="nap","nav",'Tables 1-15'!L1904)</f>
        <v>0</v>
      </c>
      <c r="M2002" s="436">
        <f>IF('Tables 1-15'!M1904="nap","nav",'Tables 1-15'!M1904)</f>
        <v>0</v>
      </c>
      <c r="O2002" s="636"/>
    </row>
    <row r="2003" spans="1:15">
      <c r="A2003" s="461" t="s">
        <v>529</v>
      </c>
      <c r="B2003" s="542" t="str">
        <f>IF('Tables 1-15'!B1905="nap","nav",'Tables 1-15'!B1905)</f>
        <v>nav</v>
      </c>
      <c r="C2003" s="419" t="str">
        <f>IF('Tables 1-15'!C1905="nap","nav",'Tables 1-15'!C1905)</f>
        <v>nav</v>
      </c>
      <c r="D2003" s="419" t="str">
        <f>IF('Tables 1-15'!D1905="nap","nav",'Tables 1-15'!D1905)</f>
        <v>nav</v>
      </c>
      <c r="E2003" s="419" t="str">
        <f>IF('Tables 1-15'!E1905="nap","nav",'Tables 1-15'!E1905)</f>
        <v>nav</v>
      </c>
      <c r="F2003" s="470" t="str">
        <f>IF('Tables 1-15'!F1905="nap","nav",'Tables 1-15'!F1905)</f>
        <v>nav</v>
      </c>
      <c r="G2003" s="419" t="str">
        <f>IF('Tables 1-15'!G1905="nap","nav",'Tables 1-15'!G1905)</f>
        <v>nav</v>
      </c>
      <c r="H2003" s="419" t="str">
        <f>IF('Tables 1-15'!H1905="nap","nav",'Tables 1-15'!H1905)</f>
        <v>nav</v>
      </c>
      <c r="I2003" s="419" t="str">
        <f>IF('Tables 1-15'!I1905="nap","nav",'Tables 1-15'!I1905)</f>
        <v>nav</v>
      </c>
      <c r="J2003" s="419" t="str">
        <f>IF('Tables 1-15'!J1905="nap","nav",'Tables 1-15'!J1905)</f>
        <v>nav</v>
      </c>
      <c r="K2003" s="419" t="str">
        <f>IF('Tables 1-15'!K1905="nap","nav",'Tables 1-15'!K1905)</f>
        <v>nav</v>
      </c>
      <c r="L2003" s="436">
        <f>IF('Tables 1-15'!L1905="nap","nav",'Tables 1-15'!L1905)</f>
        <v>0</v>
      </c>
      <c r="M2003" s="436">
        <f>IF('Tables 1-15'!M1905="nap","nav",'Tables 1-15'!M1905)</f>
        <v>0</v>
      </c>
      <c r="O2003" s="62"/>
    </row>
    <row r="2004" spans="1:15">
      <c r="A2004" s="66" t="s">
        <v>531</v>
      </c>
      <c r="B2004" s="419">
        <f>IF('Tables 1-15'!B1906="nap","nav",'Tables 1-15'!B1906)</f>
        <v>1800.3889999999999</v>
      </c>
      <c r="C2004" s="419">
        <f>IF('Tables 1-15'!C1906="nap","nav",'Tables 1-15'!C1906)</f>
        <v>2065.944</v>
      </c>
      <c r="D2004" s="419">
        <f>IF('Tables 1-15'!D1906="nap","nav",'Tables 1-15'!D1906)</f>
        <v>2415.3089999999997</v>
      </c>
      <c r="E2004" s="419">
        <f>IF('Tables 1-15'!E1906="nap","nav",'Tables 1-15'!E1906)</f>
        <v>2949.049771</v>
      </c>
      <c r="F2004" s="470">
        <f>IF('Tables 1-15'!F1906="nap","nav",'Tables 1-15'!F1906)</f>
        <v>3534.1473259999998</v>
      </c>
      <c r="G2004" s="419" t="str">
        <f>IF('Tables 1-15'!G1906="nap","nav",'Tables 1-15'!G1906)</f>
        <v>nav</v>
      </c>
      <c r="H2004" s="419" t="str">
        <f>IF('Tables 1-15'!H1906="nap","nav",'Tables 1-15'!H1906)</f>
        <v>nav</v>
      </c>
      <c r="I2004" s="419" t="str">
        <f>IF('Tables 1-15'!I1906="nap","nav",'Tables 1-15'!I1906)</f>
        <v>nav</v>
      </c>
      <c r="J2004" s="419" t="str">
        <f>IF('Tables 1-15'!J1906="nap","nav",'Tables 1-15'!J1906)</f>
        <v>nav</v>
      </c>
      <c r="K2004" s="419" t="str">
        <f>IF('Tables 1-15'!K1906="nap","nav",'Tables 1-15'!K1906)</f>
        <v>nav</v>
      </c>
      <c r="L2004" s="436">
        <f>IF('Tables 1-15'!L1906="nap","nav",'Tables 1-15'!L1906)</f>
        <v>0</v>
      </c>
      <c r="M2004" s="436">
        <f>IF('Tables 1-15'!M1906="nap","nav",'Tables 1-15'!M1906)</f>
        <v>0</v>
      </c>
      <c r="O2004" s="636"/>
    </row>
    <row r="2005" spans="1:15">
      <c r="A2005" s="461" t="s">
        <v>166</v>
      </c>
      <c r="B2005" s="468">
        <f>IF('Tables 1-15'!B1907="nap","nav",'Tables 1-15'!B1907)</f>
        <v>93.59411999999999</v>
      </c>
      <c r="C2005" s="468">
        <f>IF('Tables 1-15'!C1907="nap","nav",'Tables 1-15'!C1907)</f>
        <v>95.144649999999999</v>
      </c>
      <c r="D2005" s="468">
        <f>IF('Tables 1-15'!D1907="nap","nav",'Tables 1-15'!D1907)</f>
        <v>96.066018</v>
      </c>
      <c r="E2005" s="468">
        <f>IF('Tables 1-15'!E1907="nap","nav",'Tables 1-15'!E1907)</f>
        <v>92.739435</v>
      </c>
      <c r="F2005" s="469">
        <f>IF('Tables 1-15'!F1907="nap","nav",'Tables 1-15'!F1907)</f>
        <v>92.608542999999997</v>
      </c>
      <c r="G2005" s="468">
        <f>IF('Tables 1-15'!G1907="nap","nav",'Tables 1-15'!G1907)</f>
        <v>30.702990999999997</v>
      </c>
      <c r="H2005" s="468">
        <f>IF('Tables 1-15'!H1907="nap","nav",'Tables 1-15'!H1907)</f>
        <v>30.745446999999999</v>
      </c>
      <c r="I2005" s="438">
        <f>IF('Tables 1-15'!I1907="nap","nav",'Tables 1-15'!I1907)</f>
        <v>37.257531</v>
      </c>
      <c r="J2005" s="468">
        <f>IF('Tables 1-15'!J1907="nap","nav",'Tables 1-15'!J1907)</f>
        <v>33.089376999999999</v>
      </c>
      <c r="K2005" s="468">
        <f>IF('Tables 1-15'!K1907="nap","nav",'Tables 1-15'!K1907)</f>
        <v>26.721558999999999</v>
      </c>
      <c r="L2005" s="436">
        <f>IF('Tables 1-15'!L1907="nap","nav",'Tables 1-15'!L1907)</f>
        <v>0</v>
      </c>
      <c r="M2005" s="436">
        <f>IF('Tables 1-15'!M1907="nap","nav",'Tables 1-15'!M1907)</f>
        <v>0</v>
      </c>
      <c r="O2005" s="62"/>
    </row>
    <row r="2006" spans="1:15">
      <c r="A2006" s="461" t="s">
        <v>60</v>
      </c>
      <c r="B2006" s="468">
        <f>IF('Tables 1-15'!B1908="nap","nav",'Tables 1-15'!B1908)</f>
        <v>125.71413899999999</v>
      </c>
      <c r="C2006" s="468">
        <f>IF('Tables 1-15'!C1908="nap","nav",'Tables 1-15'!C1908)</f>
        <v>129.59506400000001</v>
      </c>
      <c r="D2006" s="468">
        <f>IF('Tables 1-15'!D1908="nap","nav",'Tables 1-15'!D1908)</f>
        <v>130.085814</v>
      </c>
      <c r="E2006" s="468">
        <f>IF('Tables 1-15'!E1908="nap","nav",'Tables 1-15'!E1908)</f>
        <v>132.700549</v>
      </c>
      <c r="F2006" s="469">
        <f>IF('Tables 1-15'!F1908="nap","nav",'Tables 1-15'!F1908)</f>
        <v>135.34413599999999</v>
      </c>
      <c r="G2006" s="468">
        <f>IF('Tables 1-15'!G1908="nap","nav",'Tables 1-15'!G1908)</f>
        <v>79.889404999999996</v>
      </c>
      <c r="H2006" s="468">
        <f>IF('Tables 1-15'!H1908="nap","nav",'Tables 1-15'!H1908)</f>
        <v>85.954578999999995</v>
      </c>
      <c r="I2006" s="468">
        <f>IF('Tables 1-15'!I1908="nap","nav",'Tables 1-15'!I1908)</f>
        <v>95.125524999999996</v>
      </c>
      <c r="J2006" s="468">
        <f>IF('Tables 1-15'!J1908="nap","nav",'Tables 1-15'!J1908)</f>
        <v>96.475380000000001</v>
      </c>
      <c r="K2006" s="468">
        <f>IF('Tables 1-15'!K1908="nap","nav",'Tables 1-15'!K1908)</f>
        <v>97.990021999999996</v>
      </c>
      <c r="L2006" s="436">
        <f>IF('Tables 1-15'!L1908="nap","nav",'Tables 1-15'!L1908)</f>
        <v>0</v>
      </c>
      <c r="M2006" s="436">
        <f>IF('Tables 1-15'!M1908="nap","nav",'Tables 1-15'!M1908)</f>
        <v>0</v>
      </c>
      <c r="O2006" s="62"/>
    </row>
    <row r="2007" spans="1:15">
      <c r="A2007" s="461" t="s">
        <v>745</v>
      </c>
      <c r="B2007" s="468" t="str">
        <f>IF('Tables 1-15'!B1909="nap","nav",'Tables 1-15'!B1909)</f>
        <v>nav</v>
      </c>
      <c r="C2007" s="468" t="str">
        <f>IF('Tables 1-15'!C1909="nap","nav",'Tables 1-15'!C1909)</f>
        <v>nav</v>
      </c>
      <c r="D2007" s="468" t="str">
        <f>IF('Tables 1-15'!D1909="nap","nav",'Tables 1-15'!D1909)</f>
        <v>nav</v>
      </c>
      <c r="E2007" s="468" t="str">
        <f>IF('Tables 1-15'!E1909="nap","nav",'Tables 1-15'!E1909)</f>
        <v>nav</v>
      </c>
      <c r="F2007" s="469" t="str">
        <f>IF('Tables 1-15'!F1909="nap","nav",'Tables 1-15'!F1909)</f>
        <v>nav</v>
      </c>
      <c r="G2007" s="419" t="str">
        <f>IF('Tables 1-15'!G1909="nap","nav",'Tables 1-15'!G1909)</f>
        <v>nav</v>
      </c>
      <c r="H2007" s="419" t="str">
        <f>IF('Tables 1-15'!H1909="nap","nav",'Tables 1-15'!H1909)</f>
        <v>nav</v>
      </c>
      <c r="I2007" s="419" t="str">
        <f>IF('Tables 1-15'!I1909="nap","nav",'Tables 1-15'!I1909)</f>
        <v>nav</v>
      </c>
      <c r="J2007" s="419" t="str">
        <f>IF('Tables 1-15'!J1909="nap","nav",'Tables 1-15'!J1909)</f>
        <v>nav</v>
      </c>
      <c r="K2007" s="419" t="str">
        <f>IF('Tables 1-15'!K1909="nap","nav",'Tables 1-15'!K1909)</f>
        <v>nav</v>
      </c>
      <c r="L2007" s="436">
        <f>IF('Tables 1-15'!L1909="nap","nav",'Tables 1-15'!L1909)</f>
        <v>0</v>
      </c>
      <c r="M2007" s="436">
        <f>IF('Tables 1-15'!M1909="nap","nav",'Tables 1-15'!M1909)</f>
        <v>0</v>
      </c>
      <c r="O2007" s="62"/>
    </row>
    <row r="2008" spans="1:15">
      <c r="A2008" s="66" t="s">
        <v>994</v>
      </c>
      <c r="B2008" s="468">
        <f>IF('Tables 1-15'!B1910="nap","nav",'Tables 1-15'!B1910)</f>
        <v>162.36078499999999</v>
      </c>
      <c r="C2008" s="468">
        <f>IF('Tables 1-15'!C1910="nap","nav",'Tables 1-15'!C1910)</f>
        <v>200.56223399999999</v>
      </c>
      <c r="D2008" s="468">
        <f>IF('Tables 1-15'!D1910="nap","nav",'Tables 1-15'!D1910)</f>
        <v>245.95576399999999</v>
      </c>
      <c r="E2008" s="468">
        <f>IF('Tables 1-15'!E1910="nap","nav",'Tables 1-15'!E1910)</f>
        <v>296.404448</v>
      </c>
      <c r="F2008" s="469">
        <f>IF('Tables 1-15'!F1910="nap","nav",'Tables 1-15'!F1910)</f>
        <v>351.19147699999996</v>
      </c>
      <c r="G2008" s="419" t="str">
        <f>IF('Tables 1-15'!G1910="nap","nav",'Tables 1-15'!G1910)</f>
        <v>nav</v>
      </c>
      <c r="H2008" s="419" t="str">
        <f>IF('Tables 1-15'!H1910="nap","nav",'Tables 1-15'!H1910)</f>
        <v>nav</v>
      </c>
      <c r="I2008" s="419">
        <f>IF('Tables 1-15'!I1910="nap","nav",'Tables 1-15'!I1910)</f>
        <v>5.4288349999999994</v>
      </c>
      <c r="J2008" s="419">
        <f>IF('Tables 1-15'!J1910="nap","nav",'Tables 1-15'!J1910)</f>
        <v>10.502098999999999</v>
      </c>
      <c r="K2008" s="419">
        <f>IF('Tables 1-15'!K1910="nap","nav",'Tables 1-15'!K1910)</f>
        <v>12.444467</v>
      </c>
      <c r="L2008" s="436">
        <f>IF('Tables 1-15'!L1910="nap","nav",'Tables 1-15'!L1910)</f>
        <v>0</v>
      </c>
      <c r="M2008" s="436">
        <f>IF('Tables 1-15'!M1910="nap","nav",'Tables 1-15'!M1910)</f>
        <v>0</v>
      </c>
      <c r="O2008" s="636"/>
    </row>
    <row r="2009" spans="1:15">
      <c r="A2009" s="461" t="s">
        <v>127</v>
      </c>
      <c r="B2009" s="468">
        <f>IF('Tables 1-15'!B1911="nap","nav",'Tables 1-15'!B1911)</f>
        <v>47.025999999999996</v>
      </c>
      <c r="C2009" s="468">
        <f>IF('Tables 1-15'!C1911="nap","nav",'Tables 1-15'!C1911)</f>
        <v>44.820856999999997</v>
      </c>
      <c r="D2009" s="468">
        <f>IF('Tables 1-15'!D1911="nap","nav",'Tables 1-15'!D1911)</f>
        <v>49.714804000000001</v>
      </c>
      <c r="E2009" s="468">
        <f>IF('Tables 1-15'!E1911="nap","nav",'Tables 1-15'!E1911)</f>
        <v>53.281791999999996</v>
      </c>
      <c r="F2009" s="469">
        <f>IF('Tables 1-15'!F1911="nap","nav",'Tables 1-15'!F1911)</f>
        <v>60.041933</v>
      </c>
      <c r="G2009" s="468">
        <f>IF('Tables 1-15'!G1911="nap","nav",'Tables 1-15'!G1911)</f>
        <v>8.2080000000000002</v>
      </c>
      <c r="H2009" s="468">
        <f>IF('Tables 1-15'!H1911="nap","nav",'Tables 1-15'!H1911)</f>
        <v>10.626913</v>
      </c>
      <c r="I2009" s="468">
        <f>IF('Tables 1-15'!I1911="nap","nav",'Tables 1-15'!I1911)</f>
        <v>12.362333999999999</v>
      </c>
      <c r="J2009" s="468">
        <f>IF('Tables 1-15'!J1911="nap","nav",'Tables 1-15'!J1911)</f>
        <v>14.202904</v>
      </c>
      <c r="K2009" s="468">
        <f>IF('Tables 1-15'!K1911="nap","nav",'Tables 1-15'!K1911)</f>
        <v>18.803775999999999</v>
      </c>
      <c r="L2009" s="436">
        <f>IF('Tables 1-15'!L1911="nap","nav",'Tables 1-15'!L1911)</f>
        <v>0</v>
      </c>
      <c r="M2009" s="436">
        <f>IF('Tables 1-15'!M1911="nap","nav",'Tables 1-15'!M1911)</f>
        <v>0</v>
      </c>
      <c r="O2009" s="62"/>
    </row>
    <row r="2010" spans="1:15">
      <c r="A2010" s="461" t="s">
        <v>8</v>
      </c>
      <c r="B2010" s="468">
        <f>IF('Tables 1-15'!B1912="nap","nav",'Tables 1-15'!B1912)</f>
        <v>472.82</v>
      </c>
      <c r="C2010" s="468">
        <f>IF('Tables 1-15'!C1912="nap","nav",'Tables 1-15'!C1912)</f>
        <v>346.4</v>
      </c>
      <c r="D2010" s="468">
        <f>IF('Tables 1-15'!D1912="nap","nav",'Tables 1-15'!D1912)</f>
        <v>349.03999999999996</v>
      </c>
      <c r="E2010" s="468">
        <f>IF('Tables 1-15'!E1912="nap","nav",'Tables 1-15'!E1912)</f>
        <v>351.83</v>
      </c>
      <c r="F2010" s="469" t="str">
        <f>IF('Tables 1-15'!F1912="nap","nav",'Tables 1-15'!F1912)</f>
        <v>nav</v>
      </c>
      <c r="G2010" s="419">
        <f>IF('Tables 1-15'!G1912="nap","nav",'Tables 1-15'!G1912)</f>
        <v>105.026</v>
      </c>
      <c r="H2010" s="419">
        <f>IF('Tables 1-15'!H1912="nap","nav",'Tables 1-15'!H1912)</f>
        <v>129.88800000000001</v>
      </c>
      <c r="I2010" s="419">
        <f>IF('Tables 1-15'!I1912="nap","nav",'Tables 1-15'!I1912)</f>
        <v>151.738</v>
      </c>
      <c r="J2010" s="419">
        <f>IF('Tables 1-15'!J1912="nap","nav",'Tables 1-15'!J1912)</f>
        <v>174.96699999999998</v>
      </c>
      <c r="K2010" s="419" t="str">
        <f>IF('Tables 1-15'!K1912="nap","nav",'Tables 1-15'!K1912)</f>
        <v>nav</v>
      </c>
      <c r="L2010" s="436">
        <f>IF('Tables 1-15'!L1912="nap","nav",'Tables 1-15'!L1912)</f>
        <v>0</v>
      </c>
      <c r="M2010" s="436">
        <f>IF('Tables 1-15'!M1912="nap","nav",'Tables 1-15'!M1912)</f>
        <v>0</v>
      </c>
      <c r="O2010" s="62"/>
    </row>
    <row r="2011" spans="1:15">
      <c r="A2011" s="66" t="s">
        <v>937</v>
      </c>
      <c r="B2011" s="468" t="str">
        <f>IF('Tables 1-15'!B1913="nap","nav",'Tables 1-15'!B1913)</f>
        <v>nav</v>
      </c>
      <c r="C2011" s="468" t="str">
        <f>IF('Tables 1-15'!C1913="nap","nav",'Tables 1-15'!C1913)</f>
        <v>nav</v>
      </c>
      <c r="D2011" s="468" t="str">
        <f>IF('Tables 1-15'!D1913="nap","nav",'Tables 1-15'!D1913)</f>
        <v>nav</v>
      </c>
      <c r="E2011" s="468" t="str">
        <f>IF('Tables 1-15'!E1913="nap","nav",'Tables 1-15'!E1913)</f>
        <v>nav</v>
      </c>
      <c r="F2011" s="469" t="str">
        <f>IF('Tables 1-15'!F1913="nap","nav",'Tables 1-15'!F1913)</f>
        <v>nav</v>
      </c>
      <c r="G2011" s="419">
        <f>IF('Tables 1-15'!G1913="nap","nav",'Tables 1-15'!G1913)</f>
        <v>13.039259999999999</v>
      </c>
      <c r="H2011" s="419">
        <f>IF('Tables 1-15'!H1913="nap","nav",'Tables 1-15'!H1913)</f>
        <v>14.467825999999999</v>
      </c>
      <c r="I2011" s="419">
        <f>IF('Tables 1-15'!I1913="nap","nav",'Tables 1-15'!I1913)</f>
        <v>16.511225</v>
      </c>
      <c r="J2011" s="419">
        <f>IF('Tables 1-15'!J1913="nap","nav",'Tables 1-15'!J1913)</f>
        <v>18.338598999999999</v>
      </c>
      <c r="K2011" s="419">
        <f>IF('Tables 1-15'!K1913="nap","nav",'Tables 1-15'!K1913)</f>
        <v>21.443133</v>
      </c>
      <c r="L2011" s="436">
        <f>IF('Tables 1-15'!L1913="nap","nav",'Tables 1-15'!L1913)</f>
        <v>0</v>
      </c>
      <c r="M2011" s="436">
        <f>IF('Tables 1-15'!M1913="nap","nav",'Tables 1-15'!M1913)</f>
        <v>0</v>
      </c>
      <c r="O2011" s="636"/>
    </row>
    <row r="2012" spans="1:15">
      <c r="A2012" s="66" t="s">
        <v>938</v>
      </c>
      <c r="B2012" s="468">
        <f>IF('Tables 1-15'!B1914="nap","nav",'Tables 1-15'!B1914)</f>
        <v>82.177776999999992</v>
      </c>
      <c r="C2012" s="468">
        <f>IF('Tables 1-15'!C1914="nap","nav",'Tables 1-15'!C1914)</f>
        <v>82.925359</v>
      </c>
      <c r="D2012" s="468">
        <f>IF('Tables 1-15'!D1914="nap","nav",'Tables 1-15'!D1914)</f>
        <v>97.562069999999991</v>
      </c>
      <c r="E2012" s="468">
        <f>IF('Tables 1-15'!E1914="nap","nav",'Tables 1-15'!E1914)</f>
        <v>110.253197</v>
      </c>
      <c r="F2012" s="469">
        <f>IF('Tables 1-15'!F1914="nap","nav",'Tables 1-15'!F1914)</f>
        <v>118.708203</v>
      </c>
      <c r="G2012" s="419" t="str">
        <f>IF('Tables 1-15'!G1914="nap","nav",'Tables 1-15'!G1914)</f>
        <v>nav</v>
      </c>
      <c r="H2012" s="419" t="str">
        <f>IF('Tables 1-15'!H1914="nap","nav",'Tables 1-15'!H1914)</f>
        <v>nav</v>
      </c>
      <c r="I2012" s="419" t="str">
        <f>IF('Tables 1-15'!I1914="nap","nav",'Tables 1-15'!I1914)</f>
        <v>nav</v>
      </c>
      <c r="J2012" s="419" t="str">
        <f>IF('Tables 1-15'!J1914="nap","nav",'Tables 1-15'!J1914)</f>
        <v>nav</v>
      </c>
      <c r="K2012" s="419" t="str">
        <f>IF('Tables 1-15'!K1914="nap","nav",'Tables 1-15'!K1914)</f>
        <v>nav</v>
      </c>
      <c r="L2012" s="436">
        <f>IF('Tables 1-15'!L1914="nap","nav",'Tables 1-15'!L1914)</f>
        <v>0</v>
      </c>
      <c r="M2012" s="436">
        <f>IF('Tables 1-15'!M1914="nap","nav",'Tables 1-15'!M1914)</f>
        <v>0</v>
      </c>
      <c r="O2012" s="636"/>
    </row>
    <row r="2013" spans="1:15">
      <c r="A2013" s="461" t="s">
        <v>9</v>
      </c>
      <c r="B2013" s="419">
        <f>IF('Tables 1-15'!B1915="nap","nav",'Tables 1-15'!B1915)</f>
        <v>30.974110999999997</v>
      </c>
      <c r="C2013" s="419">
        <f>IF('Tables 1-15'!C1915="nap","nav",'Tables 1-15'!C1915)</f>
        <v>30.240703999999997</v>
      </c>
      <c r="D2013" s="419">
        <f>IF('Tables 1-15'!D1915="nap","nav",'Tables 1-15'!D1915)</f>
        <v>30.256678999999998</v>
      </c>
      <c r="E2013" s="419">
        <f>IF('Tables 1-15'!E1915="nap","nav",'Tables 1-15'!E1915)</f>
        <v>30.308788999999997</v>
      </c>
      <c r="F2013" s="470">
        <f>IF('Tables 1-15'!F1915="nap","nav",'Tables 1-15'!F1915)</f>
        <v>30.510465999999997</v>
      </c>
      <c r="G2013" s="419">
        <f>IF('Tables 1-15'!G1915="nap","nav",'Tables 1-15'!G1915)</f>
        <v>18.249655999999998</v>
      </c>
      <c r="H2013" s="419">
        <f>IF('Tables 1-15'!H1915="nap","nav",'Tables 1-15'!H1915)</f>
        <v>24.065517</v>
      </c>
      <c r="I2013" s="419">
        <f>IF('Tables 1-15'!I1915="nap","nav",'Tables 1-15'!I1915)</f>
        <v>23.822644</v>
      </c>
      <c r="J2013" s="419">
        <f>IF('Tables 1-15'!J1915="nap","nav",'Tables 1-15'!J1915)</f>
        <v>24.010662</v>
      </c>
      <c r="K2013" s="419">
        <f>IF('Tables 1-15'!K1915="nap","nav",'Tables 1-15'!K1915)</f>
        <v>24.305880999999999</v>
      </c>
      <c r="L2013" s="436">
        <f>IF('Tables 1-15'!L1915="nap","nav",'Tables 1-15'!L1915)</f>
        <v>0</v>
      </c>
      <c r="M2013" s="436">
        <f>IF('Tables 1-15'!M1915="nap","nav",'Tables 1-15'!M1915)</f>
        <v>0</v>
      </c>
      <c r="O2013" s="62"/>
    </row>
    <row r="2014" spans="1:15">
      <c r="A2014" s="66" t="s">
        <v>939</v>
      </c>
      <c r="B2014" s="419">
        <f>IF('Tables 1-15'!B1916="nap","nav",'Tables 1-15'!B1916)</f>
        <v>119.24229299999999</v>
      </c>
      <c r="C2014" s="419">
        <f>IF('Tables 1-15'!C1916="nap","nav",'Tables 1-15'!C1916)</f>
        <v>126.03275699999999</v>
      </c>
      <c r="D2014" s="419">
        <f>IF('Tables 1-15'!D1916="nap","nav",'Tables 1-15'!D1916)</f>
        <v>144.41879799999998</v>
      </c>
      <c r="E2014" s="419">
        <f>IF('Tables 1-15'!E1916="nap","nav",'Tables 1-15'!E1916)</f>
        <v>200.16983399999998</v>
      </c>
      <c r="F2014" s="470">
        <f>IF('Tables 1-15'!F1916="nap","nav",'Tables 1-15'!F1916)</f>
        <v>239.54530099999999</v>
      </c>
      <c r="G2014" s="419">
        <f>IF('Tables 1-15'!G1916="nap","nav",'Tables 1-15'!G1916)</f>
        <v>0.61195299999999997</v>
      </c>
      <c r="H2014" s="419">
        <f>IF('Tables 1-15'!H1916="nap","nav",'Tables 1-15'!H1916)</f>
        <v>2.04223</v>
      </c>
      <c r="I2014" s="419">
        <f>IF('Tables 1-15'!I1916="nap","nav",'Tables 1-15'!I1916)</f>
        <v>6.5847349999999993</v>
      </c>
      <c r="J2014" s="419">
        <f>IF('Tables 1-15'!J1916="nap","nav",'Tables 1-15'!J1916)</f>
        <v>37.271735999999997</v>
      </c>
      <c r="K2014" s="419">
        <f>IF('Tables 1-15'!K1916="nap","nav",'Tables 1-15'!K1916)</f>
        <v>48.052177999999998</v>
      </c>
      <c r="L2014" s="436">
        <f>IF('Tables 1-15'!L1916="nap","nav",'Tables 1-15'!L1916)</f>
        <v>0</v>
      </c>
      <c r="M2014" s="436">
        <f>IF('Tables 1-15'!M1916="nap","nav",'Tables 1-15'!M1916)</f>
        <v>0</v>
      </c>
      <c r="O2014" s="636"/>
    </row>
    <row r="2015" spans="1:15">
      <c r="A2015" s="66" t="s">
        <v>940</v>
      </c>
      <c r="B2015" s="419">
        <f>IF('Tables 1-15'!B1917="nap","nav",'Tables 1-15'!B1917)</f>
        <v>12.366441</v>
      </c>
      <c r="C2015" s="419">
        <f>IF('Tables 1-15'!C1917="nap","nav",'Tables 1-15'!C1917)</f>
        <v>13.712904999999999</v>
      </c>
      <c r="D2015" s="419">
        <f>IF('Tables 1-15'!D1917="nap","nav",'Tables 1-15'!D1917)</f>
        <v>12.162407</v>
      </c>
      <c r="E2015" s="419">
        <f>IF('Tables 1-15'!E1917="nap","nav",'Tables 1-15'!E1917)</f>
        <v>14.261992999999999</v>
      </c>
      <c r="F2015" s="470">
        <f>IF('Tables 1-15'!F1917="nap","nav",'Tables 1-15'!F1917)</f>
        <v>16.440258</v>
      </c>
      <c r="G2015" s="419" t="str">
        <f>IF('Tables 1-15'!G1917="nap","nav",'Tables 1-15'!G1917)</f>
        <v>nav</v>
      </c>
      <c r="H2015" s="419" t="str">
        <f>IF('Tables 1-15'!H1917="nap","nav",'Tables 1-15'!H1917)</f>
        <v>nav</v>
      </c>
      <c r="I2015" s="419" t="str">
        <f>IF('Tables 1-15'!I1917="nap","nav",'Tables 1-15'!I1917)</f>
        <v>nav</v>
      </c>
      <c r="J2015" s="419" t="str">
        <f>IF('Tables 1-15'!J1917="nap","nav",'Tables 1-15'!J1917)</f>
        <v>nav</v>
      </c>
      <c r="K2015" s="419" t="str">
        <f>IF('Tables 1-15'!K1917="nap","nav",'Tables 1-15'!K1917)</f>
        <v>nav</v>
      </c>
      <c r="L2015" s="436">
        <f>IF('Tables 1-15'!L1917="nap","nav",'Tables 1-15'!L1917)</f>
        <v>0</v>
      </c>
      <c r="M2015" s="436">
        <f>IF('Tables 1-15'!M1917="nap","nav",'Tables 1-15'!M1917)</f>
        <v>0</v>
      </c>
      <c r="O2015" s="636"/>
    </row>
    <row r="2016" spans="1:15">
      <c r="A2016" s="461" t="s">
        <v>10</v>
      </c>
      <c r="B2016" s="419">
        <f>IF('Tables 1-15'!B1918="nap","nav",'Tables 1-15'!B1918)</f>
        <v>9.6250350000000005</v>
      </c>
      <c r="C2016" s="419">
        <f>IF('Tables 1-15'!C1918="nap","nav",'Tables 1-15'!C1918)</f>
        <v>8.9589719999999993</v>
      </c>
      <c r="D2016" s="419">
        <f>IF('Tables 1-15'!D1918="nap","nav",'Tables 1-15'!D1918)</f>
        <v>9.8411639999999991</v>
      </c>
      <c r="E2016" s="419">
        <f>IF('Tables 1-15'!E1918="nap","nav",'Tables 1-15'!E1918)</f>
        <v>10.205440999999999</v>
      </c>
      <c r="F2016" s="470">
        <f>IF('Tables 1-15'!F1918="nap","nav",'Tables 1-15'!F1918)</f>
        <v>10.585599</v>
      </c>
      <c r="G2016" s="419">
        <f>IF('Tables 1-15'!G1918="nap","nav",'Tables 1-15'!G1918)</f>
        <v>14.7059</v>
      </c>
      <c r="H2016" s="419">
        <f>IF('Tables 1-15'!H1918="nap","nav",'Tables 1-15'!H1918)</f>
        <v>15.3293</v>
      </c>
      <c r="I2016" s="419">
        <f>IF('Tables 1-15'!I1918="nap","nav",'Tables 1-15'!I1918)</f>
        <v>18.318445999999998</v>
      </c>
      <c r="J2016" s="419">
        <f>IF('Tables 1-15'!J1918="nap","nav",'Tables 1-15'!J1918)</f>
        <v>20.438542999999999</v>
      </c>
      <c r="K2016" s="419">
        <f>IF('Tables 1-15'!K1918="nap","nav",'Tables 1-15'!K1918)</f>
        <v>19.820347999999999</v>
      </c>
      <c r="L2016" s="436">
        <f>IF('Tables 1-15'!L1918="nap","nav",'Tables 1-15'!L1918)</f>
        <v>0</v>
      </c>
      <c r="M2016" s="436">
        <f>IF('Tables 1-15'!M1918="nap","nav",'Tables 1-15'!M1918)</f>
        <v>0</v>
      </c>
      <c r="O2016" s="62"/>
    </row>
    <row r="2017" spans="1:15">
      <c r="A2017" s="66" t="s">
        <v>941</v>
      </c>
      <c r="B2017" s="419" t="str">
        <f>IF('Tables 1-15'!B1919="nap","nav",'Tables 1-15'!B1919)</f>
        <v>nav</v>
      </c>
      <c r="C2017" s="419" t="str">
        <f>IF('Tables 1-15'!C1919="nap","nav",'Tables 1-15'!C1919)</f>
        <v>nav</v>
      </c>
      <c r="D2017" s="419" t="str">
        <f>IF('Tables 1-15'!D1919="nap","nav",'Tables 1-15'!D1919)</f>
        <v>nav</v>
      </c>
      <c r="E2017" s="419" t="str">
        <f>IF('Tables 1-15'!E1919="nap","nav",'Tables 1-15'!E1919)</f>
        <v>nav</v>
      </c>
      <c r="F2017" s="470" t="str">
        <f>IF('Tables 1-15'!F1919="nap","nav",'Tables 1-15'!F1919)</f>
        <v>nav</v>
      </c>
      <c r="G2017" s="419" t="str">
        <f>IF('Tables 1-15'!G1919="nap","nav",'Tables 1-15'!G1919)</f>
        <v>nav</v>
      </c>
      <c r="H2017" s="419" t="str">
        <f>IF('Tables 1-15'!H1919="nap","nav",'Tables 1-15'!H1919)</f>
        <v>nav</v>
      </c>
      <c r="I2017" s="419" t="str">
        <f>IF('Tables 1-15'!I1919="nap","nav",'Tables 1-15'!I1919)</f>
        <v>nav</v>
      </c>
      <c r="J2017" s="419" t="str">
        <f>IF('Tables 1-15'!J1919="nap","nav",'Tables 1-15'!J1919)</f>
        <v>nav</v>
      </c>
      <c r="K2017" s="419" t="str">
        <f>IF('Tables 1-15'!K1919="nap","nav",'Tables 1-15'!K1919)</f>
        <v>nav</v>
      </c>
      <c r="L2017" s="436">
        <f>IF('Tables 1-15'!L1919="nap","nav",'Tables 1-15'!L1919)</f>
        <v>0</v>
      </c>
      <c r="M2017" s="436">
        <f>IF('Tables 1-15'!M1919="nap","nav",'Tables 1-15'!M1919)</f>
        <v>0</v>
      </c>
      <c r="O2017" s="636"/>
    </row>
    <row r="2018" spans="1:15">
      <c r="A2018" s="461" t="s">
        <v>11</v>
      </c>
      <c r="B2018" s="419">
        <f>IF('Tables 1-15'!B1920="nap","nav",'Tables 1-15'!B1920)</f>
        <v>11.613</v>
      </c>
      <c r="C2018" s="419">
        <f>IF('Tables 1-15'!C1920="nap","nav",'Tables 1-15'!C1920)</f>
        <v>11.725</v>
      </c>
      <c r="D2018" s="419">
        <f>IF('Tables 1-15'!D1920="nap","nav",'Tables 1-15'!D1920)</f>
        <v>11.331</v>
      </c>
      <c r="E2018" s="419">
        <f>IF('Tables 1-15'!E1920="nap","nav",'Tables 1-15'!E1920)</f>
        <v>11.865</v>
      </c>
      <c r="F2018" s="470">
        <f>IF('Tables 1-15'!F1920="nap","nav",'Tables 1-15'!F1920)</f>
        <v>12.033999999999999</v>
      </c>
      <c r="G2018" s="419" t="str">
        <f>IF('Tables 1-15'!G1920="nap","nav",'Tables 1-15'!G1920)</f>
        <v>nav</v>
      </c>
      <c r="H2018" s="419" t="str">
        <f>IF('Tables 1-15'!H1920="nap","nav",'Tables 1-15'!H1920)</f>
        <v>nav</v>
      </c>
      <c r="I2018" s="419" t="str">
        <f>IF('Tables 1-15'!I1920="nap","nav",'Tables 1-15'!I1920)</f>
        <v>nav</v>
      </c>
      <c r="J2018" s="419" t="str">
        <f>IF('Tables 1-15'!J1920="nap","nav",'Tables 1-15'!J1920)</f>
        <v>nav</v>
      </c>
      <c r="K2018" s="419" t="str">
        <f>IF('Tables 1-15'!K1920="nap","nav",'Tables 1-15'!K1920)</f>
        <v>nav</v>
      </c>
      <c r="L2018" s="436">
        <f>IF('Tables 1-15'!L1920="nap","nav",'Tables 1-15'!L1920)</f>
        <v>0</v>
      </c>
      <c r="M2018" s="436">
        <f>IF('Tables 1-15'!M1920="nap","nav",'Tables 1-15'!M1920)</f>
        <v>0</v>
      </c>
      <c r="O2018" s="62"/>
    </row>
    <row r="2019" spans="1:15">
      <c r="A2019" s="461" t="s">
        <v>12</v>
      </c>
      <c r="B2019" s="419">
        <f>IF('Tables 1-15'!B1921="nap","nav",'Tables 1-15'!B1921)</f>
        <v>12.097199999999999</v>
      </c>
      <c r="C2019" s="419">
        <f>IF('Tables 1-15'!C1921="nap","nav",'Tables 1-15'!C1921)</f>
        <v>12.5945</v>
      </c>
      <c r="D2019" s="419">
        <f>IF('Tables 1-15'!D1921="nap","nav",'Tables 1-15'!D1921)</f>
        <v>13.2036</v>
      </c>
      <c r="E2019" s="419">
        <f>IF('Tables 1-15'!E1921="nap","nav",'Tables 1-15'!E1921)</f>
        <v>14.0527</v>
      </c>
      <c r="F2019" s="470">
        <f>IF('Tables 1-15'!F1921="nap","nav",'Tables 1-15'!F1921)</f>
        <v>14.6228</v>
      </c>
      <c r="G2019" s="419">
        <f>IF('Tables 1-15'!G1921="nap","nav",'Tables 1-15'!G1921)</f>
        <v>5.1460999999999997</v>
      </c>
      <c r="H2019" s="419">
        <f>IF('Tables 1-15'!H1921="nap","nav",'Tables 1-15'!H1921)</f>
        <v>5.0057</v>
      </c>
      <c r="I2019" s="419">
        <f>IF('Tables 1-15'!I1921="nap","nav",'Tables 1-15'!I1921)</f>
        <v>5.0243000000000002</v>
      </c>
      <c r="J2019" s="419">
        <f>IF('Tables 1-15'!J1921="nap","nav",'Tables 1-15'!J1921)</f>
        <v>3.0069999999999997</v>
      </c>
      <c r="K2019" s="419">
        <f>IF('Tables 1-15'!K1921="nap","nav",'Tables 1-15'!K1921)</f>
        <v>1.5327</v>
      </c>
      <c r="L2019" s="436">
        <f>IF('Tables 1-15'!L1921="nap","nav",'Tables 1-15'!L1921)</f>
        <v>0</v>
      </c>
      <c r="M2019" s="436">
        <f>IF('Tables 1-15'!M1921="nap","nav",'Tables 1-15'!M1921)</f>
        <v>0</v>
      </c>
      <c r="O2019" s="62"/>
    </row>
    <row r="2020" spans="1:15">
      <c r="A2020" s="66" t="s">
        <v>942</v>
      </c>
      <c r="B2020" s="419">
        <f>IF('Tables 1-15'!B1922="nap","nav",'Tables 1-15'!B1922)</f>
        <v>98.695171999999999</v>
      </c>
      <c r="C2020" s="419">
        <f>IF('Tables 1-15'!C1922="nap","nav",'Tables 1-15'!C1922)</f>
        <v>103.19252899999999</v>
      </c>
      <c r="D2020" s="419">
        <f>IF('Tables 1-15'!D1922="nap","nav",'Tables 1-15'!D1922)</f>
        <v>110.949916</v>
      </c>
      <c r="E2020" s="419">
        <f>IF('Tables 1-15'!E1922="nap","nav",'Tables 1-15'!E1922)</f>
        <v>127.05298599999999</v>
      </c>
      <c r="F2020" s="470">
        <f>IF('Tables 1-15'!F1922="nap","nav",'Tables 1-15'!F1922)</f>
        <v>138.936182</v>
      </c>
      <c r="G2020" s="419" t="str">
        <f>IF('Tables 1-15'!G1922="nap","nav",'Tables 1-15'!G1922)</f>
        <v>nav</v>
      </c>
      <c r="H2020" s="419" t="str">
        <f>IF('Tables 1-15'!H1922="nap","nav",'Tables 1-15'!H1922)</f>
        <v>nav</v>
      </c>
      <c r="I2020" s="419" t="str">
        <f>IF('Tables 1-15'!I1922="nap","nav",'Tables 1-15'!I1922)</f>
        <v>nav</v>
      </c>
      <c r="J2020" s="419" t="str">
        <f>IF('Tables 1-15'!J1922="nap","nav",'Tables 1-15'!J1922)</f>
        <v>nav</v>
      </c>
      <c r="K2020" s="419" t="str">
        <f>IF('Tables 1-15'!K1922="nap","nav",'Tables 1-15'!K1922)</f>
        <v>nav</v>
      </c>
      <c r="L2020" s="436">
        <f>IF('Tables 1-15'!L1922="nap","nav",'Tables 1-15'!L1922)</f>
        <v>0</v>
      </c>
      <c r="M2020" s="436">
        <f>IF('Tables 1-15'!M1922="nap","nav",'Tables 1-15'!M1922)</f>
        <v>0</v>
      </c>
      <c r="O2020" s="636"/>
    </row>
    <row r="2021" spans="1:15">
      <c r="A2021" s="461" t="s">
        <v>13</v>
      </c>
      <c r="B2021" s="419">
        <f>IF('Tables 1-15'!B1923="nap","nav",'Tables 1-15'!B1923)</f>
        <v>168.28</v>
      </c>
      <c r="C2021" s="419">
        <f>IF('Tables 1-15'!C1923="nap","nav",'Tables 1-15'!C1923)</f>
        <v>162.208</v>
      </c>
      <c r="D2021" s="419">
        <f>IF('Tables 1-15'!D1923="nap","nav",'Tables 1-15'!D1923)</f>
        <v>165.065</v>
      </c>
      <c r="E2021" s="419">
        <f>IF('Tables 1-15'!E1923="nap","nav",'Tables 1-15'!E1923)</f>
        <v>165.1</v>
      </c>
      <c r="F2021" s="470">
        <f>IF('Tables 1-15'!F1923="nap","nav",'Tables 1-15'!F1923)</f>
        <v>168.99299999999999</v>
      </c>
      <c r="G2021" s="419" t="str">
        <f>IF('Tables 1-15'!G1923="nap","nav",'Tables 1-15'!G1923)</f>
        <v>nav</v>
      </c>
      <c r="H2021" s="419" t="str">
        <f>IF('Tables 1-15'!H1923="nap","nav",'Tables 1-15'!H1923)</f>
        <v>nav</v>
      </c>
      <c r="I2021" s="419" t="str">
        <f>IF('Tables 1-15'!I1923="nap","nav",'Tables 1-15'!I1923)</f>
        <v>nav</v>
      </c>
      <c r="J2021" s="419" t="str">
        <f>IF('Tables 1-15'!J1923="nap","nav",'Tables 1-15'!J1923)</f>
        <v>nav</v>
      </c>
      <c r="K2021" s="419" t="str">
        <f>IF('Tables 1-15'!K1923="nap","nav",'Tables 1-15'!K1923)</f>
        <v>nav</v>
      </c>
      <c r="L2021" s="436">
        <f>IF('Tables 1-15'!L1923="nap","nav",'Tables 1-15'!L1923)</f>
        <v>0</v>
      </c>
      <c r="M2021" s="436">
        <f>IF('Tables 1-15'!M1923="nap","nav",'Tables 1-15'!M1923)</f>
        <v>0</v>
      </c>
      <c r="O2021" s="62"/>
    </row>
    <row r="2022" spans="1:15">
      <c r="A2022" s="461" t="s">
        <v>186</v>
      </c>
      <c r="B2022" s="419">
        <f>IF('Tables 1-15'!B1924="nap","nav",'Tables 1-15'!B1924)</f>
        <v>952.4</v>
      </c>
      <c r="C2022" s="419">
        <f>IF('Tables 1-15'!C1924="nap","nav",'Tables 1-15'!C1924)</f>
        <v>855.19999999999993</v>
      </c>
      <c r="D2022" s="419">
        <f>IF('Tables 1-15'!D1924="nap","nav",'Tables 1-15'!D1924)</f>
        <v>795.09999999999991</v>
      </c>
      <c r="E2022" s="419">
        <f>IF('Tables 1-15'!E1924="nap","nav",'Tables 1-15'!E1924)</f>
        <v>805.19999999999993</v>
      </c>
      <c r="F2022" s="470">
        <f>IF('Tables 1-15'!F1924="nap","nav",'Tables 1-15'!F1924)</f>
        <v>827.4</v>
      </c>
      <c r="G2022" s="419" t="str">
        <f>IF('Tables 1-15'!G1924="nap","nav",'Tables 1-15'!G1924)</f>
        <v>nav</v>
      </c>
      <c r="H2022" s="419" t="str">
        <f>IF('Tables 1-15'!H1924="nap","nav",'Tables 1-15'!H1924)</f>
        <v>nav</v>
      </c>
      <c r="I2022" s="419" t="str">
        <f>IF('Tables 1-15'!I1924="nap","nav",'Tables 1-15'!I1924)</f>
        <v>nav</v>
      </c>
      <c r="J2022" s="419" t="str">
        <f>IF('Tables 1-15'!J1924="nap","nav",'Tables 1-15'!J1924)</f>
        <v>nav</v>
      </c>
      <c r="K2022" s="419" t="str">
        <f>IF('Tables 1-15'!K1924="nap","nav",'Tables 1-15'!K1924)</f>
        <v>nav</v>
      </c>
      <c r="L2022" s="436">
        <f>IF('Tables 1-15'!L1924="nap","nav",'Tables 1-15'!L1924)</f>
        <v>0</v>
      </c>
      <c r="M2022" s="436">
        <f>IF('Tables 1-15'!M1924="nap","nav",'Tables 1-15'!M1924)</f>
        <v>0</v>
      </c>
      <c r="O2022" s="62"/>
    </row>
    <row r="2023" spans="1:15">
      <c r="A2023" s="464" t="s">
        <v>283</v>
      </c>
      <c r="B2023" s="485">
        <f>SUMIF(B2000:B2022,"&lt;&gt;nav",L2000:L2022)</f>
        <v>0</v>
      </c>
      <c r="C2023" s="485">
        <f>SUMIF(C2000:C2022,"&lt;&gt;nav",B2000:B2022)</f>
        <v>4495.4169620000002</v>
      </c>
      <c r="D2023" s="485">
        <f>SUMIF(D2000:D2022,"&lt;&gt;nav",C2000:C2022)</f>
        <v>4603.9070510000001</v>
      </c>
      <c r="E2023" s="485">
        <f>SUMIF(E2000:E2022,"&lt;&gt;nav",D2000:D2022)</f>
        <v>5048.9085230000001</v>
      </c>
      <c r="F2023" s="486">
        <f>SUMIF(F2000:F2022,"&lt;&gt;nav",E2000:E2022)</f>
        <v>5415.7982119999997</v>
      </c>
      <c r="G2023" s="485">
        <f>SUMIF(G2000:G2022,"&lt;&gt;nav",M2000:M2022)</f>
        <v>0</v>
      </c>
      <c r="H2023" s="485">
        <f>SUMIF(H2000:H2022,"&lt;&gt;nav",G2000:G2022)</f>
        <v>287.96215600000005</v>
      </c>
      <c r="I2023" s="485">
        <f>SUMIF(I2000:I2022,"&lt;&gt;nav",H2000:H2022)</f>
        <v>330.71474699999999</v>
      </c>
      <c r="J2023" s="485">
        <f>SUMIF(J2000:J2022,"&lt;&gt;nav",I2000:I2022)</f>
        <v>385.493989</v>
      </c>
      <c r="K2023" s="485">
        <f>SUMIF(K2000:K2022,"&lt;&gt;nav",J2000:J2022)</f>
        <v>272.04038399999996</v>
      </c>
      <c r="O2023" s="636"/>
    </row>
    <row r="2024" spans="1:15">
      <c r="A2024" s="530" t="s">
        <v>284</v>
      </c>
      <c r="B2024" s="450">
        <f>SUMIF(L2000:L2022,"&lt;&gt;nav",B2000:B2022)</f>
        <v>4495.4169620000002</v>
      </c>
      <c r="C2024" s="450">
        <f>SUMIF(B2000:B2022,"&lt;&gt;nav",C2000:C2022)</f>
        <v>4603.9070510000001</v>
      </c>
      <c r="D2024" s="450">
        <f>SUMIF(C2000:C2022,"&lt;&gt;nav",D2000:D2022)</f>
        <v>5048.9085230000001</v>
      </c>
      <c r="E2024" s="450">
        <f>SUMIF(D2000:D2022,"&lt;&gt;nav",E2000:E2022)</f>
        <v>5767.6282119999996</v>
      </c>
      <c r="F2024" s="450">
        <f>SUMIF(E2000:E2022,"&lt;&gt;nav",F2000:F2022)</f>
        <v>6168.2898949999999</v>
      </c>
      <c r="G2024" s="450">
        <f>SUMIF(M2000:M2022,"&lt;&gt;nav",G2000:G2022)</f>
        <v>287.96215600000005</v>
      </c>
      <c r="H2024" s="450">
        <f>SUMIF(G2000:G2022,"&lt;&gt;nav",H2000:H2022)</f>
        <v>330.71474699999999</v>
      </c>
      <c r="I2024" s="450">
        <f>SUMIF(H2000:H2022,"&lt;&gt;nav",I2000:I2022)</f>
        <v>380.06515400000006</v>
      </c>
      <c r="J2024" s="450">
        <f>SUMIF(I2000:I2022,"&lt;&gt;nav",J2000:J2022)</f>
        <v>447.00738399999994</v>
      </c>
      <c r="K2024" s="450">
        <f>SUMIF(J2000:J2022,"&lt;&gt;nav",K2000:K2022)</f>
        <v>285.87815099999995</v>
      </c>
      <c r="O2024" s="636"/>
    </row>
    <row r="2025" spans="1:15">
      <c r="A2025" s="372"/>
      <c r="B2025" s="459"/>
      <c r="C2025" s="459"/>
      <c r="D2025" s="459"/>
      <c r="E2025" s="459"/>
      <c r="F2025" s="459"/>
      <c r="G2025" s="459"/>
      <c r="H2025" s="459"/>
      <c r="I2025" s="459"/>
      <c r="J2025" s="459"/>
      <c r="K2025" s="463"/>
      <c r="O2025" s="636"/>
    </row>
    <row r="2026" spans="1:15">
      <c r="A2026" s="372"/>
      <c r="B2026" s="459"/>
      <c r="C2026" s="459"/>
      <c r="D2026" s="459"/>
      <c r="E2026" s="459"/>
      <c r="F2026" s="459"/>
      <c r="G2026" s="459"/>
      <c r="H2026" s="459"/>
      <c r="I2026" s="459"/>
      <c r="J2026" s="459"/>
      <c r="K2026" s="463"/>
    </row>
    <row r="2027" spans="1:15">
      <c r="A2027" s="570"/>
      <c r="B2027" s="570"/>
      <c r="C2027" s="570"/>
      <c r="D2027" s="570"/>
      <c r="E2027" s="570"/>
      <c r="F2027" s="570"/>
      <c r="G2027" s="570"/>
      <c r="H2027" s="570"/>
      <c r="I2027" s="570"/>
      <c r="J2027" s="570"/>
      <c r="K2027" s="570"/>
    </row>
    <row r="2028" spans="1:15">
      <c r="A2028" s="372"/>
      <c r="B2028" s="459"/>
      <c r="C2028" s="459"/>
      <c r="D2028" s="459"/>
      <c r="E2028" s="459"/>
      <c r="F2028" s="459"/>
      <c r="G2028" s="459"/>
      <c r="H2028" s="459"/>
      <c r="I2028" s="459"/>
      <c r="J2028" s="459"/>
      <c r="K2028" s="463"/>
    </row>
    <row r="2029" spans="1:15">
      <c r="A2029" s="493"/>
      <c r="B2029" s="551"/>
      <c r="C2029" s="551"/>
      <c r="D2029" s="551"/>
      <c r="E2029" s="551"/>
      <c r="F2029" s="552"/>
      <c r="G2029" s="586"/>
      <c r="H2029" s="586"/>
      <c r="I2029" s="586"/>
      <c r="J2029" s="586"/>
      <c r="K2029" s="586"/>
    </row>
    <row r="2030" spans="1:15">
      <c r="A2030" s="510"/>
      <c r="B2030" s="379"/>
      <c r="C2030" s="379"/>
      <c r="D2030" s="379"/>
      <c r="E2030" s="379"/>
      <c r="F2030" s="380"/>
      <c r="G2030" s="379"/>
      <c r="H2030" s="379"/>
      <c r="I2030" s="379"/>
      <c r="J2030" s="379"/>
      <c r="K2030" s="379"/>
      <c r="L2030" s="611">
        <v>37987</v>
      </c>
      <c r="M2030" s="606">
        <v>37987</v>
      </c>
    </row>
    <row r="2031" spans="1:15">
      <c r="A2031" s="63" t="s">
        <v>37</v>
      </c>
      <c r="B2031" s="546">
        <f>IF('Tables 1-15'!B1933="nap","nav",'Tables 1-15'!B1933)</f>
        <v>54.817801000000003</v>
      </c>
      <c r="C2031" s="420">
        <f>IF('Tables 1-15'!C1933="nap","nav",'Tables 1-15'!C1933)</f>
        <v>58.224018000000001</v>
      </c>
      <c r="D2031" s="420">
        <f>IF('Tables 1-15'!D1933="nap","nav",'Tables 1-15'!D1933)</f>
        <v>58.118065999999999</v>
      </c>
      <c r="E2031" s="420">
        <f>IF('Tables 1-15'!E1933="nap","nav",'Tables 1-15'!E1933)</f>
        <v>58.394728000000001</v>
      </c>
      <c r="F2031" s="489">
        <f>IF('Tables 1-15'!F1933="nap","nav",'Tables 1-15'!F1933)</f>
        <v>60.975927999999996</v>
      </c>
      <c r="G2031" s="504">
        <f>IF('Tables 1-15'!G1933="nap","nav",'Tables 1-15'!G1933)</f>
        <v>35.337769999999999</v>
      </c>
      <c r="H2031" s="504">
        <f>IF('Tables 1-15'!H1933="nap","nav",'Tables 1-15'!H1933)</f>
        <v>37.934018999999999</v>
      </c>
      <c r="I2031" s="504">
        <f>IF('Tables 1-15'!I1933="nap","nav",'Tables 1-15'!I1933)</f>
        <v>36.578899</v>
      </c>
      <c r="J2031" s="504">
        <f>IF('Tables 1-15'!J1933="nap","nav",'Tables 1-15'!J1933)</f>
        <v>37.245325000000001</v>
      </c>
      <c r="K2031" s="504">
        <f>IF('Tables 1-15'!K1933="nap","nav",'Tables 1-15'!K1933)</f>
        <v>38.985261000000001</v>
      </c>
      <c r="L2031" s="617">
        <f>IF('Tables 1-15'!L1933="nap","nav",'Tables 1-15'!L1933)</f>
        <v>0</v>
      </c>
      <c r="M2031" s="617">
        <f>IF('Tables 1-15'!M1933="nap","nav",'Tables 1-15'!M1933)</f>
        <v>0</v>
      </c>
    </row>
    <row r="2032" spans="1:15">
      <c r="A2032" s="461" t="s">
        <v>528</v>
      </c>
      <c r="B2032" s="419">
        <f>IF('Tables 1-15'!B1934="nap","nav",'Tables 1-15'!B1934)</f>
        <v>18.724088000000002</v>
      </c>
      <c r="C2032" s="419">
        <f>IF('Tables 1-15'!C1934="nap","nav",'Tables 1-15'!C1934)</f>
        <v>19.258483999999999</v>
      </c>
      <c r="D2032" s="419">
        <f>IF('Tables 1-15'!D1934="nap","nav",'Tables 1-15'!D1934)</f>
        <v>19.447941</v>
      </c>
      <c r="E2032" s="419">
        <f>IF('Tables 1-15'!E1934="nap","nav",'Tables 1-15'!E1934)</f>
        <v>20.005187999999997</v>
      </c>
      <c r="F2032" s="470">
        <f>IF('Tables 1-15'!F1934="nap","nav",'Tables 1-15'!F1934)</f>
        <v>20.647078</v>
      </c>
      <c r="G2032" s="478">
        <f>IF('Tables 1-15'!G1934="nap","nav",'Tables 1-15'!G1934)</f>
        <v>14.698995</v>
      </c>
      <c r="H2032" s="478">
        <f>IF('Tables 1-15'!H1934="nap","nav",'Tables 1-15'!H1934)</f>
        <v>14.992191999999999</v>
      </c>
      <c r="I2032" s="478">
        <f>IF('Tables 1-15'!I1934="nap","nav",'Tables 1-15'!I1934)</f>
        <v>15.132401999999999</v>
      </c>
      <c r="J2032" s="478">
        <f>IF('Tables 1-15'!J1934="nap","nav",'Tables 1-15'!J1934)</f>
        <v>15.706963999999999</v>
      </c>
      <c r="K2032" s="478">
        <f>IF('Tables 1-15'!K1934="nap","nav",'Tables 1-15'!K1934)</f>
        <v>16.196774999999999</v>
      </c>
      <c r="L2032" s="617">
        <f>IF('Tables 1-15'!L1934="nap","nav",'Tables 1-15'!L1934)</f>
        <v>0</v>
      </c>
      <c r="M2032" s="617">
        <f>IF('Tables 1-15'!M1934="nap","nav",'Tables 1-15'!M1934)</f>
        <v>0</v>
      </c>
      <c r="O2032" s="62"/>
    </row>
    <row r="2033" spans="1:15">
      <c r="A2033" s="66" t="s">
        <v>530</v>
      </c>
      <c r="B2033" s="419">
        <f>IF('Tables 1-15'!B1935="nap","nav",'Tables 1-15'!B1935)</f>
        <v>345.73039699999998</v>
      </c>
      <c r="C2033" s="419">
        <f>IF('Tables 1-15'!C1935="nap","nav",'Tables 1-15'!C1935)</f>
        <v>373.76374299999998</v>
      </c>
      <c r="D2033" s="419">
        <f>IF('Tables 1-15'!D1935="nap","nav",'Tables 1-15'!D1935)</f>
        <v>398.20070799999996</v>
      </c>
      <c r="E2033" s="419">
        <f>IF('Tables 1-15'!E1935="nap","nav",'Tables 1-15'!E1935)</f>
        <v>402.46762200000001</v>
      </c>
      <c r="F2033" s="470">
        <f>IF('Tables 1-15'!F1935="nap","nav",'Tables 1-15'!F1935)</f>
        <v>429.58131699999996</v>
      </c>
      <c r="G2033" s="478">
        <f>IF('Tables 1-15'!G1935="nap","nav",'Tables 1-15'!G1935)</f>
        <v>207.93736699999999</v>
      </c>
      <c r="H2033" s="478">
        <f>IF('Tables 1-15'!H1935="nap","nav",'Tables 1-15'!H1935)</f>
        <v>221.47421699999998</v>
      </c>
      <c r="I2033" s="478">
        <f>IF('Tables 1-15'!I1935="nap","nav",'Tables 1-15'!I1935)</f>
        <v>226.10039399999999</v>
      </c>
      <c r="J2033" s="478">
        <f>IF('Tables 1-15'!J1935="nap","nav",'Tables 1-15'!J1935)</f>
        <v>233.32559899999998</v>
      </c>
      <c r="K2033" s="478">
        <f>IF('Tables 1-15'!K1935="nap","nav",'Tables 1-15'!K1935)</f>
        <v>263.69365599999998</v>
      </c>
      <c r="L2033" s="617">
        <f>IF('Tables 1-15'!L1935="nap","nav",'Tables 1-15'!L1935)</f>
        <v>0</v>
      </c>
      <c r="M2033" s="617">
        <f>IF('Tables 1-15'!M1935="nap","nav",'Tables 1-15'!M1935)</f>
        <v>0</v>
      </c>
      <c r="O2033" s="636"/>
    </row>
    <row r="2034" spans="1:15">
      <c r="A2034" s="461" t="s">
        <v>529</v>
      </c>
      <c r="B2034" s="419">
        <f>IF('Tables 1-15'!B1936="nap","nav",'Tables 1-15'!B1936)</f>
        <v>94.182000000000002</v>
      </c>
      <c r="C2034" s="419">
        <f>IF('Tables 1-15'!C1936="nap","nav",'Tables 1-15'!C1936)</f>
        <v>96.105999999999995</v>
      </c>
      <c r="D2034" s="419">
        <f>IF('Tables 1-15'!D1936="nap","nav",'Tables 1-15'!D1936)</f>
        <v>98.370221999999984</v>
      </c>
      <c r="E2034" s="419">
        <f>IF('Tables 1-15'!E1936="nap","nav",'Tables 1-15'!E1936)</f>
        <v>102.09616399999999</v>
      </c>
      <c r="F2034" s="470">
        <f>IF('Tables 1-15'!F1936="nap","nav",'Tables 1-15'!F1936)</f>
        <v>102.03902699999999</v>
      </c>
      <c r="G2034" s="478">
        <f>IF('Tables 1-15'!G1936="nap","nav",'Tables 1-15'!G1936)</f>
        <v>21.5</v>
      </c>
      <c r="H2034" s="478">
        <f>IF('Tables 1-15'!H1936="nap","nav",'Tables 1-15'!H1936)</f>
        <v>22.3</v>
      </c>
      <c r="I2034" s="478">
        <f>IF('Tables 1-15'!I1936="nap","nav",'Tables 1-15'!I1936)</f>
        <v>23.9</v>
      </c>
      <c r="J2034" s="478">
        <f>IF('Tables 1-15'!J1936="nap","nav",'Tables 1-15'!J1936)</f>
        <v>23.3</v>
      </c>
      <c r="K2034" s="478">
        <f>IF('Tables 1-15'!K1936="nap","nav",'Tables 1-15'!K1936)</f>
        <v>23.599999999999998</v>
      </c>
      <c r="L2034" s="617">
        <f>IF('Tables 1-15'!L1936="nap","nav",'Tables 1-15'!L1936)</f>
        <v>0</v>
      </c>
      <c r="M2034" s="617">
        <f>IF('Tables 1-15'!M1936="nap","nav",'Tables 1-15'!M1936)</f>
        <v>0</v>
      </c>
      <c r="O2034" s="62"/>
    </row>
    <row r="2035" spans="1:15">
      <c r="A2035" s="66" t="s">
        <v>531</v>
      </c>
      <c r="B2035" s="419">
        <f>IF('Tables 1-15'!B1937="nap","nav",'Tables 1-15'!B1937)</f>
        <v>1800.3889999999999</v>
      </c>
      <c r="C2035" s="419">
        <f>IF('Tables 1-15'!C1937="nap","nav",'Tables 1-15'!C1937)</f>
        <v>2065.944</v>
      </c>
      <c r="D2035" s="419">
        <f>IF('Tables 1-15'!D1937="nap","nav",'Tables 1-15'!D1937)</f>
        <v>2415.3089999999997</v>
      </c>
      <c r="E2035" s="419">
        <f>IF('Tables 1-15'!E1937="nap","nav",'Tables 1-15'!E1937)</f>
        <v>2949.049771</v>
      </c>
      <c r="F2035" s="470">
        <f>IF('Tables 1-15'!F1937="nap","nav",'Tables 1-15'!F1937)</f>
        <v>3534.1473260000002</v>
      </c>
      <c r="G2035" s="478">
        <f>IF('Tables 1-15'!G1937="nap","nav",'Tables 1-15'!G1937)</f>
        <v>1658.06</v>
      </c>
      <c r="H2035" s="478">
        <f>IF('Tables 1-15'!H1937="nap","nav",'Tables 1-15'!H1937)</f>
        <v>1880.3879999999999</v>
      </c>
      <c r="I2035" s="478">
        <f>IF('Tables 1-15'!I1937="nap","nav",'Tables 1-15'!I1937)</f>
        <v>2185.6559999999999</v>
      </c>
      <c r="J2035" s="478">
        <f>IF('Tables 1-15'!J1937="nap","nav",'Tables 1-15'!J1937)</f>
        <v>2663.5908329999997</v>
      </c>
      <c r="K2035" s="478">
        <f>IF('Tables 1-15'!K1937="nap","nav",'Tables 1-15'!K1937)</f>
        <v>3203.0520710000001</v>
      </c>
      <c r="L2035" s="617">
        <f>IF('Tables 1-15'!L1937="nap","nav",'Tables 1-15'!L1937)</f>
        <v>0</v>
      </c>
      <c r="M2035" s="617">
        <f>IF('Tables 1-15'!M1937="nap","nav",'Tables 1-15'!M1937)</f>
        <v>0</v>
      </c>
      <c r="O2035" s="636"/>
    </row>
    <row r="2036" spans="1:15">
      <c r="A2036" s="461" t="s">
        <v>166</v>
      </c>
      <c r="B2036" s="468">
        <f>IF('Tables 1-15'!B1938="nap","nav",'Tables 1-15'!B1938)</f>
        <v>85.474291999999991</v>
      </c>
      <c r="C2036" s="468">
        <f>IF('Tables 1-15'!C1938="nap","nav",'Tables 1-15'!C1938)</f>
        <v>86.954481999999999</v>
      </c>
      <c r="D2036" s="468">
        <f>IF('Tables 1-15'!D1938="nap","nav",'Tables 1-15'!D1938)</f>
        <v>84.863868999999994</v>
      </c>
      <c r="E2036" s="468">
        <f>IF('Tables 1-15'!E1938="nap","nav",'Tables 1-15'!E1938)</f>
        <v>83.00529499999999</v>
      </c>
      <c r="F2036" s="469">
        <f>IF('Tables 1-15'!F1938="nap","nav",'Tables 1-15'!F1938)</f>
        <v>82.313042999999993</v>
      </c>
      <c r="G2036" s="476">
        <f>IF('Tables 1-15'!G1938="nap","nav",'Tables 1-15'!G1938)</f>
        <v>65.955032000000003</v>
      </c>
      <c r="H2036" s="476">
        <f>IF('Tables 1-15'!H1938="nap","nav",'Tables 1-15'!H1938)</f>
        <v>70.771194999999992</v>
      </c>
      <c r="I2036" s="476">
        <f>IF('Tables 1-15'!I1938="nap","nav",'Tables 1-15'!I1938)</f>
        <v>71.054433000000003</v>
      </c>
      <c r="J2036" s="476">
        <f>IF('Tables 1-15'!J1938="nap","nav",'Tables 1-15'!J1938)</f>
        <v>69.091439999999992</v>
      </c>
      <c r="K2036" s="476">
        <f>IF('Tables 1-15'!K1938="nap","nav",'Tables 1-15'!K1938)</f>
        <v>80.109813000000003</v>
      </c>
      <c r="L2036" s="617">
        <f>IF('Tables 1-15'!L1938="nap","nav",'Tables 1-15'!L1938)</f>
        <v>0</v>
      </c>
      <c r="M2036" s="617">
        <f>IF('Tables 1-15'!M1938="nap","nav",'Tables 1-15'!M1938)</f>
        <v>0</v>
      </c>
      <c r="O2036" s="62"/>
    </row>
    <row r="2037" spans="1:15">
      <c r="A2037" s="461" t="s">
        <v>60</v>
      </c>
      <c r="B2037" s="468">
        <f>IF('Tables 1-15'!B1939="nap","nav",'Tables 1-15'!B1939)</f>
        <v>122.87930299999999</v>
      </c>
      <c r="C2037" s="468">
        <f>IF('Tables 1-15'!C1939="nap","nav",'Tables 1-15'!C1939)</f>
        <v>125.987253</v>
      </c>
      <c r="D2037" s="468">
        <f>IF('Tables 1-15'!D1939="nap","nav",'Tables 1-15'!D1939)</f>
        <v>127.755028</v>
      </c>
      <c r="E2037" s="468">
        <f>IF('Tables 1-15'!E1939="nap","nav",'Tables 1-15'!E1939)</f>
        <v>130.096632</v>
      </c>
      <c r="F2037" s="469">
        <f>IF('Tables 1-15'!F1939="nap","nav",'Tables 1-15'!F1939)</f>
        <v>133.18808000000001</v>
      </c>
      <c r="G2037" s="476">
        <f>IF('Tables 1-15'!G1939="nap","nav",'Tables 1-15'!G1939)</f>
        <v>100.66716799999999</v>
      </c>
      <c r="H2037" s="476">
        <f>IF('Tables 1-15'!H1939="nap","nav",'Tables 1-15'!H1939)</f>
        <v>101.761815</v>
      </c>
      <c r="I2037" s="476">
        <f>IF('Tables 1-15'!I1939="nap","nav",'Tables 1-15'!I1939)</f>
        <v>102.413713</v>
      </c>
      <c r="J2037" s="476">
        <f>IF('Tables 1-15'!J1939="nap","nav",'Tables 1-15'!J1939)</f>
        <v>103.957375</v>
      </c>
      <c r="K2037" s="476">
        <f>IF('Tables 1-15'!K1939="nap","nav",'Tables 1-15'!K1939)</f>
        <v>105.593538</v>
      </c>
      <c r="L2037" s="617">
        <f>IF('Tables 1-15'!L1939="nap","nav",'Tables 1-15'!L1939)</f>
        <v>0</v>
      </c>
      <c r="M2037" s="617">
        <f>IF('Tables 1-15'!M1939="nap","nav",'Tables 1-15'!M1939)</f>
        <v>0</v>
      </c>
      <c r="O2037" s="62"/>
    </row>
    <row r="2038" spans="1:15">
      <c r="A2038" s="461" t="s">
        <v>745</v>
      </c>
      <c r="B2038" s="468">
        <f>IF('Tables 1-15'!B1940="nap","nav",'Tables 1-15'!B1940)</f>
        <v>14.045</v>
      </c>
      <c r="C2038" s="468">
        <f>IF('Tables 1-15'!C1940="nap","nav",'Tables 1-15'!C1940)</f>
        <v>14.497</v>
      </c>
      <c r="D2038" s="468">
        <f>IF('Tables 1-15'!D1940="nap","nav",'Tables 1-15'!D1940)</f>
        <v>15.45</v>
      </c>
      <c r="E2038" s="468">
        <f>IF('Tables 1-15'!E1940="nap","nav",'Tables 1-15'!E1940)</f>
        <v>16.483999999999998</v>
      </c>
      <c r="F2038" s="469">
        <f>IF('Tables 1-15'!F1940="nap","nav",'Tables 1-15'!F1940)</f>
        <v>17.436999999999998</v>
      </c>
      <c r="G2038" s="476" t="str">
        <f>IF('Tables 1-15'!G1940="nap","nav",'Tables 1-15'!G1940)</f>
        <v>nav</v>
      </c>
      <c r="H2038" s="476" t="str">
        <f>IF('Tables 1-15'!H1940="nap","nav",'Tables 1-15'!H1940)</f>
        <v>nav</v>
      </c>
      <c r="I2038" s="476" t="str">
        <f>IF('Tables 1-15'!I1940="nap","nav",'Tables 1-15'!I1940)</f>
        <v>nav</v>
      </c>
      <c r="J2038" s="476" t="str">
        <f>IF('Tables 1-15'!J1940="nap","nav",'Tables 1-15'!J1940)</f>
        <v>nav</v>
      </c>
      <c r="K2038" s="476" t="str">
        <f>IF('Tables 1-15'!K1940="nap","nav",'Tables 1-15'!K1940)</f>
        <v>nav</v>
      </c>
      <c r="L2038" s="617">
        <f>IF('Tables 1-15'!L1940="nap","nav",'Tables 1-15'!L1940)</f>
        <v>0</v>
      </c>
      <c r="M2038" s="617">
        <f>IF('Tables 1-15'!M1940="nap","nav",'Tables 1-15'!M1940)</f>
        <v>0</v>
      </c>
      <c r="O2038" s="62"/>
    </row>
    <row r="2039" spans="1:15">
      <c r="A2039" s="66" t="s">
        <v>994</v>
      </c>
      <c r="B2039" s="468">
        <f>IF('Tables 1-15'!B1941="nap","nav",'Tables 1-15'!B1941)</f>
        <v>162.36078499999999</v>
      </c>
      <c r="C2039" s="468">
        <f>IF('Tables 1-15'!C1941="nap","nav",'Tables 1-15'!C1941)</f>
        <v>200.56223399999999</v>
      </c>
      <c r="D2039" s="468">
        <f>IF('Tables 1-15'!D1941="nap","nav",'Tables 1-15'!D1941)</f>
        <v>245.95576399999999</v>
      </c>
      <c r="E2039" s="468">
        <f>IF('Tables 1-15'!E1941="nap","nav",'Tables 1-15'!E1941)</f>
        <v>296.40444799999995</v>
      </c>
      <c r="F2039" s="469">
        <f>IF('Tables 1-15'!F1941="nap","nav",'Tables 1-15'!F1941)</f>
        <v>351.19147699999996</v>
      </c>
      <c r="G2039" s="476">
        <f>IF('Tables 1-15'!G1941="nap","nav",'Tables 1-15'!G1941)</f>
        <v>137.431308</v>
      </c>
      <c r="H2039" s="476">
        <f>IF('Tables 1-15'!H1941="nap","nav",'Tables 1-15'!H1941)</f>
        <v>181.97165200000001</v>
      </c>
      <c r="I2039" s="476">
        <f>IF('Tables 1-15'!I1941="nap","nav",'Tables 1-15'!I1941)</f>
        <v>227.84430799999998</v>
      </c>
      <c r="J2039" s="476">
        <f>IF('Tables 1-15'!J1941="nap","nav",'Tables 1-15'!J1941)</f>
        <v>278.28283899999997</v>
      </c>
      <c r="K2039" s="476">
        <f>IF('Tables 1-15'!K1941="nap","nav",'Tables 1-15'!K1941)</f>
        <v>331.19671999999997</v>
      </c>
      <c r="L2039" s="617">
        <f>IF('Tables 1-15'!L1941="nap","nav",'Tables 1-15'!L1941)</f>
        <v>0</v>
      </c>
      <c r="M2039" s="617">
        <f>IF('Tables 1-15'!M1941="nap","nav",'Tables 1-15'!M1941)</f>
        <v>0</v>
      </c>
      <c r="O2039" s="636"/>
    </row>
    <row r="2040" spans="1:15">
      <c r="A2040" s="461" t="s">
        <v>127</v>
      </c>
      <c r="B2040" s="468">
        <f>IF('Tables 1-15'!B1942="nap","nav",'Tables 1-15'!B1942)</f>
        <v>73.048000000000002</v>
      </c>
      <c r="C2040" s="468">
        <f>IF('Tables 1-15'!C1942="nap","nav",'Tables 1-15'!C1942)</f>
        <v>68.214350999999994</v>
      </c>
      <c r="D2040" s="468">
        <f>IF('Tables 1-15'!D1942="nap","nav",'Tables 1-15'!D1942)</f>
        <v>70.038424999999989</v>
      </c>
      <c r="E2040" s="468">
        <f>IF('Tables 1-15'!E1942="nap","nav",'Tables 1-15'!E1942)</f>
        <v>67.355236999999988</v>
      </c>
      <c r="F2040" s="469">
        <f>IF('Tables 1-15'!F1942="nap","nav",'Tables 1-15'!F1942)</f>
        <v>68.180098999999998</v>
      </c>
      <c r="G2040" s="476">
        <f>IF('Tables 1-15'!G1942="nap","nav",'Tables 1-15'!G1942)</f>
        <v>37.064</v>
      </c>
      <c r="H2040" s="476">
        <f>IF('Tables 1-15'!H1942="nap","nav",'Tables 1-15'!H1942)</f>
        <v>33.185058999999995</v>
      </c>
      <c r="I2040" s="476">
        <f>IF('Tables 1-15'!I1942="nap","nav",'Tables 1-15'!I1942)</f>
        <v>36.173671999999996</v>
      </c>
      <c r="J2040" s="476">
        <f>IF('Tables 1-15'!J1942="nap","nav",'Tables 1-15'!J1942)</f>
        <v>37.550467999999995</v>
      </c>
      <c r="K2040" s="476">
        <f>IF('Tables 1-15'!K1942="nap","nav",'Tables 1-15'!K1942)</f>
        <v>39.707205999999999</v>
      </c>
      <c r="L2040" s="617">
        <f>IF('Tables 1-15'!L1942="nap","nav",'Tables 1-15'!L1942)</f>
        <v>0</v>
      </c>
      <c r="M2040" s="617">
        <f>IF('Tables 1-15'!M1942="nap","nav",'Tables 1-15'!M1942)</f>
        <v>0</v>
      </c>
      <c r="O2040" s="62"/>
    </row>
    <row r="2041" spans="1:15">
      <c r="A2041" s="461" t="s">
        <v>8</v>
      </c>
      <c r="B2041" s="468">
        <f>IF('Tables 1-15'!B1943="nap","nav",'Tables 1-15'!B1943)</f>
        <v>726.82999999999993</v>
      </c>
      <c r="C2041" s="468">
        <f>IF('Tables 1-15'!C1943="nap","nav",'Tables 1-15'!C1943)</f>
        <v>734.32999999999993</v>
      </c>
      <c r="D2041" s="468">
        <f>IF('Tables 1-15'!D1943="nap","nav",'Tables 1-15'!D1943)</f>
        <v>741.72</v>
      </c>
      <c r="E2041" s="468" t="str">
        <f>IF('Tables 1-15'!E1943="nap","nav",'Tables 1-15'!E1943)</f>
        <v>nav</v>
      </c>
      <c r="F2041" s="469" t="str">
        <f>IF('Tables 1-15'!F1943="nap","nav",'Tables 1-15'!F1943)</f>
        <v>nav</v>
      </c>
      <c r="G2041" s="476">
        <f>IF('Tables 1-15'!G1943="nap","nav",'Tables 1-15'!G1943)</f>
        <v>409</v>
      </c>
      <c r="H2041" s="476">
        <f>IF('Tables 1-15'!H1943="nap","nav",'Tables 1-15'!H1943)</f>
        <v>412</v>
      </c>
      <c r="I2041" s="476">
        <f>IF('Tables 1-15'!I1943="nap","nav",'Tables 1-15'!I1943)</f>
        <v>413</v>
      </c>
      <c r="J2041" s="476">
        <f>IF('Tables 1-15'!J1943="nap","nav",'Tables 1-15'!J1943)</f>
        <v>415</v>
      </c>
      <c r="K2041" s="476" t="str">
        <f>IF('Tables 1-15'!K1943="nap","nav",'Tables 1-15'!K1943)</f>
        <v>nav</v>
      </c>
      <c r="L2041" s="617">
        <f>IF('Tables 1-15'!L1943="nap","nav",'Tables 1-15'!L1943)</f>
        <v>0</v>
      </c>
      <c r="M2041" s="617">
        <f>IF('Tables 1-15'!M1943="nap","nav",'Tables 1-15'!M1943)</f>
        <v>0</v>
      </c>
      <c r="O2041" s="62"/>
    </row>
    <row r="2042" spans="1:15">
      <c r="A2042" s="66" t="s">
        <v>937</v>
      </c>
      <c r="B2042" s="468">
        <f>IF('Tables 1-15'!B1944="nap","nav",'Tables 1-15'!B1944)</f>
        <v>216.131924</v>
      </c>
      <c r="C2042" s="468">
        <f>IF('Tables 1-15'!C1944="nap","nav",'Tables 1-15'!C1944)</f>
        <v>233.65505899999999</v>
      </c>
      <c r="D2042" s="468">
        <f>IF('Tables 1-15'!D1944="nap","nav",'Tables 1-15'!D1944)</f>
        <v>244.94097199999999</v>
      </c>
      <c r="E2042" s="468">
        <f>IF('Tables 1-15'!E1944="nap","nav",'Tables 1-15'!E1944)</f>
        <v>263.01234099999999</v>
      </c>
      <c r="F2042" s="469">
        <f>IF('Tables 1-15'!F1944="nap","nav",'Tables 1-15'!F1944)</f>
        <v>261.48459000000003</v>
      </c>
      <c r="G2042" s="476">
        <f>IF('Tables 1-15'!G1944="nap","nav",'Tables 1-15'!G1944)</f>
        <v>119.896829</v>
      </c>
      <c r="H2042" s="476">
        <f>IF('Tables 1-15'!H1944="nap","nav",'Tables 1-15'!H1944)</f>
        <v>126.665859</v>
      </c>
      <c r="I2042" s="476">
        <f>IF('Tables 1-15'!I1944="nap","nav",'Tables 1-15'!I1944)</f>
        <v>128.35618600000001</v>
      </c>
      <c r="J2042" s="476">
        <f>IF('Tables 1-15'!J1944="nap","nav",'Tables 1-15'!J1944)</f>
        <v>140.873648</v>
      </c>
      <c r="K2042" s="476">
        <f>IF('Tables 1-15'!K1944="nap","nav",'Tables 1-15'!K1944)</f>
        <v>145.253365</v>
      </c>
      <c r="L2042" s="617">
        <f>IF('Tables 1-15'!L1944="nap","nav",'Tables 1-15'!L1944)</f>
        <v>0</v>
      </c>
      <c r="M2042" s="617">
        <f>IF('Tables 1-15'!M1944="nap","nav",'Tables 1-15'!M1944)</f>
        <v>0</v>
      </c>
      <c r="O2042" s="636"/>
    </row>
    <row r="2043" spans="1:15">
      <c r="A2043" s="66" t="s">
        <v>938</v>
      </c>
      <c r="B2043" s="468">
        <f>IF('Tables 1-15'!B1945="nap","nav",'Tables 1-15'!B1945)</f>
        <v>82.177776999999992</v>
      </c>
      <c r="C2043" s="468">
        <f>IF('Tables 1-15'!C1945="nap","nav",'Tables 1-15'!C1945)</f>
        <v>82.925359</v>
      </c>
      <c r="D2043" s="468">
        <f>IF('Tables 1-15'!D1945="nap","nav",'Tables 1-15'!D1945)</f>
        <v>97.562069999999991</v>
      </c>
      <c r="E2043" s="468">
        <f>IF('Tables 1-15'!E1945="nap","nav",'Tables 1-15'!E1945)</f>
        <v>110.253197</v>
      </c>
      <c r="F2043" s="469">
        <f>IF('Tables 1-15'!F1945="nap","nav",'Tables 1-15'!F1945)</f>
        <v>118.708201</v>
      </c>
      <c r="G2043" s="476">
        <f>IF('Tables 1-15'!G1945="nap","nav",'Tables 1-15'!G1945)</f>
        <v>56.93627</v>
      </c>
      <c r="H2043" s="476">
        <f>IF('Tables 1-15'!H1945="nap","nav",'Tables 1-15'!H1945)</f>
        <v>60.828409999999998</v>
      </c>
      <c r="I2043" s="476">
        <f>IF('Tables 1-15'!I1945="nap","nav",'Tables 1-15'!I1945)</f>
        <v>75.165014999999997</v>
      </c>
      <c r="J2043" s="476">
        <f>IF('Tables 1-15'!J1945="nap","nav",'Tables 1-15'!J1945)</f>
        <v>85.602897999999996</v>
      </c>
      <c r="K2043" s="476">
        <f>IF('Tables 1-15'!K1945="nap","nav",'Tables 1-15'!K1945)</f>
        <v>93.339106000000001</v>
      </c>
      <c r="L2043" s="617">
        <f>IF('Tables 1-15'!L1945="nap","nav",'Tables 1-15'!L1945)</f>
        <v>0</v>
      </c>
      <c r="M2043" s="617">
        <f>IF('Tables 1-15'!M1945="nap","nav",'Tables 1-15'!M1945)</f>
        <v>0</v>
      </c>
      <c r="O2043" s="636"/>
    </row>
    <row r="2044" spans="1:15">
      <c r="A2044" s="461" t="s">
        <v>9</v>
      </c>
      <c r="B2044" s="419">
        <f>IF('Tables 1-15'!B1946="nap","nav",'Tables 1-15'!B1946)</f>
        <v>30.974110999999997</v>
      </c>
      <c r="C2044" s="419">
        <f>IF('Tables 1-15'!C1946="nap","nav",'Tables 1-15'!C1946)</f>
        <v>30.240704000000001</v>
      </c>
      <c r="D2044" s="419">
        <f>IF('Tables 1-15'!D1946="nap","nav",'Tables 1-15'!D1946)</f>
        <v>30.256678999999998</v>
      </c>
      <c r="E2044" s="419">
        <f>IF('Tables 1-15'!E1946="nap","nav",'Tables 1-15'!E1946)</f>
        <v>30.308788999999997</v>
      </c>
      <c r="F2044" s="470">
        <f>IF('Tables 1-15'!F1946="nap","nav",'Tables 1-15'!F1946)</f>
        <v>30.510465999999997</v>
      </c>
      <c r="G2044" s="478">
        <f>IF('Tables 1-15'!G1946="nap","nav",'Tables 1-15'!G1946)</f>
        <v>25.211410999999998</v>
      </c>
      <c r="H2044" s="478">
        <f>IF('Tables 1-15'!H1946="nap","nav",'Tables 1-15'!H1946)</f>
        <v>24.390941999999999</v>
      </c>
      <c r="I2044" s="478">
        <f>IF('Tables 1-15'!I1946="nap","nav",'Tables 1-15'!I1946)</f>
        <v>24.412720999999998</v>
      </c>
      <c r="J2044" s="478">
        <f>IF('Tables 1-15'!J1946="nap","nav",'Tables 1-15'!J1946)</f>
        <v>24.444920999999997</v>
      </c>
      <c r="K2044" s="478">
        <f>IF('Tables 1-15'!K1946="nap","nav",'Tables 1-15'!K1946)</f>
        <v>24.662620999999998</v>
      </c>
      <c r="L2044" s="617">
        <f>IF('Tables 1-15'!L1946="nap","nav",'Tables 1-15'!L1946)</f>
        <v>0</v>
      </c>
      <c r="M2044" s="617">
        <f>IF('Tables 1-15'!M1946="nap","nav",'Tables 1-15'!M1946)</f>
        <v>0</v>
      </c>
      <c r="O2044" s="62"/>
    </row>
    <row r="2045" spans="1:15">
      <c r="A2045" s="66" t="s">
        <v>939</v>
      </c>
      <c r="B2045" s="419">
        <f>IF('Tables 1-15'!B1947="nap","nav",'Tables 1-15'!B1947)</f>
        <v>118.63034</v>
      </c>
      <c r="C2045" s="419">
        <f>IF('Tables 1-15'!C1947="nap","nav",'Tables 1-15'!C1947)</f>
        <v>123.990527</v>
      </c>
      <c r="D2045" s="419">
        <f>IF('Tables 1-15'!D1947="nap","nav",'Tables 1-15'!D1947)</f>
        <v>137.83406299999999</v>
      </c>
      <c r="E2045" s="419">
        <f>IF('Tables 1-15'!E1947="nap","nav",'Tables 1-15'!E1947)</f>
        <v>162.89809799999998</v>
      </c>
      <c r="F2045" s="470">
        <f>IF('Tables 1-15'!F1947="nap","nav",'Tables 1-15'!F1947)</f>
        <v>191.493123</v>
      </c>
      <c r="G2045" s="478">
        <f>IF('Tables 1-15'!G1947="nap","nav",'Tables 1-15'!G1947)</f>
        <v>109.334542</v>
      </c>
      <c r="H2045" s="478">
        <f>IF('Tables 1-15'!H1947="nap","nav",'Tables 1-15'!H1947)</f>
        <v>115.389984</v>
      </c>
      <c r="I2045" s="478">
        <f>IF('Tables 1-15'!I1947="nap","nav",'Tables 1-15'!I1947)</f>
        <v>127.78665799999999</v>
      </c>
      <c r="J2045" s="478">
        <f>IF('Tables 1-15'!J1947="nap","nav",'Tables 1-15'!J1947)</f>
        <v>147.87230299999999</v>
      </c>
      <c r="K2045" s="478">
        <f>IF('Tables 1-15'!K1947="nap","nav",'Tables 1-15'!K1947)</f>
        <v>169.01049599999999</v>
      </c>
      <c r="L2045" s="617">
        <f>IF('Tables 1-15'!L1947="nap","nav",'Tables 1-15'!L1947)</f>
        <v>0</v>
      </c>
      <c r="M2045" s="617">
        <f>IF('Tables 1-15'!M1947="nap","nav",'Tables 1-15'!M1947)</f>
        <v>0</v>
      </c>
      <c r="O2045" s="636"/>
    </row>
    <row r="2046" spans="1:15">
      <c r="A2046" s="66" t="s">
        <v>940</v>
      </c>
      <c r="B2046" s="419">
        <f>IF('Tables 1-15'!B1948="nap","nav",'Tables 1-15'!B1948)</f>
        <v>14.296198</v>
      </c>
      <c r="C2046" s="419">
        <f>IF('Tables 1-15'!C1948="nap","nav",'Tables 1-15'!C1948)</f>
        <v>15.728960999999998</v>
      </c>
      <c r="D2046" s="419">
        <f>IF('Tables 1-15'!D1948="nap","nav",'Tables 1-15'!D1948)</f>
        <v>12.162407</v>
      </c>
      <c r="E2046" s="419">
        <f>IF('Tables 1-15'!E1948="nap","nav",'Tables 1-15'!E1948)</f>
        <v>14.261992999999999</v>
      </c>
      <c r="F2046" s="470">
        <f>IF('Tables 1-15'!F1948="nap","nav",'Tables 1-15'!F1948)</f>
        <v>16.440258</v>
      </c>
      <c r="G2046" s="478">
        <f>IF('Tables 1-15'!G1948="nap","nav",'Tables 1-15'!G1948)</f>
        <v>12.366441</v>
      </c>
      <c r="H2046" s="478">
        <f>IF('Tables 1-15'!H1948="nap","nav",'Tables 1-15'!H1948)</f>
        <v>13.712904999999999</v>
      </c>
      <c r="I2046" s="478">
        <f>IF('Tables 1-15'!I1948="nap","nav",'Tables 1-15'!I1948)</f>
        <v>12.162407</v>
      </c>
      <c r="J2046" s="478">
        <f>IF('Tables 1-15'!J1948="nap","nav",'Tables 1-15'!J1948)</f>
        <v>14.261992999999999</v>
      </c>
      <c r="K2046" s="478">
        <f>IF('Tables 1-15'!K1948="nap","nav",'Tables 1-15'!K1948)</f>
        <v>16.440258</v>
      </c>
      <c r="L2046" s="617">
        <f>IF('Tables 1-15'!L1948="nap","nav",'Tables 1-15'!L1948)</f>
        <v>0</v>
      </c>
      <c r="M2046" s="617">
        <f>IF('Tables 1-15'!M1948="nap","nav",'Tables 1-15'!M1948)</f>
        <v>0</v>
      </c>
      <c r="O2046" s="636"/>
    </row>
    <row r="2047" spans="1:15">
      <c r="A2047" s="461" t="s">
        <v>10</v>
      </c>
      <c r="B2047" s="419">
        <f>IF('Tables 1-15'!B1949="nap","nav",'Tables 1-15'!B1949)</f>
        <v>15.903034999999999</v>
      </c>
      <c r="C2047" s="419">
        <f>IF('Tables 1-15'!C1949="nap","nav",'Tables 1-15'!C1949)</f>
        <v>15.661971999999999</v>
      </c>
      <c r="D2047" s="419">
        <f>IF('Tables 1-15'!D1949="nap","nav",'Tables 1-15'!D1949)</f>
        <v>17.361850999999998</v>
      </c>
      <c r="E2047" s="419">
        <f>IF('Tables 1-15'!E1949="nap","nav",'Tables 1-15'!E1949)</f>
        <v>17.584722999999997</v>
      </c>
      <c r="F2047" s="470">
        <f>IF('Tables 1-15'!F1949="nap","nav",'Tables 1-15'!F1949)</f>
        <v>18.283853000000001</v>
      </c>
      <c r="G2047" s="478">
        <f>IF('Tables 1-15'!G1949="nap","nav",'Tables 1-15'!G1949)</f>
        <v>9.6250350000000005</v>
      </c>
      <c r="H2047" s="478">
        <f>IF('Tables 1-15'!H1949="nap","nav",'Tables 1-15'!H1949)</f>
        <v>8.9589719999999993</v>
      </c>
      <c r="I2047" s="478">
        <f>IF('Tables 1-15'!I1949="nap","nav",'Tables 1-15'!I1949)</f>
        <v>9.8411639999999991</v>
      </c>
      <c r="J2047" s="478">
        <f>IF('Tables 1-15'!J1949="nap","nav",'Tables 1-15'!J1949)</f>
        <v>10.205440999999999</v>
      </c>
      <c r="K2047" s="478">
        <f>IF('Tables 1-15'!K1949="nap","nav",'Tables 1-15'!K1949)</f>
        <v>10.585599</v>
      </c>
      <c r="L2047" s="617">
        <f>IF('Tables 1-15'!L1949="nap","nav",'Tables 1-15'!L1949)</f>
        <v>0</v>
      </c>
      <c r="M2047" s="617">
        <f>IF('Tables 1-15'!M1949="nap","nav",'Tables 1-15'!M1949)</f>
        <v>0</v>
      </c>
      <c r="O2047" s="62"/>
    </row>
    <row r="2048" spans="1:15">
      <c r="A2048" s="66" t="s">
        <v>941</v>
      </c>
      <c r="B2048" s="419" t="str">
        <f>IF('Tables 1-15'!B1950="nap","nav",'Tables 1-15'!B1950)</f>
        <v>nav</v>
      </c>
      <c r="C2048" s="419" t="str">
        <f>IF('Tables 1-15'!C1950="nap","nav",'Tables 1-15'!C1950)</f>
        <v>nav</v>
      </c>
      <c r="D2048" s="419" t="str">
        <f>IF('Tables 1-15'!D1950="nap","nav",'Tables 1-15'!D1950)</f>
        <v>nav</v>
      </c>
      <c r="E2048" s="419" t="str">
        <f>IF('Tables 1-15'!E1950="nap","nav",'Tables 1-15'!E1950)</f>
        <v>nav</v>
      </c>
      <c r="F2048" s="470" t="str">
        <f>IF('Tables 1-15'!F1950="nap","nav",'Tables 1-15'!F1950)</f>
        <v>nav</v>
      </c>
      <c r="G2048" s="478" t="str">
        <f>IF('Tables 1-15'!G1950="nap","nav",'Tables 1-15'!G1950)</f>
        <v>nav</v>
      </c>
      <c r="H2048" s="478" t="str">
        <f>IF('Tables 1-15'!H1950="nap","nav",'Tables 1-15'!H1950)</f>
        <v>nav</v>
      </c>
      <c r="I2048" s="478" t="str">
        <f>IF('Tables 1-15'!I1950="nap","nav",'Tables 1-15'!I1950)</f>
        <v>nav</v>
      </c>
      <c r="J2048" s="478" t="str">
        <f>IF('Tables 1-15'!J1950="nap","nav",'Tables 1-15'!J1950)</f>
        <v>nav</v>
      </c>
      <c r="K2048" s="478" t="str">
        <f>IF('Tables 1-15'!K1950="nap","nav",'Tables 1-15'!K1950)</f>
        <v>nav</v>
      </c>
      <c r="L2048" s="617">
        <f>IF('Tables 1-15'!L1950="nap","nav",'Tables 1-15'!L1950)</f>
        <v>0</v>
      </c>
      <c r="M2048" s="617">
        <f>IF('Tables 1-15'!M1950="nap","nav",'Tables 1-15'!M1950)</f>
        <v>0</v>
      </c>
      <c r="O2048" s="636"/>
    </row>
    <row r="2049" spans="1:15">
      <c r="A2049" s="461" t="s">
        <v>11</v>
      </c>
      <c r="B2049" s="419">
        <f>IF('Tables 1-15'!B1951="nap","nav",'Tables 1-15'!B1951)</f>
        <v>20.77</v>
      </c>
      <c r="C2049" s="419">
        <f>IF('Tables 1-15'!C1951="nap","nav",'Tables 1-15'!C1951)</f>
        <v>21.603000000000002</v>
      </c>
      <c r="D2049" s="419">
        <f>IF('Tables 1-15'!D1951="nap","nav",'Tables 1-15'!D1951)</f>
        <v>21.311</v>
      </c>
      <c r="E2049" s="419">
        <f>IF('Tables 1-15'!E1951="nap","nav",'Tables 1-15'!E1951)</f>
        <v>21.808</v>
      </c>
      <c r="F2049" s="470">
        <f>IF('Tables 1-15'!F1951="nap","nav",'Tables 1-15'!F1951)</f>
        <v>22.095999999999997</v>
      </c>
      <c r="G2049" s="478">
        <f>IF('Tables 1-15'!G1951="nap","nav",'Tables 1-15'!G1951)</f>
        <v>9.3859999999999992</v>
      </c>
      <c r="H2049" s="478">
        <f>IF('Tables 1-15'!H1951="nap","nav",'Tables 1-15'!H1951)</f>
        <v>9.7119999999999997</v>
      </c>
      <c r="I2049" s="478">
        <f>IF('Tables 1-15'!I1951="nap","nav",'Tables 1-15'!I1951)</f>
        <v>9.8699999999999992</v>
      </c>
      <c r="J2049" s="478">
        <f>IF('Tables 1-15'!J1951="nap","nav",'Tables 1-15'!J1951)</f>
        <v>10.321</v>
      </c>
      <c r="K2049" s="478">
        <f>IF('Tables 1-15'!K1951="nap","nav",'Tables 1-15'!K1951)</f>
        <v>10.593999999999999</v>
      </c>
      <c r="L2049" s="617">
        <f>IF('Tables 1-15'!L1951="nap","nav",'Tables 1-15'!L1951)</f>
        <v>0</v>
      </c>
      <c r="M2049" s="617">
        <f>IF('Tables 1-15'!M1951="nap","nav",'Tables 1-15'!M1951)</f>
        <v>0</v>
      </c>
      <c r="O2049" s="62"/>
    </row>
    <row r="2050" spans="1:15">
      <c r="A2050" s="461" t="s">
        <v>12</v>
      </c>
      <c r="B2050" s="419">
        <f>IF('Tables 1-15'!B1952="nap","nav",'Tables 1-15'!B1952)</f>
        <v>12.1614</v>
      </c>
      <c r="C2050" s="419">
        <f>IF('Tables 1-15'!C1952="nap","nav",'Tables 1-15'!C1952)</f>
        <v>12.7028</v>
      </c>
      <c r="D2050" s="419">
        <f>IF('Tables 1-15'!D1952="nap","nav",'Tables 1-15'!D1952)</f>
        <v>13.366399999999999</v>
      </c>
      <c r="E2050" s="419">
        <f>IF('Tables 1-15'!E1952="nap","nav",'Tables 1-15'!E1952)</f>
        <v>14.0603</v>
      </c>
      <c r="F2050" s="470">
        <f>IF('Tables 1-15'!F1952="nap","nav",'Tables 1-15'!F1952)</f>
        <v>14.6311</v>
      </c>
      <c r="G2050" s="478">
        <f>IF('Tables 1-15'!G1952="nap","nav",'Tables 1-15'!G1952)</f>
        <v>7.6067</v>
      </c>
      <c r="H2050" s="478">
        <f>IF('Tables 1-15'!H1952="nap","nav",'Tables 1-15'!H1952)</f>
        <v>7.9009999999999998</v>
      </c>
      <c r="I2050" s="478">
        <f>IF('Tables 1-15'!I1952="nap","nav",'Tables 1-15'!I1952)</f>
        <v>8.2317</v>
      </c>
      <c r="J2050" s="478">
        <f>IF('Tables 1-15'!J1952="nap","nav",'Tables 1-15'!J1952)</f>
        <v>8.5587</v>
      </c>
      <c r="K2050" s="478">
        <f>IF('Tables 1-15'!K1952="nap","nav",'Tables 1-15'!K1952)</f>
        <v>8.8650000000000002</v>
      </c>
      <c r="L2050" s="617">
        <f>IF('Tables 1-15'!L1952="nap","nav",'Tables 1-15'!L1952)</f>
        <v>0</v>
      </c>
      <c r="M2050" s="617">
        <f>IF('Tables 1-15'!M1952="nap","nav",'Tables 1-15'!M1952)</f>
        <v>0</v>
      </c>
      <c r="O2050" s="62"/>
    </row>
    <row r="2051" spans="1:15">
      <c r="A2051" s="66" t="s">
        <v>942</v>
      </c>
      <c r="B2051" s="419">
        <f>IF('Tables 1-15'!B1953="nap","nav",'Tables 1-15'!B1953)</f>
        <v>103.94550899999999</v>
      </c>
      <c r="C2051" s="419">
        <f>IF('Tables 1-15'!C1953="nap","nav",'Tables 1-15'!C1953)</f>
        <v>109.05456099999999</v>
      </c>
      <c r="D2051" s="419">
        <f>IF('Tables 1-15'!D1953="nap","nav",'Tables 1-15'!D1953)</f>
        <v>116.87258599999998</v>
      </c>
      <c r="E2051" s="419">
        <f>IF('Tables 1-15'!E1953="nap","nav",'Tables 1-15'!E1953)</f>
        <v>133.240735</v>
      </c>
      <c r="F2051" s="470">
        <f>IF('Tables 1-15'!F1953="nap","nav",'Tables 1-15'!F1953)</f>
        <v>145.60518999999999</v>
      </c>
      <c r="G2051" s="478">
        <f>IF('Tables 1-15'!G1953="nap","nav",'Tables 1-15'!G1953)</f>
        <v>60.551483999999995</v>
      </c>
      <c r="H2051" s="478">
        <f>IF('Tables 1-15'!H1953="nap","nav",'Tables 1-15'!H1953)</f>
        <v>64.661946999999998</v>
      </c>
      <c r="I2051" s="478">
        <f>IF('Tables 1-15'!I1953="nap","nav",'Tables 1-15'!I1953)</f>
        <v>69.916461999999996</v>
      </c>
      <c r="J2051" s="478">
        <f>IF('Tables 1-15'!J1953="nap","nav",'Tables 1-15'!J1953)</f>
        <v>81.879925999999998</v>
      </c>
      <c r="K2051" s="478">
        <f>IF('Tables 1-15'!K1953="nap","nav",'Tables 1-15'!K1953)</f>
        <v>91.263041999999999</v>
      </c>
      <c r="L2051" s="617">
        <f>IF('Tables 1-15'!L1953="nap","nav",'Tables 1-15'!L1953)</f>
        <v>0</v>
      </c>
      <c r="M2051" s="617">
        <f>IF('Tables 1-15'!M1953="nap","nav",'Tables 1-15'!M1953)</f>
        <v>0</v>
      </c>
      <c r="O2051" s="636"/>
    </row>
    <row r="2052" spans="1:15">
      <c r="A2052" s="461" t="s">
        <v>13</v>
      </c>
      <c r="B2052" s="419">
        <f>IF('Tables 1-15'!B1954="nap","nav",'Tables 1-15'!B1954)</f>
        <v>144.773</v>
      </c>
      <c r="C2052" s="419">
        <f>IF('Tables 1-15'!C1954="nap","nav",'Tables 1-15'!C1954)</f>
        <v>140.18299999999999</v>
      </c>
      <c r="D2052" s="419">
        <f>IF('Tables 1-15'!D1954="nap","nav",'Tables 1-15'!D1954)</f>
        <v>142.64600000000002</v>
      </c>
      <c r="E2052" s="419">
        <f>IF('Tables 1-15'!E1954="nap","nav",'Tables 1-15'!E1954)</f>
        <v>143</v>
      </c>
      <c r="F2052" s="470">
        <f>IF('Tables 1-15'!F1954="nap","nav",'Tables 1-15'!F1954)</f>
        <v>147.32</v>
      </c>
      <c r="G2052" s="478">
        <f>IF('Tables 1-15'!G1954="nap","nav",'Tables 1-15'!G1954)</f>
        <v>76.271000000000001</v>
      </c>
      <c r="H2052" s="478">
        <f>IF('Tables 1-15'!H1954="nap","nav",'Tables 1-15'!H1954)</f>
        <v>79.27</v>
      </c>
      <c r="I2052" s="478">
        <f>IF('Tables 1-15'!I1954="nap","nav",'Tables 1-15'!I1954)</f>
        <v>84.641999999999996</v>
      </c>
      <c r="J2052" s="478">
        <f>IF('Tables 1-15'!J1954="nap","nav",'Tables 1-15'!J1954)</f>
        <v>86.325000000000003</v>
      </c>
      <c r="K2052" s="478">
        <f>IF('Tables 1-15'!K1954="nap","nav",'Tables 1-15'!K1954)</f>
        <v>88.552999999999997</v>
      </c>
      <c r="L2052" s="617">
        <f>IF('Tables 1-15'!L1954="nap","nav",'Tables 1-15'!L1954)</f>
        <v>0</v>
      </c>
      <c r="M2052" s="617">
        <f>IF('Tables 1-15'!M1954="nap","nav",'Tables 1-15'!M1954)</f>
        <v>0</v>
      </c>
      <c r="O2052" s="62"/>
    </row>
    <row r="2053" spans="1:15">
      <c r="A2053" s="461" t="s">
        <v>186</v>
      </c>
      <c r="B2053" s="419">
        <f>IF('Tables 1-15'!B1955="nap","nav",'Tables 1-15'!B1955)</f>
        <v>1556.8</v>
      </c>
      <c r="C2053" s="419">
        <f>IF('Tables 1-15'!C1955="nap","nav",'Tables 1-15'!C1955)</f>
        <v>1386.3999999999999</v>
      </c>
      <c r="D2053" s="419">
        <f>IF('Tables 1-15'!D1955="nap","nav",'Tables 1-15'!D1955)</f>
        <v>1138.5999999999999</v>
      </c>
      <c r="E2053" s="419">
        <f>IF('Tables 1-15'!E1955="nap","nav",'Tables 1-15'!E1955)</f>
        <v>1161.1999999999998</v>
      </c>
      <c r="F2053" s="470">
        <f>IF('Tables 1-15'!F1955="nap","nav",'Tables 1-15'!F1955)</f>
        <v>1196.3999999999999</v>
      </c>
      <c r="G2053" s="478">
        <f>IF('Tables 1-15'!G1955="nap","nav",'Tables 1-15'!G1955)</f>
        <v>276.3</v>
      </c>
      <c r="H2053" s="478">
        <f>IF('Tables 1-15'!H1955="nap","nav",'Tables 1-15'!H1955)</f>
        <v>278.8</v>
      </c>
      <c r="I2053" s="478">
        <f>IF('Tables 1-15'!I1955="nap","nav",'Tables 1-15'!I1955)</f>
        <v>281.3</v>
      </c>
      <c r="J2053" s="478">
        <f>IF('Tables 1-15'!J1955="nap","nav",'Tables 1-15'!J1955)</f>
        <v>286</v>
      </c>
      <c r="K2053" s="478">
        <f>IF('Tables 1-15'!K1955="nap","nav",'Tables 1-15'!K1955)</f>
        <v>290.8</v>
      </c>
      <c r="L2053" s="617">
        <f>IF('Tables 1-15'!L1955="nap","nav",'Tables 1-15'!L1955)</f>
        <v>0</v>
      </c>
      <c r="M2053" s="617">
        <f>IF('Tables 1-15'!M1955="nap","nav",'Tables 1-15'!M1955)</f>
        <v>0</v>
      </c>
      <c r="O2053" s="62"/>
    </row>
    <row r="2054" spans="1:15">
      <c r="A2054" s="464" t="s">
        <v>283</v>
      </c>
      <c r="B2054" s="485">
        <f>SUMIF(B2031:B2053,"&lt;&gt;nav",L2031:L2053)</f>
        <v>0</v>
      </c>
      <c r="C2054" s="485">
        <f>SUMIF(C2031:C2053,"&lt;&gt;nav",B2031:B2053)</f>
        <v>5815.0439599999991</v>
      </c>
      <c r="D2054" s="485">
        <f>SUMIF(D2031:D2053,"&lt;&gt;nav",C2031:C2053)</f>
        <v>6015.9875079999993</v>
      </c>
      <c r="E2054" s="485">
        <f>SUMIF(E2031:E2053,"&lt;&gt;nav",D2031:D2053)</f>
        <v>5506.4230509999998</v>
      </c>
      <c r="F2054" s="486">
        <f>SUMIF(F2031:F2053,"&lt;&gt;nav",E2031:E2053)</f>
        <v>6196.9872609999984</v>
      </c>
      <c r="G2054" s="543">
        <f>SUMIF(G2031:G2053,"&lt;&gt;nav",M2031:M2053)</f>
        <v>0</v>
      </c>
      <c r="H2054" s="543">
        <f>SUMIF(H2031:H2053,"&lt;&gt;nav",G2031:G2053)</f>
        <v>3451.1373520000002</v>
      </c>
      <c r="I2054" s="543">
        <f>SUMIF(I2031:I2053,"&lt;&gt;nav",H2031:H2053)</f>
        <v>3767.0701679999997</v>
      </c>
      <c r="J2054" s="543">
        <f>SUMIF(J2031:J2053,"&lt;&gt;nav",I2031:I2053)</f>
        <v>4169.5381339999994</v>
      </c>
      <c r="K2054" s="543">
        <f>SUMIF(K2031:K2053,"&lt;&gt;nav",J2031:J2053)</f>
        <v>4358.3966729999993</v>
      </c>
    </row>
    <row r="2055" spans="1:15">
      <c r="A2055" s="372" t="s">
        <v>284</v>
      </c>
      <c r="B2055" s="459">
        <f>SUMIF(L2031:L2053,"&lt;&gt;nav",B2031:B2053)</f>
        <v>5815.0439599999991</v>
      </c>
      <c r="C2055" s="459">
        <f>SUMIF(B2031:B2053,"&lt;&gt;nav",C2031:C2053)</f>
        <v>6015.9875079999993</v>
      </c>
      <c r="D2055" s="459">
        <f>SUMIF(C2031:C2053,"&lt;&gt;nav",D2031:D2053)</f>
        <v>6248.1430509999991</v>
      </c>
      <c r="E2055" s="459">
        <f>SUMIF(D2031:D2053,"&lt;&gt;nav",E2031:E2053)</f>
        <v>6196.9872609999984</v>
      </c>
      <c r="F2055" s="459">
        <f>SUMIF(E2031:E2053,"&lt;&gt;nav",F2031:F2053)</f>
        <v>6962.6731559999989</v>
      </c>
      <c r="G2055" s="459">
        <f>SUMIF(M2031:M2053,"&lt;&gt;nav",G2031:G2053)</f>
        <v>3451.1373520000002</v>
      </c>
      <c r="H2055" s="459">
        <f>SUMIF(G2031:G2053,"&lt;&gt;nav",H2031:H2053)</f>
        <v>3767.0701679999997</v>
      </c>
      <c r="I2055" s="459">
        <f>SUMIF(H2031:H2053,"&lt;&gt;nav",I2031:I2053)</f>
        <v>4169.5381339999994</v>
      </c>
      <c r="J2055" s="459">
        <f>SUMIF(I2031:I2053,"&lt;&gt;nav",J2031:J2053)</f>
        <v>4773.3966729999993</v>
      </c>
      <c r="K2055" s="463">
        <f>SUMIF(J2031:J2053,"&lt;&gt;nav",K2031:K2053)</f>
        <v>5051.5015269999994</v>
      </c>
    </row>
    <row r="2056" spans="1:15">
      <c r="A2056" s="372"/>
      <c r="B2056" s="459"/>
      <c r="C2056" s="459"/>
      <c r="D2056" s="459"/>
      <c r="E2056" s="459"/>
      <c r="F2056" s="459"/>
      <c r="G2056" s="459"/>
      <c r="H2056" s="459"/>
      <c r="I2056" s="459"/>
      <c r="J2056" s="459"/>
      <c r="K2056" s="463"/>
    </row>
    <row r="2057" spans="1:15">
      <c r="A2057" s="372"/>
      <c r="B2057" s="459"/>
      <c r="C2057" s="459"/>
      <c r="D2057" s="459"/>
      <c r="E2057" s="459"/>
      <c r="F2057" s="459"/>
      <c r="G2057" s="459"/>
      <c r="H2057" s="459"/>
      <c r="I2057" s="459"/>
      <c r="J2057" s="459"/>
      <c r="K2057" s="463"/>
    </row>
    <row r="2058" spans="1:15">
      <c r="A2058" s="372"/>
      <c r="B2058" s="459"/>
      <c r="C2058" s="459"/>
      <c r="D2058" s="459"/>
      <c r="E2058" s="459"/>
      <c r="F2058" s="459"/>
      <c r="G2058" s="459"/>
      <c r="H2058" s="459"/>
      <c r="I2058" s="459"/>
      <c r="J2058" s="459"/>
      <c r="K2058" s="463"/>
    </row>
    <row r="2059" spans="1:15">
      <c r="A2059" s="570"/>
      <c r="B2059" s="570"/>
      <c r="C2059" s="570"/>
      <c r="D2059" s="570"/>
      <c r="E2059" s="570"/>
      <c r="F2059" s="570"/>
      <c r="G2059" s="570"/>
      <c r="H2059" s="570"/>
      <c r="I2059" s="570"/>
      <c r="J2059" s="570"/>
      <c r="K2059" s="570"/>
    </row>
    <row r="2060" spans="1:15">
      <c r="A2060" s="372"/>
      <c r="B2060" s="459"/>
      <c r="C2060" s="459"/>
      <c r="D2060" s="459"/>
      <c r="E2060" s="459"/>
      <c r="F2060" s="459"/>
      <c r="G2060" s="459"/>
      <c r="H2060" s="459"/>
      <c r="I2060" s="459"/>
      <c r="J2060" s="459"/>
      <c r="K2060" s="463"/>
    </row>
    <row r="2061" spans="1:15">
      <c r="A2061" s="493"/>
      <c r="B2061" s="586"/>
      <c r="C2061" s="586"/>
      <c r="D2061" s="586"/>
      <c r="E2061" s="586"/>
      <c r="F2061" s="587"/>
      <c r="G2061" s="586"/>
      <c r="H2061" s="586"/>
      <c r="I2061" s="586"/>
      <c r="J2061" s="586"/>
      <c r="K2061" s="586"/>
    </row>
    <row r="2062" spans="1:15">
      <c r="A2062" s="510"/>
      <c r="B2062" s="379"/>
      <c r="C2062" s="379"/>
      <c r="D2062" s="379"/>
      <c r="E2062" s="379"/>
      <c r="F2062" s="380"/>
      <c r="G2062" s="379"/>
      <c r="H2062" s="379"/>
      <c r="I2062" s="379"/>
      <c r="J2062" s="379"/>
      <c r="K2062" s="379"/>
      <c r="L2062" s="611">
        <v>37987</v>
      </c>
      <c r="M2062" s="606">
        <v>37987</v>
      </c>
    </row>
    <row r="2063" spans="1:15">
      <c r="A2063" s="63" t="s">
        <v>37</v>
      </c>
      <c r="B2063" s="760" t="str">
        <f>IF('Tables 1-15'!B1965="nap","nav",'Tables 1-15'!B1965)</f>
        <v>nav</v>
      </c>
      <c r="C2063" s="504" t="str">
        <f>IF('Tables 1-15'!C1965="nap","nav",'Tables 1-15'!C1965)</f>
        <v>nav</v>
      </c>
      <c r="D2063" s="504" t="str">
        <f>IF('Tables 1-15'!D1965="nap","nav",'Tables 1-15'!D1965)</f>
        <v>nav</v>
      </c>
      <c r="E2063" s="504" t="str">
        <f>IF('Tables 1-15'!E1965="nap","nav",'Tables 1-15'!E1965)</f>
        <v>nav</v>
      </c>
      <c r="F2063" s="505" t="str">
        <f>IF('Tables 1-15'!F1965="nap","nav",'Tables 1-15'!F1965)</f>
        <v>nav</v>
      </c>
      <c r="G2063" s="476">
        <f>IF('Tables 1-15'!G1965="nap","nav",'Tables 1-15'!G1965)</f>
        <v>19.480031</v>
      </c>
      <c r="H2063" s="476">
        <f>IF('Tables 1-15'!H1965="nap","nav",'Tables 1-15'!H1965)</f>
        <v>20.289998999999998</v>
      </c>
      <c r="I2063" s="476">
        <f>IF('Tables 1-15'!I1965="nap","nav",'Tables 1-15'!I1965)</f>
        <v>21.539166999999999</v>
      </c>
      <c r="J2063" s="476">
        <f>IF('Tables 1-15'!J1965="nap","nav",'Tables 1-15'!J1965)</f>
        <v>21.149403</v>
      </c>
      <c r="K2063" s="476">
        <f>IF('Tables 1-15'!K1965="nap","nav",'Tables 1-15'!K1965)</f>
        <v>21.990666999999998</v>
      </c>
      <c r="L2063" s="614">
        <f>IF('Tables 1-15'!L1965="nap","nav",'Tables 1-15'!L1965)</f>
        <v>0</v>
      </c>
      <c r="M2063" s="614">
        <f>IF('Tables 1-15'!M1965="nap","nav",'Tables 1-15'!M1965)</f>
        <v>0</v>
      </c>
    </row>
    <row r="2064" spans="1:15">
      <c r="A2064" s="461" t="s">
        <v>528</v>
      </c>
      <c r="B2064" s="478">
        <f>IF('Tables 1-15'!B1966="nap","nav",'Tables 1-15'!B1966)</f>
        <v>4.025093</v>
      </c>
      <c r="C2064" s="478">
        <f>IF('Tables 1-15'!C1966="nap","nav",'Tables 1-15'!C1966)</f>
        <v>4.266292</v>
      </c>
      <c r="D2064" s="478">
        <f>IF('Tables 1-15'!D1966="nap","nav",'Tables 1-15'!D1966)</f>
        <v>4.3155390000000002</v>
      </c>
      <c r="E2064" s="478">
        <f>IF('Tables 1-15'!E1966="nap","nav",'Tables 1-15'!E1966)</f>
        <v>4.2982239999999994</v>
      </c>
      <c r="F2064" s="491">
        <f>IF('Tables 1-15'!F1966="nap","nav",'Tables 1-15'!F1966)</f>
        <v>4.4503029999999999</v>
      </c>
      <c r="G2064" s="476" t="str">
        <f>IF('Tables 1-15'!G1966="nap","nav",'Tables 1-15'!G1966)</f>
        <v>nav</v>
      </c>
      <c r="H2064" s="476" t="str">
        <f>IF('Tables 1-15'!H1966="nap","nav",'Tables 1-15'!H1966)</f>
        <v>nav</v>
      </c>
      <c r="I2064" s="476" t="str">
        <f>IF('Tables 1-15'!I1966="nap","nav",'Tables 1-15'!I1966)</f>
        <v>nav</v>
      </c>
      <c r="J2064" s="476" t="str">
        <f>IF('Tables 1-15'!J1966="nap","nav",'Tables 1-15'!J1966)</f>
        <v>nav</v>
      </c>
      <c r="K2064" s="476" t="str">
        <f>IF('Tables 1-15'!K1966="nap","nav",'Tables 1-15'!K1966)</f>
        <v>nav</v>
      </c>
      <c r="L2064" s="614">
        <f>IF('Tables 1-15'!L1966="nap","nav",'Tables 1-15'!L1966)</f>
        <v>0</v>
      </c>
      <c r="M2064" s="614">
        <f>IF('Tables 1-15'!M1966="nap","nav",'Tables 1-15'!M1966)</f>
        <v>0</v>
      </c>
      <c r="O2064" s="62"/>
    </row>
    <row r="2065" spans="1:15">
      <c r="A2065" s="66" t="s">
        <v>530</v>
      </c>
      <c r="B2065" s="478" t="str">
        <f>IF('Tables 1-15'!B1967="nap","nav",'Tables 1-15'!B1967)</f>
        <v>nav</v>
      </c>
      <c r="C2065" s="478" t="str">
        <f>IF('Tables 1-15'!C1967="nap","nav",'Tables 1-15'!C1967)</f>
        <v>nav</v>
      </c>
      <c r="D2065" s="478" t="str">
        <f>IF('Tables 1-15'!D1967="nap","nav",'Tables 1-15'!D1967)</f>
        <v>nav</v>
      </c>
      <c r="E2065" s="478" t="str">
        <f>IF('Tables 1-15'!E1967="nap","nav",'Tables 1-15'!E1967)</f>
        <v>nav</v>
      </c>
      <c r="F2065" s="491" t="str">
        <f>IF('Tables 1-15'!F1967="nap","nav",'Tables 1-15'!F1967)</f>
        <v>nav</v>
      </c>
      <c r="G2065" s="476">
        <f>IF('Tables 1-15'!G1967="nap","nav",'Tables 1-15'!G1967)</f>
        <v>137.79302999999999</v>
      </c>
      <c r="H2065" s="476">
        <f>IF('Tables 1-15'!H1967="nap","nav",'Tables 1-15'!H1967)</f>
        <v>152.289526</v>
      </c>
      <c r="I2065" s="476">
        <f>IF('Tables 1-15'!I1967="nap","nav",'Tables 1-15'!I1967)</f>
        <v>172.100314</v>
      </c>
      <c r="J2065" s="476">
        <f>IF('Tables 1-15'!J1967="nap","nav",'Tables 1-15'!J1967)</f>
        <v>169.14202299999999</v>
      </c>
      <c r="K2065" s="476">
        <f>IF('Tables 1-15'!K1967="nap","nav",'Tables 1-15'!K1967)</f>
        <v>165.88766099999998</v>
      </c>
      <c r="L2065" s="614">
        <f>IF('Tables 1-15'!L1967="nap","nav",'Tables 1-15'!L1967)</f>
        <v>0</v>
      </c>
      <c r="M2065" s="614">
        <f>IF('Tables 1-15'!M1967="nap","nav",'Tables 1-15'!M1967)</f>
        <v>0</v>
      </c>
      <c r="O2065" s="636"/>
    </row>
    <row r="2066" spans="1:15">
      <c r="A2066" s="461" t="s">
        <v>529</v>
      </c>
      <c r="B2066" s="476" t="str">
        <f>IF('Tables 1-15'!B1968="nap","nav",'Tables 1-15'!B1968)</f>
        <v>nav</v>
      </c>
      <c r="C2066" s="476" t="str">
        <f>IF('Tables 1-15'!C1968="nap","nav",'Tables 1-15'!C1968)</f>
        <v>nav</v>
      </c>
      <c r="D2066" s="476" t="str">
        <f>IF('Tables 1-15'!D1968="nap","nav",'Tables 1-15'!D1968)</f>
        <v>nav</v>
      </c>
      <c r="E2066" s="476" t="str">
        <f>IF('Tables 1-15'!E1968="nap","nav",'Tables 1-15'!E1968)</f>
        <v>nav</v>
      </c>
      <c r="F2066" s="482" t="str">
        <f>IF('Tables 1-15'!F1968="nap","nav",'Tables 1-15'!F1968)</f>
        <v>nav</v>
      </c>
      <c r="G2066" s="478">
        <f>IF('Tables 1-15'!G1968="nap","nav",'Tables 1-15'!G1968)</f>
        <v>72.682000000000002</v>
      </c>
      <c r="H2066" s="478">
        <f>IF('Tables 1-15'!H1968="nap","nav",'Tables 1-15'!H1968)</f>
        <v>73.805999999999997</v>
      </c>
      <c r="I2066" s="478">
        <f>IF('Tables 1-15'!I1968="nap","nav",'Tables 1-15'!I1968)</f>
        <v>74.470221999999993</v>
      </c>
      <c r="J2066" s="478">
        <f>IF('Tables 1-15'!J1968="nap","nav",'Tables 1-15'!J1968)</f>
        <v>78.79616399999999</v>
      </c>
      <c r="K2066" s="478">
        <f>IF('Tables 1-15'!K1968="nap","nav",'Tables 1-15'!K1968)</f>
        <v>78.439026999999996</v>
      </c>
      <c r="L2066" s="614">
        <f>IF('Tables 1-15'!L1968="nap","nav",'Tables 1-15'!L1968)</f>
        <v>0</v>
      </c>
      <c r="M2066" s="614">
        <f>IF('Tables 1-15'!M1968="nap","nav",'Tables 1-15'!M1968)</f>
        <v>0</v>
      </c>
      <c r="O2066" s="62"/>
    </row>
    <row r="2067" spans="1:15">
      <c r="A2067" s="66" t="s">
        <v>531</v>
      </c>
      <c r="B2067" s="476" t="str">
        <f>IF('Tables 1-15'!B1969="nap","nav",'Tables 1-15'!B1969)</f>
        <v>nav</v>
      </c>
      <c r="C2067" s="476" t="str">
        <f>IF('Tables 1-15'!C1969="nap","nav",'Tables 1-15'!C1969)</f>
        <v>nav</v>
      </c>
      <c r="D2067" s="476" t="str">
        <f>IF('Tables 1-15'!D1969="nap","nav",'Tables 1-15'!D1969)</f>
        <v>nav</v>
      </c>
      <c r="E2067" s="476" t="str">
        <f>IF('Tables 1-15'!E1969="nap","nav",'Tables 1-15'!E1969)</f>
        <v>nav</v>
      </c>
      <c r="F2067" s="482" t="str">
        <f>IF('Tables 1-15'!F1969="nap","nav",'Tables 1-15'!F1969)</f>
        <v>nav</v>
      </c>
      <c r="G2067" s="478">
        <f>IF('Tables 1-15'!G1969="nap","nav",'Tables 1-15'!G1969)</f>
        <v>142.32900000000001</v>
      </c>
      <c r="H2067" s="478">
        <f>IF('Tables 1-15'!H1969="nap","nav",'Tables 1-15'!H1969)</f>
        <v>185.55599999999998</v>
      </c>
      <c r="I2067" s="478">
        <f>IF('Tables 1-15'!I1969="nap","nav",'Tables 1-15'!I1969)</f>
        <v>229.65299999999999</v>
      </c>
      <c r="J2067" s="478">
        <f>IF('Tables 1-15'!J1969="nap","nav",'Tables 1-15'!J1969)</f>
        <v>285.45893799999999</v>
      </c>
      <c r="K2067" s="478">
        <f>IF('Tables 1-15'!K1969="nap","nav",'Tables 1-15'!K1969)</f>
        <v>331.09525500000001</v>
      </c>
      <c r="L2067" s="614">
        <f>IF('Tables 1-15'!L1969="nap","nav",'Tables 1-15'!L1969)</f>
        <v>0</v>
      </c>
      <c r="M2067" s="614">
        <f>IF('Tables 1-15'!M1969="nap","nav",'Tables 1-15'!M1969)</f>
        <v>0</v>
      </c>
      <c r="O2067" s="636"/>
    </row>
    <row r="2068" spans="1:15">
      <c r="A2068" s="461" t="s">
        <v>166</v>
      </c>
      <c r="B2068" s="476">
        <f>IF('Tables 1-15'!B1970="nap","nav",'Tables 1-15'!B1970)</f>
        <v>27.315204999999999</v>
      </c>
      <c r="C2068" s="476">
        <f>IF('Tables 1-15'!C1970="nap","nav",'Tables 1-15'!C1970)</f>
        <v>30.863500999999999</v>
      </c>
      <c r="D2068" s="476">
        <f>IF('Tables 1-15'!D1970="nap","nav",'Tables 1-15'!D1970)</f>
        <v>24.279116999999999</v>
      </c>
      <c r="E2068" s="476">
        <f>IF('Tables 1-15'!E1970="nap","nav",'Tables 1-15'!E1970)</f>
        <v>22.300283999999998</v>
      </c>
      <c r="F2068" s="482">
        <f>IF('Tables 1-15'!F1970="nap","nav",'Tables 1-15'!F1970)</f>
        <v>23.379332999999999</v>
      </c>
      <c r="G2068" s="476">
        <f>IF('Tables 1-15'!G1970="nap","nav",'Tables 1-15'!G1970)</f>
        <v>34.005040000000001</v>
      </c>
      <c r="H2068" s="476">
        <f>IF('Tables 1-15'!H1970="nap","nav",'Tables 1-15'!H1970)</f>
        <v>34.506340000000002</v>
      </c>
      <c r="I2068" s="476">
        <f>IF('Tables 1-15'!I1970="nap","nav",'Tables 1-15'!I1970)</f>
        <v>31.612565999999998</v>
      </c>
      <c r="J2068" s="476">
        <f>IF('Tables 1-15'!J1970="nap","nav",'Tables 1-15'!J1970)</f>
        <v>27.562071</v>
      </c>
      <c r="K2068" s="476">
        <f>IF('Tables 1-15'!K1970="nap","nav",'Tables 1-15'!K1970)</f>
        <v>26.842708999999999</v>
      </c>
      <c r="L2068" s="614">
        <f>IF('Tables 1-15'!L1970="nap","nav",'Tables 1-15'!L1970)</f>
        <v>0</v>
      </c>
      <c r="M2068" s="614">
        <f>IF('Tables 1-15'!M1970="nap","nav",'Tables 1-15'!M1970)</f>
        <v>0</v>
      </c>
      <c r="O2068" s="62"/>
    </row>
    <row r="2069" spans="1:15">
      <c r="A2069" s="461" t="s">
        <v>60</v>
      </c>
      <c r="B2069" s="476">
        <f>IF('Tables 1-15'!B1971="nap","nav",'Tables 1-15'!B1971)</f>
        <v>18.990887000000001</v>
      </c>
      <c r="C2069" s="476">
        <f>IF('Tables 1-15'!C1971="nap","nav",'Tables 1-15'!C1971)</f>
        <v>20.521602999999999</v>
      </c>
      <c r="D2069" s="476">
        <f>IF('Tables 1-15'!D1971="nap","nav",'Tables 1-15'!D1971)</f>
        <v>21.751926999999998</v>
      </c>
      <c r="E2069" s="476">
        <f>IF('Tables 1-15'!E1971="nap","nav",'Tables 1-15'!E1971)</f>
        <v>22.680795999999997</v>
      </c>
      <c r="F2069" s="482">
        <f>IF('Tables 1-15'!F1971="nap","nav",'Tables 1-15'!F1971)</f>
        <v>23.909566999999999</v>
      </c>
      <c r="G2069" s="476">
        <f>IF('Tables 1-15'!G1971="nap","nav",'Tables 1-15'!G1971)</f>
        <v>3.2212479999999997</v>
      </c>
      <c r="H2069" s="476">
        <f>IF('Tables 1-15'!H1971="nap","nav",'Tables 1-15'!H1971)</f>
        <v>3.7038349999999998</v>
      </c>
      <c r="I2069" s="476">
        <f>IF('Tables 1-15'!I1971="nap","nav",'Tables 1-15'!I1971)</f>
        <v>3.589388</v>
      </c>
      <c r="J2069" s="476">
        <f>IF('Tables 1-15'!J1971="nap","nav",'Tables 1-15'!J1971)</f>
        <v>3.4584609999999998</v>
      </c>
      <c r="K2069" s="476">
        <f>IF('Tables 1-15'!K1971="nap","nav",'Tables 1-15'!K1971)</f>
        <v>3.6849749999999997</v>
      </c>
      <c r="L2069" s="614">
        <f>IF('Tables 1-15'!L1971="nap","nav",'Tables 1-15'!L1971)</f>
        <v>0</v>
      </c>
      <c r="M2069" s="614">
        <f>IF('Tables 1-15'!M1971="nap","nav",'Tables 1-15'!M1971)</f>
        <v>0</v>
      </c>
      <c r="O2069" s="62"/>
    </row>
    <row r="2070" spans="1:15">
      <c r="A2070" s="461" t="s">
        <v>745</v>
      </c>
      <c r="B2070" s="476" t="str">
        <f>IF('Tables 1-15'!B1972="nap","nav",'Tables 1-15'!B1972)</f>
        <v>nav</v>
      </c>
      <c r="C2070" s="476" t="str">
        <f>IF('Tables 1-15'!C1972="nap","nav",'Tables 1-15'!C1972)</f>
        <v>nav</v>
      </c>
      <c r="D2070" s="476" t="str">
        <f>IF('Tables 1-15'!D1972="nap","nav",'Tables 1-15'!D1972)</f>
        <v>nav</v>
      </c>
      <c r="E2070" s="476" t="str">
        <f>IF('Tables 1-15'!E1972="nap","nav",'Tables 1-15'!E1972)</f>
        <v>nav</v>
      </c>
      <c r="F2070" s="482" t="str">
        <f>IF('Tables 1-15'!F1972="nap","nav",'Tables 1-15'!F1972)</f>
        <v>nav</v>
      </c>
      <c r="G2070" s="476">
        <f>IF('Tables 1-15'!G1972="nap","nav",'Tables 1-15'!G1972)</f>
        <v>14.045</v>
      </c>
      <c r="H2070" s="476">
        <f>IF('Tables 1-15'!H1972="nap","nav",'Tables 1-15'!H1972)</f>
        <v>14.497</v>
      </c>
      <c r="I2070" s="476">
        <f>IF('Tables 1-15'!I1972="nap","nav",'Tables 1-15'!I1972)</f>
        <v>15.45</v>
      </c>
      <c r="J2070" s="476">
        <f>IF('Tables 1-15'!J1972="nap","nav",'Tables 1-15'!J1972)</f>
        <v>16.483999999999998</v>
      </c>
      <c r="K2070" s="476">
        <f>IF('Tables 1-15'!K1972="nap","nav",'Tables 1-15'!K1972)</f>
        <v>17.436999999999998</v>
      </c>
      <c r="L2070" s="614">
        <f>IF('Tables 1-15'!L1972="nap","nav",'Tables 1-15'!L1972)</f>
        <v>0</v>
      </c>
      <c r="M2070" s="614">
        <f>IF('Tables 1-15'!M1972="nap","nav",'Tables 1-15'!M1972)</f>
        <v>0</v>
      </c>
      <c r="O2070" s="62"/>
    </row>
    <row r="2071" spans="1:15">
      <c r="A2071" s="66" t="s">
        <v>994</v>
      </c>
      <c r="B2071" s="476">
        <f>IF('Tables 1-15'!B1973="nap","nav",'Tables 1-15'!B1973)</f>
        <v>0.22999999999999998</v>
      </c>
      <c r="C2071" s="476">
        <f>IF('Tables 1-15'!C1973="nap","nav",'Tables 1-15'!C1973)</f>
        <v>0.26</v>
      </c>
      <c r="D2071" s="476">
        <f>IF('Tables 1-15'!D1973="nap","nav",'Tables 1-15'!D1973)</f>
        <v>7.2341000000000003E-2</v>
      </c>
      <c r="E2071" s="476">
        <f>IF('Tables 1-15'!E1973="nap","nav",'Tables 1-15'!E1973)</f>
        <v>0.46779099999999996</v>
      </c>
      <c r="F2071" s="482">
        <f>IF('Tables 1-15'!F1973="nap","nav",'Tables 1-15'!F1973)</f>
        <v>0.44045999999999996</v>
      </c>
      <c r="G2071" s="476">
        <f>IF('Tables 1-15'!G1973="nap","nav",'Tables 1-15'!G1973)</f>
        <v>24.699476999999998</v>
      </c>
      <c r="H2071" s="476">
        <f>IF('Tables 1-15'!H1973="nap","nav",'Tables 1-15'!H1973)</f>
        <v>18.330582</v>
      </c>
      <c r="I2071" s="476">
        <f>IF('Tables 1-15'!I1973="nap","nav",'Tables 1-15'!I1973)</f>
        <v>18.039114999999999</v>
      </c>
      <c r="J2071" s="476">
        <f>IF('Tables 1-15'!J1973="nap","nav",'Tables 1-15'!J1973)</f>
        <v>17.653817999999998</v>
      </c>
      <c r="K2071" s="476">
        <f>IF('Tables 1-15'!K1973="nap","nav",'Tables 1-15'!K1973)</f>
        <v>19.554296999999998</v>
      </c>
      <c r="L2071" s="614">
        <f>IF('Tables 1-15'!L1973="nap","nav",'Tables 1-15'!L1973)</f>
        <v>0</v>
      </c>
      <c r="M2071" s="614">
        <f>IF('Tables 1-15'!M1973="nap","nav",'Tables 1-15'!M1973)</f>
        <v>0</v>
      </c>
      <c r="O2071" s="636"/>
    </row>
    <row r="2072" spans="1:15">
      <c r="A2072" s="461" t="s">
        <v>127</v>
      </c>
      <c r="B2072" s="476" t="str">
        <f>IF('Tables 1-15'!B1974="nap","nav",'Tables 1-15'!B1974)</f>
        <v>nav</v>
      </c>
      <c r="C2072" s="476" t="str">
        <f>IF('Tables 1-15'!C1974="nap","nav",'Tables 1-15'!C1974)</f>
        <v>nav</v>
      </c>
      <c r="D2072" s="476" t="str">
        <f>IF('Tables 1-15'!D1974="nap","nav",'Tables 1-15'!D1974)</f>
        <v>nav</v>
      </c>
      <c r="E2072" s="476" t="str">
        <f>IF('Tables 1-15'!E1974="nap","nav",'Tables 1-15'!E1974)</f>
        <v>nav</v>
      </c>
      <c r="F2072" s="482" t="str">
        <f>IF('Tables 1-15'!F1974="nap","nav",'Tables 1-15'!F1974)</f>
        <v>nav</v>
      </c>
      <c r="G2072" s="476">
        <f>IF('Tables 1-15'!G1974="nap","nav",'Tables 1-15'!G1974)</f>
        <v>35.984000000000002</v>
      </c>
      <c r="H2072" s="476">
        <f>IF('Tables 1-15'!H1974="nap","nav",'Tables 1-15'!H1974)</f>
        <v>35.029291999999998</v>
      </c>
      <c r="I2072" s="476">
        <f>IF('Tables 1-15'!I1974="nap","nav",'Tables 1-15'!I1974)</f>
        <v>33.864753</v>
      </c>
      <c r="J2072" s="476">
        <f>IF('Tables 1-15'!J1974="nap","nav",'Tables 1-15'!J1974)</f>
        <v>29.804769</v>
      </c>
      <c r="K2072" s="476">
        <f>IF('Tables 1-15'!K1974="nap","nav",'Tables 1-15'!K1974)</f>
        <v>28.472892999999999</v>
      </c>
      <c r="L2072" s="614">
        <f>IF('Tables 1-15'!L1974="nap","nav",'Tables 1-15'!L1974)</f>
        <v>0</v>
      </c>
      <c r="M2072" s="614">
        <f>IF('Tables 1-15'!M1974="nap","nav",'Tables 1-15'!M1974)</f>
        <v>0</v>
      </c>
      <c r="O2072" s="62"/>
    </row>
    <row r="2073" spans="1:15">
      <c r="A2073" s="461" t="s">
        <v>8</v>
      </c>
      <c r="B2073" s="476" t="str">
        <f>IF('Tables 1-15'!B1975="nap","nav",'Tables 1-15'!B1975)</f>
        <v>nav</v>
      </c>
      <c r="C2073" s="476" t="str">
        <f>IF('Tables 1-15'!C1975="nap","nav",'Tables 1-15'!C1975)</f>
        <v>nav</v>
      </c>
      <c r="D2073" s="476" t="str">
        <f>IF('Tables 1-15'!D1975="nap","nav",'Tables 1-15'!D1975)</f>
        <v>nav</v>
      </c>
      <c r="E2073" s="476" t="str">
        <f>IF('Tables 1-15'!E1975="nap","nav",'Tables 1-15'!E1975)</f>
        <v>nav</v>
      </c>
      <c r="F2073" s="482" t="str">
        <f>IF('Tables 1-15'!F1975="nap","nav",'Tables 1-15'!F1975)</f>
        <v>nav</v>
      </c>
      <c r="G2073" s="476">
        <f>IF('Tables 1-15'!G1975="nap","nav",'Tables 1-15'!G1975)</f>
        <v>317.83</v>
      </c>
      <c r="H2073" s="476">
        <f>IF('Tables 1-15'!H1975="nap","nav",'Tables 1-15'!H1975)</f>
        <v>322.33</v>
      </c>
      <c r="I2073" s="476">
        <f>IF('Tables 1-15'!I1975="nap","nav",'Tables 1-15'!I1975)</f>
        <v>328.71999999999997</v>
      </c>
      <c r="J2073" s="476">
        <f>IF('Tables 1-15'!J1975="nap","nav",'Tables 1-15'!J1975)</f>
        <v>321.64</v>
      </c>
      <c r="K2073" s="476" t="str">
        <f>IF('Tables 1-15'!K1975="nap","nav",'Tables 1-15'!K1975)</f>
        <v>nav</v>
      </c>
      <c r="L2073" s="614">
        <f>IF('Tables 1-15'!L1975="nap","nav",'Tables 1-15'!L1975)</f>
        <v>0</v>
      </c>
      <c r="M2073" s="614">
        <f>IF('Tables 1-15'!M1975="nap","nav",'Tables 1-15'!M1975)</f>
        <v>0</v>
      </c>
      <c r="O2073" s="62"/>
    </row>
    <row r="2074" spans="1:15">
      <c r="A2074" s="66" t="s">
        <v>937</v>
      </c>
      <c r="B2074" s="476" t="str">
        <f>IF('Tables 1-15'!B1976="nap","nav",'Tables 1-15'!B1976)</f>
        <v>nav</v>
      </c>
      <c r="C2074" s="476" t="str">
        <f>IF('Tables 1-15'!C1976="nap","nav",'Tables 1-15'!C1976)</f>
        <v>nav</v>
      </c>
      <c r="D2074" s="476" t="str">
        <f>IF('Tables 1-15'!D1976="nap","nav",'Tables 1-15'!D1976)</f>
        <v>nav</v>
      </c>
      <c r="E2074" s="476" t="str">
        <f>IF('Tables 1-15'!E1976="nap","nav",'Tables 1-15'!E1976)</f>
        <v>nav</v>
      </c>
      <c r="F2074" s="482" t="str">
        <f>IF('Tables 1-15'!F1976="nap","nav",'Tables 1-15'!F1976)</f>
        <v>nav</v>
      </c>
      <c r="G2074" s="476">
        <f>IF('Tables 1-15'!G1976="nap","nav",'Tables 1-15'!G1976)</f>
        <v>96.235095000000001</v>
      </c>
      <c r="H2074" s="476">
        <f>IF('Tables 1-15'!H1976="nap","nav",'Tables 1-15'!H1976)</f>
        <v>106.9892</v>
      </c>
      <c r="I2074" s="476">
        <f>IF('Tables 1-15'!I1976="nap","nav",'Tables 1-15'!I1976)</f>
        <v>116.58478599999999</v>
      </c>
      <c r="J2074" s="476">
        <f>IF('Tables 1-15'!J1976="nap","nav",'Tables 1-15'!J1976)</f>
        <v>122.13869299999999</v>
      </c>
      <c r="K2074" s="476">
        <f>IF('Tables 1-15'!K1976="nap","nav",'Tables 1-15'!K1976)</f>
        <v>116.23122499999999</v>
      </c>
      <c r="L2074" s="614">
        <f>IF('Tables 1-15'!L1976="nap","nav",'Tables 1-15'!L1976)</f>
        <v>0</v>
      </c>
      <c r="M2074" s="614">
        <f>IF('Tables 1-15'!M1976="nap","nav",'Tables 1-15'!M1976)</f>
        <v>0</v>
      </c>
      <c r="O2074" s="636"/>
    </row>
    <row r="2075" spans="1:15">
      <c r="A2075" s="66" t="s">
        <v>938</v>
      </c>
      <c r="B2075" s="476" t="str">
        <f>IF('Tables 1-15'!B1977="nap","nav",'Tables 1-15'!B1977)</f>
        <v>nav</v>
      </c>
      <c r="C2075" s="476" t="str">
        <f>IF('Tables 1-15'!C1977="nap","nav",'Tables 1-15'!C1977)</f>
        <v>nav</v>
      </c>
      <c r="D2075" s="476" t="str">
        <f>IF('Tables 1-15'!D1977="nap","nav",'Tables 1-15'!D1977)</f>
        <v>nav</v>
      </c>
      <c r="E2075" s="476" t="str">
        <f>IF('Tables 1-15'!E1977="nap","nav",'Tables 1-15'!E1977)</f>
        <v>nav</v>
      </c>
      <c r="F2075" s="482" t="str">
        <f>IF('Tables 1-15'!F1977="nap","nav",'Tables 1-15'!F1977)</f>
        <v>nav</v>
      </c>
      <c r="G2075" s="476">
        <f>IF('Tables 1-15'!G1977="nap","nav",'Tables 1-15'!G1977)</f>
        <v>25.241506999999999</v>
      </c>
      <c r="H2075" s="476">
        <f>IF('Tables 1-15'!H1977="nap","nav",'Tables 1-15'!H1977)</f>
        <v>22.096948999999999</v>
      </c>
      <c r="I2075" s="476">
        <f>IF('Tables 1-15'!I1977="nap","nav",'Tables 1-15'!I1977)</f>
        <v>22.397054999999998</v>
      </c>
      <c r="J2075" s="476">
        <f>IF('Tables 1-15'!J1977="nap","nav",'Tables 1-15'!J1977)</f>
        <v>24.650299</v>
      </c>
      <c r="K2075" s="476">
        <f>IF('Tables 1-15'!K1977="nap","nav",'Tables 1-15'!K1977)</f>
        <v>25.369094999999998</v>
      </c>
      <c r="L2075" s="614">
        <f>IF('Tables 1-15'!L1977="nap","nav",'Tables 1-15'!L1977)</f>
        <v>0</v>
      </c>
      <c r="M2075" s="614">
        <f>IF('Tables 1-15'!M1977="nap","nav",'Tables 1-15'!M1977)</f>
        <v>0</v>
      </c>
      <c r="O2075" s="636"/>
    </row>
    <row r="2076" spans="1:15">
      <c r="A2076" s="461" t="s">
        <v>9</v>
      </c>
      <c r="B2076" s="478" t="str">
        <f>IF('Tables 1-15'!B1978="nap","nav",'Tables 1-15'!B1978)</f>
        <v>nav</v>
      </c>
      <c r="C2076" s="478" t="str">
        <f>IF('Tables 1-15'!C1978="nap","nav",'Tables 1-15'!C1978)</f>
        <v>nav</v>
      </c>
      <c r="D2076" s="478" t="str">
        <f>IF('Tables 1-15'!D1978="nap","nav",'Tables 1-15'!D1978)</f>
        <v>nav</v>
      </c>
      <c r="E2076" s="478" t="str">
        <f>IF('Tables 1-15'!E1978="nap","nav",'Tables 1-15'!E1978)</f>
        <v>nav</v>
      </c>
      <c r="F2076" s="491" t="str">
        <f>IF('Tables 1-15'!F1978="nap","nav",'Tables 1-15'!F1978)</f>
        <v>nav</v>
      </c>
      <c r="G2076" s="476">
        <f>IF('Tables 1-15'!G1978="nap","nav",'Tables 1-15'!G1978)</f>
        <v>5.7626999999999997</v>
      </c>
      <c r="H2076" s="476">
        <f>IF('Tables 1-15'!H1978="nap","nav",'Tables 1-15'!H1978)</f>
        <v>5.8497620000000001</v>
      </c>
      <c r="I2076" s="476">
        <f>IF('Tables 1-15'!I1978="nap","nav",'Tables 1-15'!I1978)</f>
        <v>5.8439579999999998</v>
      </c>
      <c r="J2076" s="476">
        <f>IF('Tables 1-15'!J1978="nap","nav",'Tables 1-15'!J1978)</f>
        <v>5.8638680000000001</v>
      </c>
      <c r="K2076" s="476">
        <f>IF('Tables 1-15'!K1978="nap","nav",'Tables 1-15'!K1978)</f>
        <v>5.8478449999999995</v>
      </c>
      <c r="L2076" s="614">
        <f>IF('Tables 1-15'!L1978="nap","nav",'Tables 1-15'!L1978)</f>
        <v>0</v>
      </c>
      <c r="M2076" s="614">
        <f>IF('Tables 1-15'!M1978="nap","nav",'Tables 1-15'!M1978)</f>
        <v>0</v>
      </c>
      <c r="O2076" s="62"/>
    </row>
    <row r="2077" spans="1:15">
      <c r="A2077" s="66" t="s">
        <v>939</v>
      </c>
      <c r="B2077" s="478" t="str">
        <f>IF('Tables 1-15'!B1979="nap","nav",'Tables 1-15'!B1979)</f>
        <v>nav</v>
      </c>
      <c r="C2077" s="478" t="str">
        <f>IF('Tables 1-15'!C1979="nap","nav",'Tables 1-15'!C1979)</f>
        <v>nav</v>
      </c>
      <c r="D2077" s="478" t="str">
        <f>IF('Tables 1-15'!D1979="nap","nav",'Tables 1-15'!D1979)</f>
        <v>nav</v>
      </c>
      <c r="E2077" s="478" t="str">
        <f>IF('Tables 1-15'!E1979="nap","nav",'Tables 1-15'!E1979)</f>
        <v>nav</v>
      </c>
      <c r="F2077" s="491" t="str">
        <f>IF('Tables 1-15'!F1979="nap","nav",'Tables 1-15'!F1979)</f>
        <v>nav</v>
      </c>
      <c r="G2077" s="476">
        <f>IF('Tables 1-15'!G1979="nap","nav",'Tables 1-15'!G1979)</f>
        <v>9.2957979999999996</v>
      </c>
      <c r="H2077" s="476">
        <f>IF('Tables 1-15'!H1979="nap","nav",'Tables 1-15'!H1979)</f>
        <v>8.600543</v>
      </c>
      <c r="I2077" s="476">
        <f>IF('Tables 1-15'!I1979="nap","nav",'Tables 1-15'!I1979)</f>
        <v>10.047404999999999</v>
      </c>
      <c r="J2077" s="476">
        <f>IF('Tables 1-15'!J1979="nap","nav",'Tables 1-15'!J1979)</f>
        <v>15.025794999999999</v>
      </c>
      <c r="K2077" s="476">
        <f>IF('Tables 1-15'!K1979="nap","nav",'Tables 1-15'!K1979)</f>
        <v>22.482626999999997</v>
      </c>
      <c r="L2077" s="614">
        <f>IF('Tables 1-15'!L1979="nap","nav",'Tables 1-15'!L1979)</f>
        <v>0</v>
      </c>
      <c r="M2077" s="614">
        <f>IF('Tables 1-15'!M1979="nap","nav",'Tables 1-15'!M1979)</f>
        <v>0</v>
      </c>
      <c r="O2077" s="636"/>
    </row>
    <row r="2078" spans="1:15">
      <c r="A2078" s="66" t="s">
        <v>940</v>
      </c>
      <c r="B2078" s="478" t="str">
        <f>IF('Tables 1-15'!B1980="nap","nav",'Tables 1-15'!B1980)</f>
        <v>nav</v>
      </c>
      <c r="C2078" s="478" t="str">
        <f>IF('Tables 1-15'!C1980="nap","nav",'Tables 1-15'!C1980)</f>
        <v>nav</v>
      </c>
      <c r="D2078" s="478" t="str">
        <f>IF('Tables 1-15'!D1980="nap","nav",'Tables 1-15'!D1980)</f>
        <v>nav</v>
      </c>
      <c r="E2078" s="478" t="str">
        <f>IF('Tables 1-15'!E1980="nap","nav",'Tables 1-15'!E1980)</f>
        <v>nav</v>
      </c>
      <c r="F2078" s="491" t="str">
        <f>IF('Tables 1-15'!F1980="nap","nav",'Tables 1-15'!F1980)</f>
        <v>nav</v>
      </c>
      <c r="G2078" s="476">
        <f>IF('Tables 1-15'!G1980="nap","nav",'Tables 1-15'!G1980)</f>
        <v>1.9297569999999999</v>
      </c>
      <c r="H2078" s="476">
        <f>IF('Tables 1-15'!H1980="nap","nav",'Tables 1-15'!H1980)</f>
        <v>2.0160559999999998</v>
      </c>
      <c r="I2078" s="476" t="str">
        <f>IF('Tables 1-15'!I1980="nap","nav",'Tables 1-15'!I1980)</f>
        <v>nav</v>
      </c>
      <c r="J2078" s="476" t="str">
        <f>IF('Tables 1-15'!J1980="nap","nav",'Tables 1-15'!J1980)</f>
        <v>nav</v>
      </c>
      <c r="K2078" s="476" t="str">
        <f>IF('Tables 1-15'!K1980="nap","nav",'Tables 1-15'!K1980)</f>
        <v>nav</v>
      </c>
      <c r="L2078" s="614">
        <f>IF('Tables 1-15'!L1980="nap","nav",'Tables 1-15'!L1980)</f>
        <v>0</v>
      </c>
      <c r="M2078" s="614">
        <f>IF('Tables 1-15'!M1980="nap","nav",'Tables 1-15'!M1980)</f>
        <v>0</v>
      </c>
      <c r="O2078" s="636"/>
    </row>
    <row r="2079" spans="1:15">
      <c r="A2079" s="461" t="s">
        <v>10</v>
      </c>
      <c r="B2079" s="476" t="str">
        <f>IF('Tables 1-15'!B1981="nap","nav",'Tables 1-15'!B1981)</f>
        <v>nav</v>
      </c>
      <c r="C2079" s="476" t="str">
        <f>IF('Tables 1-15'!C1981="nap","nav",'Tables 1-15'!C1981)</f>
        <v>nav</v>
      </c>
      <c r="D2079" s="476" t="str">
        <f>IF('Tables 1-15'!D1981="nap","nav",'Tables 1-15'!D1981)</f>
        <v>nav</v>
      </c>
      <c r="E2079" s="476" t="str">
        <f>IF('Tables 1-15'!E1981="nap","nav",'Tables 1-15'!E1981)</f>
        <v>nav</v>
      </c>
      <c r="F2079" s="482" t="str">
        <f>IF('Tables 1-15'!F1981="nap","nav",'Tables 1-15'!F1981)</f>
        <v>nav</v>
      </c>
      <c r="G2079" s="478">
        <f>IF('Tables 1-15'!G1981="nap","nav",'Tables 1-15'!G1981)</f>
        <v>6.2779999999999996</v>
      </c>
      <c r="H2079" s="478">
        <f>IF('Tables 1-15'!H1981="nap","nav",'Tables 1-15'!H1981)</f>
        <v>6.7029999999999994</v>
      </c>
      <c r="I2079" s="478">
        <f>IF('Tables 1-15'!I1981="nap","nav",'Tables 1-15'!I1981)</f>
        <v>7.5206869999999997</v>
      </c>
      <c r="J2079" s="478">
        <f>IF('Tables 1-15'!J1981="nap","nav",'Tables 1-15'!J1981)</f>
        <v>7.3792819999999999</v>
      </c>
      <c r="K2079" s="478">
        <f>IF('Tables 1-15'!K1981="nap","nav",'Tables 1-15'!K1981)</f>
        <v>7.6982539999999995</v>
      </c>
      <c r="L2079" s="614">
        <f>IF('Tables 1-15'!L1981="nap","nav",'Tables 1-15'!L1981)</f>
        <v>0</v>
      </c>
      <c r="M2079" s="614">
        <f>IF('Tables 1-15'!M1981="nap","nav",'Tables 1-15'!M1981)</f>
        <v>0</v>
      </c>
      <c r="O2079" s="62"/>
    </row>
    <row r="2080" spans="1:15">
      <c r="A2080" s="66" t="s">
        <v>941</v>
      </c>
      <c r="B2080" s="476" t="str">
        <f>IF('Tables 1-15'!B1982="nap","nav",'Tables 1-15'!B1982)</f>
        <v>nav</v>
      </c>
      <c r="C2080" s="476" t="str">
        <f>IF('Tables 1-15'!C1982="nap","nav",'Tables 1-15'!C1982)</f>
        <v>nav</v>
      </c>
      <c r="D2080" s="476" t="str">
        <f>IF('Tables 1-15'!D1982="nap","nav",'Tables 1-15'!D1982)</f>
        <v>nav</v>
      </c>
      <c r="E2080" s="476" t="str">
        <f>IF('Tables 1-15'!E1982="nap","nav",'Tables 1-15'!E1982)</f>
        <v>nav</v>
      </c>
      <c r="F2080" s="482" t="str">
        <f>IF('Tables 1-15'!F1982="nap","nav",'Tables 1-15'!F1982)</f>
        <v>nav</v>
      </c>
      <c r="G2080" s="478" t="str">
        <f>IF('Tables 1-15'!G1982="nap","nav",'Tables 1-15'!G1982)</f>
        <v>nav</v>
      </c>
      <c r="H2080" s="478" t="str">
        <f>IF('Tables 1-15'!H1982="nap","nav",'Tables 1-15'!H1982)</f>
        <v>nav</v>
      </c>
      <c r="I2080" s="478" t="str">
        <f>IF('Tables 1-15'!I1982="nap","nav",'Tables 1-15'!I1982)</f>
        <v>nav</v>
      </c>
      <c r="J2080" s="478" t="str">
        <f>IF('Tables 1-15'!J1982="nap","nav",'Tables 1-15'!J1982)</f>
        <v>nav</v>
      </c>
      <c r="K2080" s="478" t="str">
        <f>IF('Tables 1-15'!K1982="nap","nav",'Tables 1-15'!K1982)</f>
        <v>nav</v>
      </c>
      <c r="L2080" s="614">
        <f>IF('Tables 1-15'!L1982="nap","nav",'Tables 1-15'!L1982)</f>
        <v>0</v>
      </c>
      <c r="M2080" s="614">
        <f>IF('Tables 1-15'!M1982="nap","nav",'Tables 1-15'!M1982)</f>
        <v>0</v>
      </c>
      <c r="O2080" s="636"/>
    </row>
    <row r="2081" spans="1:15">
      <c r="A2081" s="461" t="s">
        <v>11</v>
      </c>
      <c r="B2081" s="478">
        <f>IF('Tables 1-15'!B1983="nap","nav",'Tables 1-15'!B1983)</f>
        <v>0.70399999999999996</v>
      </c>
      <c r="C2081" s="478">
        <f>IF('Tables 1-15'!C1983="nap","nav",'Tables 1-15'!C1983)</f>
        <v>0.70699999999999996</v>
      </c>
      <c r="D2081" s="478">
        <f>IF('Tables 1-15'!D1983="nap","nav",'Tables 1-15'!D1983)</f>
        <v>0.66999999999999993</v>
      </c>
      <c r="E2081" s="478">
        <f>IF('Tables 1-15'!E1983="nap","nav",'Tables 1-15'!E1983)</f>
        <v>0.65599999999999992</v>
      </c>
      <c r="F2081" s="491">
        <f>IF('Tables 1-15'!F1983="nap","nav",'Tables 1-15'!F1983)</f>
        <v>0.70899999999999996</v>
      </c>
      <c r="G2081" s="478">
        <f>IF('Tables 1-15'!G1983="nap","nav",'Tables 1-15'!G1983)</f>
        <v>10.68</v>
      </c>
      <c r="H2081" s="478">
        <f>IF('Tables 1-15'!H1983="nap","nav",'Tables 1-15'!H1983)</f>
        <v>11.183999999999999</v>
      </c>
      <c r="I2081" s="478">
        <f>IF('Tables 1-15'!I1983="nap","nav",'Tables 1-15'!I1983)</f>
        <v>10.770999999999999</v>
      </c>
      <c r="J2081" s="478">
        <f>IF('Tables 1-15'!J1983="nap","nav",'Tables 1-15'!J1983)</f>
        <v>10.831</v>
      </c>
      <c r="K2081" s="478">
        <f>IF('Tables 1-15'!K1983="nap","nav",'Tables 1-15'!K1983)</f>
        <v>10.792999999999999</v>
      </c>
      <c r="L2081" s="614">
        <f>IF('Tables 1-15'!L1983="nap","nav",'Tables 1-15'!L1983)</f>
        <v>0</v>
      </c>
      <c r="M2081" s="614">
        <f>IF('Tables 1-15'!M1983="nap","nav",'Tables 1-15'!M1983)</f>
        <v>0</v>
      </c>
      <c r="O2081" s="62"/>
    </row>
    <row r="2082" spans="1:15">
      <c r="A2082" s="461" t="s">
        <v>12</v>
      </c>
      <c r="B2082" s="476" t="str">
        <f>IF('Tables 1-15'!B1984="nap","nav",'Tables 1-15'!B1984)</f>
        <v>nav</v>
      </c>
      <c r="C2082" s="476" t="str">
        <f>IF('Tables 1-15'!C1984="nap","nav",'Tables 1-15'!C1984)</f>
        <v>nav</v>
      </c>
      <c r="D2082" s="476" t="str">
        <f>IF('Tables 1-15'!D1984="nap","nav",'Tables 1-15'!D1984)</f>
        <v>nav</v>
      </c>
      <c r="E2082" s="476" t="str">
        <f>IF('Tables 1-15'!E1984="nap","nav",'Tables 1-15'!E1984)</f>
        <v>nav</v>
      </c>
      <c r="F2082" s="482" t="str">
        <f>IF('Tables 1-15'!F1984="nap","nav",'Tables 1-15'!F1984)</f>
        <v>nav</v>
      </c>
      <c r="G2082" s="478">
        <f>IF('Tables 1-15'!G1984="nap","nav",'Tables 1-15'!G1984)</f>
        <v>4.5546999999999995</v>
      </c>
      <c r="H2082" s="478">
        <f>IF('Tables 1-15'!H1984="nap","nav",'Tables 1-15'!H1984)</f>
        <v>4.8018000000000001</v>
      </c>
      <c r="I2082" s="478">
        <f>IF('Tables 1-15'!I1984="nap","nav",'Tables 1-15'!I1984)</f>
        <v>5.1346999999999996</v>
      </c>
      <c r="J2082" s="478">
        <f>IF('Tables 1-15'!J1984="nap","nav",'Tables 1-15'!J1984)</f>
        <v>5.5015999999999998</v>
      </c>
      <c r="K2082" s="478">
        <f>IF('Tables 1-15'!K1984="nap","nav",'Tables 1-15'!K1984)</f>
        <v>5.7660999999999998</v>
      </c>
      <c r="L2082" s="614">
        <f>IF('Tables 1-15'!L1984="nap","nav",'Tables 1-15'!L1984)</f>
        <v>0</v>
      </c>
      <c r="M2082" s="614">
        <f>IF('Tables 1-15'!M1984="nap","nav",'Tables 1-15'!M1984)</f>
        <v>0</v>
      </c>
      <c r="O2082" s="62"/>
    </row>
    <row r="2083" spans="1:15">
      <c r="A2083" s="66" t="s">
        <v>942</v>
      </c>
      <c r="B2083" s="476" t="str">
        <f>IF('Tables 1-15'!B1985="nap","nav",'Tables 1-15'!B1985)</f>
        <v>nav</v>
      </c>
      <c r="C2083" s="476" t="str">
        <f>IF('Tables 1-15'!C1985="nap","nav",'Tables 1-15'!C1985)</f>
        <v>nav</v>
      </c>
      <c r="D2083" s="476" t="str">
        <f>IF('Tables 1-15'!D1985="nap","nav",'Tables 1-15'!D1985)</f>
        <v>nav</v>
      </c>
      <c r="E2083" s="476" t="str">
        <f>IF('Tables 1-15'!E1985="nap","nav",'Tables 1-15'!E1985)</f>
        <v>nav</v>
      </c>
      <c r="F2083" s="482" t="str">
        <f>IF('Tables 1-15'!F1985="nap","nav",'Tables 1-15'!F1985)</f>
        <v>nav</v>
      </c>
      <c r="G2083" s="478">
        <f>IF('Tables 1-15'!G1985="nap","nav",'Tables 1-15'!G1985)</f>
        <v>43.394024999999999</v>
      </c>
      <c r="H2083" s="478">
        <f>IF('Tables 1-15'!H1985="nap","nav",'Tables 1-15'!H1985)</f>
        <v>44.392613999999995</v>
      </c>
      <c r="I2083" s="478">
        <f>IF('Tables 1-15'!I1985="nap","nav",'Tables 1-15'!I1985)</f>
        <v>46.956123999999996</v>
      </c>
      <c r="J2083" s="478">
        <f>IF('Tables 1-15'!J1985="nap","nav",'Tables 1-15'!J1985)</f>
        <v>51.360808999999996</v>
      </c>
      <c r="K2083" s="478">
        <f>IF('Tables 1-15'!K1985="nap","nav",'Tables 1-15'!K1985)</f>
        <v>54.342147999999995</v>
      </c>
      <c r="L2083" s="614">
        <f>IF('Tables 1-15'!L1985="nap","nav",'Tables 1-15'!L1985)</f>
        <v>0</v>
      </c>
      <c r="M2083" s="614">
        <f>IF('Tables 1-15'!M1985="nap","nav",'Tables 1-15'!M1985)</f>
        <v>0</v>
      </c>
      <c r="O2083" s="636"/>
    </row>
    <row r="2084" spans="1:15">
      <c r="A2084" s="461" t="s">
        <v>13</v>
      </c>
      <c r="B2084" s="478">
        <f>IF('Tables 1-15'!B1986="nap","nav",'Tables 1-15'!B1986)</f>
        <v>2.339</v>
      </c>
      <c r="C2084" s="478">
        <f>IF('Tables 1-15'!C1986="nap","nav",'Tables 1-15'!C1986)</f>
        <v>2.3089999999999997</v>
      </c>
      <c r="D2084" s="478">
        <f>IF('Tables 1-15'!D1986="nap","nav",'Tables 1-15'!D1986)</f>
        <v>2.403</v>
      </c>
      <c r="E2084" s="478">
        <f>IF('Tables 1-15'!E1986="nap","nav",'Tables 1-15'!E1986)</f>
        <v>2.1919999999999997</v>
      </c>
      <c r="F2084" s="491">
        <f>IF('Tables 1-15'!F1986="nap","nav",'Tables 1-15'!F1986)</f>
        <v>2.3239999999999998</v>
      </c>
      <c r="G2084" s="478">
        <f>IF('Tables 1-15'!G1986="nap","nav",'Tables 1-15'!G1986)</f>
        <v>66.162999999999997</v>
      </c>
      <c r="H2084" s="478">
        <f>IF('Tables 1-15'!H1986="nap","nav",'Tables 1-15'!H1986)</f>
        <v>58.603999999999999</v>
      </c>
      <c r="I2084" s="478">
        <f>IF('Tables 1-15'!I1986="nap","nav",'Tables 1-15'!I1986)</f>
        <v>55.600999999999999</v>
      </c>
      <c r="J2084" s="478">
        <f>IF('Tables 1-15'!J1986="nap","nav",'Tables 1-15'!J1986)</f>
        <v>54.482999999999997</v>
      </c>
      <c r="K2084" s="478">
        <f>IF('Tables 1-15'!K1986="nap","nav",'Tables 1-15'!K1986)</f>
        <v>56.442999999999998</v>
      </c>
      <c r="L2084" s="614">
        <f>IF('Tables 1-15'!L1986="nap","nav",'Tables 1-15'!L1986)</f>
        <v>0</v>
      </c>
      <c r="M2084" s="614">
        <f>IF('Tables 1-15'!M1986="nap","nav",'Tables 1-15'!M1986)</f>
        <v>0</v>
      </c>
      <c r="O2084" s="62"/>
    </row>
    <row r="2085" spans="1:15">
      <c r="A2085" s="461" t="s">
        <v>186</v>
      </c>
      <c r="B2085" s="478" t="str">
        <f>IF('Tables 1-15'!B1987="nap","nav",'Tables 1-15'!B1987)</f>
        <v>nav</v>
      </c>
      <c r="C2085" s="478" t="str">
        <f>IF('Tables 1-15'!C1987="nap","nav",'Tables 1-15'!C1987)</f>
        <v>nav</v>
      </c>
      <c r="D2085" s="478" t="str">
        <f>IF('Tables 1-15'!D1987="nap","nav",'Tables 1-15'!D1987)</f>
        <v>nav</v>
      </c>
      <c r="E2085" s="478" t="str">
        <f>IF('Tables 1-15'!E1987="nap","nav",'Tables 1-15'!E1987)</f>
        <v>nav</v>
      </c>
      <c r="F2085" s="491" t="str">
        <f>IF('Tables 1-15'!F1987="nap","nav",'Tables 1-15'!F1987)</f>
        <v>nav</v>
      </c>
      <c r="G2085" s="478">
        <f>IF('Tables 1-15'!G1987="nap","nav",'Tables 1-15'!G1987)</f>
        <v>1280.5</v>
      </c>
      <c r="H2085" s="478">
        <f>IF('Tables 1-15'!H1987="nap","nav",'Tables 1-15'!H1987)</f>
        <v>1107.5999999999999</v>
      </c>
      <c r="I2085" s="478">
        <f>IF('Tables 1-15'!I1987="nap","nav",'Tables 1-15'!I1987)</f>
        <v>857.3</v>
      </c>
      <c r="J2085" s="478">
        <f>IF('Tables 1-15'!J1987="nap","nav",'Tables 1-15'!J1987)</f>
        <v>875.19999999999993</v>
      </c>
      <c r="K2085" s="478">
        <f>IF('Tables 1-15'!K1987="nap","nav",'Tables 1-15'!K1987)</f>
        <v>905.59999999999991</v>
      </c>
      <c r="L2085" s="614">
        <f>IF('Tables 1-15'!L1987="nap","nav",'Tables 1-15'!L1987)</f>
        <v>0</v>
      </c>
      <c r="M2085" s="614">
        <f>IF('Tables 1-15'!M1987="nap","nav",'Tables 1-15'!M1987)</f>
        <v>0</v>
      </c>
      <c r="O2085" s="62"/>
    </row>
    <row r="2086" spans="1:15">
      <c r="A2086" s="464" t="s">
        <v>283</v>
      </c>
      <c r="B2086" s="490">
        <f>SUMIF(B2063:B2085,"&lt;&gt;nav",L2063:L2085)</f>
        <v>0</v>
      </c>
      <c r="C2086" s="490">
        <f>SUMIF(C2063:C2085,"&lt;&gt;nav",B2063:B2085)</f>
        <v>53.604184999999994</v>
      </c>
      <c r="D2086" s="490">
        <f>SUMIF(D2063:D2085,"&lt;&gt;nav",C2063:C2085)</f>
        <v>58.927395999999995</v>
      </c>
      <c r="E2086" s="490">
        <f>SUMIF(E2063:E2085,"&lt;&gt;nav",D2063:D2085)</f>
        <v>53.491923999999997</v>
      </c>
      <c r="F2086" s="507">
        <f>SUMIF(F2063:F2085,"&lt;&gt;nav",E2063:E2085)</f>
        <v>52.595094999999993</v>
      </c>
      <c r="G2086" s="543">
        <f>SUMIF(G2063:G2085,"&lt;&gt;nav",M2063:M2085)</f>
        <v>0</v>
      </c>
      <c r="H2086" s="543">
        <f>SUMIF(H2063:H2085,"&lt;&gt;nav",G2063:G2085)</f>
        <v>2352.1034079999999</v>
      </c>
      <c r="I2086" s="543">
        <f>SUMIF(I2063:I2085,"&lt;&gt;nav",H2063:H2085)</f>
        <v>2237.1604419999999</v>
      </c>
      <c r="J2086" s="543">
        <f>SUMIF(J2063:J2085,"&lt;&gt;nav",I2063:I2085)</f>
        <v>2067.19524</v>
      </c>
      <c r="K2086" s="543">
        <f>SUMIF(K2063:K2085,"&lt;&gt;nav",J2063:J2085)</f>
        <v>1821.9439929999999</v>
      </c>
    </row>
    <row r="2087" spans="1:15">
      <c r="A2087" s="582" t="s">
        <v>284</v>
      </c>
      <c r="B2087" s="459">
        <f>SUMIF(L2063:L2085,"&lt;&gt;nav",B2063:B2085)</f>
        <v>53.604184999999994</v>
      </c>
      <c r="C2087" s="459">
        <f>SUMIF(B2063:B2085,"&lt;&gt;nav",C2063:C2085)</f>
        <v>58.927395999999995</v>
      </c>
      <c r="D2087" s="459">
        <f>SUMIF(C2063:C2085,"&lt;&gt;nav",D2063:D2085)</f>
        <v>53.491923999999997</v>
      </c>
      <c r="E2087" s="459">
        <f>SUMIF(D2063:D2085,"&lt;&gt;nav",E2063:E2085)</f>
        <v>52.595094999999993</v>
      </c>
      <c r="F2087" s="459">
        <f>SUMIF(E2063:E2085,"&lt;&gt;nav",F2063:F2085)</f>
        <v>55.212663000000006</v>
      </c>
      <c r="G2087" s="459">
        <f>SUMIF(M2063:M2085,"&lt;&gt;nav",G2063:G2085)</f>
        <v>2352.1034079999999</v>
      </c>
      <c r="H2087" s="459">
        <f>SUMIF(G2063:G2085,"&lt;&gt;nav",H2063:H2085)</f>
        <v>2239.1764979999998</v>
      </c>
      <c r="I2087" s="459">
        <f>SUMIF(H2063:H2085,"&lt;&gt;nav",I2063:I2085)</f>
        <v>2067.19524</v>
      </c>
      <c r="J2087" s="459">
        <f>SUMIF(I2063:I2085,"&lt;&gt;nav",J2063:J2085)</f>
        <v>2143.5839929999997</v>
      </c>
      <c r="K2087" s="463">
        <f>SUMIF(J2063:J2085,"&lt;&gt;nav",K2063:K2085)</f>
        <v>1903.9777779999999</v>
      </c>
    </row>
    <row r="2088" spans="1:15" ht="14.25">
      <c r="A2088" s="588"/>
      <c r="B2088" s="589"/>
      <c r="C2088" s="589"/>
      <c r="D2088" s="589"/>
      <c r="E2088" s="589"/>
      <c r="F2088" s="589"/>
      <c r="G2088" s="589"/>
      <c r="H2088" s="589"/>
      <c r="I2088" s="589"/>
      <c r="J2088" s="589"/>
      <c r="K2088" s="589"/>
    </row>
    <row r="2089" spans="1:15">
      <c r="A2089" s="372"/>
      <c r="B2089" s="459"/>
      <c r="C2089" s="459"/>
      <c r="D2089" s="459"/>
      <c r="E2089" s="459"/>
      <c r="F2089" s="459"/>
      <c r="G2089" s="459"/>
      <c r="H2089" s="459"/>
      <c r="I2089" s="459"/>
      <c r="J2089" s="459"/>
      <c r="K2089" s="463"/>
    </row>
    <row r="2090" spans="1:15">
      <c r="A2090" s="372"/>
      <c r="B2090" s="459"/>
      <c r="C2090" s="459"/>
      <c r="D2090" s="459"/>
      <c r="E2090" s="459"/>
      <c r="F2090" s="459"/>
      <c r="G2090" s="459"/>
      <c r="H2090" s="459"/>
      <c r="I2090" s="459"/>
      <c r="J2090" s="459"/>
      <c r="K2090" s="463"/>
    </row>
    <row r="2091" spans="1:15">
      <c r="A2091" s="372"/>
      <c r="B2091" s="459"/>
      <c r="C2091" s="459"/>
      <c r="D2091" s="459"/>
      <c r="E2091" s="459"/>
      <c r="F2091" s="459"/>
      <c r="G2091" s="459"/>
      <c r="H2091" s="459"/>
      <c r="I2091" s="459"/>
      <c r="J2091" s="459"/>
      <c r="K2091" s="463"/>
    </row>
    <row r="2092" spans="1:15">
      <c r="A2092" s="372"/>
      <c r="B2092" s="459"/>
      <c r="C2092" s="459"/>
      <c r="D2092" s="459"/>
      <c r="E2092" s="459"/>
      <c r="F2092" s="459"/>
      <c r="G2092" s="459"/>
      <c r="H2092" s="459"/>
      <c r="I2092" s="459"/>
      <c r="J2092" s="459"/>
      <c r="K2092" s="463"/>
    </row>
    <row r="2093" spans="1:15">
      <c r="A2093" s="570"/>
      <c r="B2093" s="570"/>
      <c r="C2093" s="570"/>
      <c r="D2093" s="570"/>
      <c r="E2093" s="570"/>
      <c r="F2093" s="570"/>
      <c r="G2093" s="570"/>
      <c r="H2093" s="570"/>
      <c r="I2093" s="570"/>
      <c r="J2093" s="570"/>
      <c r="K2093" s="570"/>
    </row>
    <row r="2094" spans="1:15" ht="15">
      <c r="A2094" s="590"/>
      <c r="B2094" s="591"/>
      <c r="C2094" s="591"/>
      <c r="D2094" s="591"/>
      <c r="E2094" s="591"/>
      <c r="F2094" s="591"/>
      <c r="G2094" s="591"/>
      <c r="H2094" s="591"/>
      <c r="I2094" s="591"/>
      <c r="J2094" s="591"/>
      <c r="K2094" s="591"/>
    </row>
    <row r="2095" spans="1:15">
      <c r="A2095" s="492" t="s">
        <v>625</v>
      </c>
      <c r="B2095" s="459"/>
      <c r="C2095" s="459"/>
      <c r="D2095" s="459"/>
      <c r="E2095" s="459"/>
      <c r="F2095" s="459"/>
      <c r="G2095" s="459"/>
      <c r="H2095" s="459"/>
      <c r="I2095" s="459"/>
      <c r="J2095" s="459"/>
      <c r="K2095" s="463"/>
    </row>
    <row r="2096" spans="1:15">
      <c r="A2096" s="508"/>
      <c r="B2096" s="509"/>
      <c r="C2096" s="509"/>
      <c r="D2096" s="509"/>
      <c r="E2096" s="509"/>
      <c r="F2096" s="509"/>
      <c r="G2096" s="509"/>
      <c r="H2096" s="509"/>
      <c r="I2096" s="509"/>
      <c r="J2096" s="509"/>
      <c r="K2096" s="509"/>
    </row>
    <row r="2097" spans="1:15">
      <c r="A2097" s="493"/>
      <c r="B2097" s="551"/>
      <c r="C2097" s="551"/>
      <c r="D2097" s="551"/>
      <c r="E2097" s="551"/>
      <c r="F2097" s="552"/>
      <c r="G2097" s="551"/>
      <c r="H2097" s="551"/>
      <c r="I2097" s="551"/>
      <c r="J2097" s="551"/>
      <c r="K2097" s="551"/>
    </row>
    <row r="2098" spans="1:15">
      <c r="A2098" s="510"/>
      <c r="B2098" s="379"/>
      <c r="C2098" s="379"/>
      <c r="D2098" s="379"/>
      <c r="E2098" s="379"/>
      <c r="F2098" s="380"/>
      <c r="G2098" s="379"/>
      <c r="H2098" s="379"/>
      <c r="I2098" s="379"/>
      <c r="J2098" s="379"/>
      <c r="K2098" s="379"/>
    </row>
    <row r="2099" spans="1:15">
      <c r="A2099" s="63" t="s">
        <v>37</v>
      </c>
      <c r="B2099" s="750">
        <f>IF(ISNUMBER('Tables 1-15'!B1902),'Tables 1-15'!G10,'Tables 1-15'!B1902)</f>
        <v>21.309950250000004</v>
      </c>
      <c r="C2099" s="409">
        <f>IF(ISNUMBER('Tables 1-15'!C1902),'Tables 1-15'!H10,'Tables 1-15'!C1902)</f>
        <v>21.736760000000004</v>
      </c>
      <c r="D2099" s="409">
        <f>IF(ISNUMBER('Tables 1-15'!D1902),'Tables 1-15'!I10,'Tables 1-15'!D1902)</f>
        <v>22.068179499999999</v>
      </c>
      <c r="E2099" s="409">
        <f>IF(ISNUMBER('Tables 1-15'!E1902),'Tables 1-15'!J10,'Tables 1-15'!E1902)</f>
        <v>22.390279750000001</v>
      </c>
      <c r="F2099" s="410">
        <f>IF(ISNUMBER('Tables 1-15'!F1902),'Tables 1-15'!K10,'Tables 1-15'!F1902)</f>
        <v>22.776880500000001</v>
      </c>
      <c r="G2099" s="409" t="str">
        <f>IF(ISNUMBER('Tables 1-15'!G1902),'Tables 1-15'!G10,'Tables 1-15'!G1902)</f>
        <v>nap</v>
      </c>
      <c r="H2099" s="409" t="str">
        <f>IF(ISNUMBER('Tables 1-15'!H1902),'Tables 1-15'!H10,'Tables 1-15'!H1902)</f>
        <v>nap</v>
      </c>
      <c r="I2099" s="409" t="str">
        <f>IF(ISNUMBER('Tables 1-15'!I1902),'Tables 1-15'!I10,'Tables 1-15'!I1902)</f>
        <v>nap</v>
      </c>
      <c r="J2099" s="409" t="str">
        <f>IF(ISNUMBER('Tables 1-15'!J1902),'Tables 1-15'!J10,'Tables 1-15'!J1902)</f>
        <v>nap</v>
      </c>
      <c r="K2099" s="409" t="str">
        <f>IF(ISNUMBER('Tables 1-15'!K1902),'Tables 1-15'!K10,'Tables 1-15'!K1902)</f>
        <v>nap</v>
      </c>
      <c r="O2099" s="636"/>
    </row>
    <row r="2100" spans="1:15">
      <c r="A2100" s="461" t="s">
        <v>528</v>
      </c>
      <c r="B2100" s="400">
        <f>IF(ISNUMBER('Tables 1-15'!B1903),'Tables 1-15'!G11,'Tables 1-15'!B1903)</f>
        <v>10.708</v>
      </c>
      <c r="C2100" s="400">
        <f>IF(ISNUMBER('Tables 1-15'!C1903),'Tables 1-15'!H11,'Tables 1-15'!C1903)</f>
        <v>10.790000000000001</v>
      </c>
      <c r="D2100" s="400">
        <f>IF(ISNUMBER('Tables 1-15'!D1903),'Tables 1-15'!I11,'Tables 1-15'!D1903)</f>
        <v>10.883000000000001</v>
      </c>
      <c r="E2100" s="400">
        <f>IF(ISNUMBER('Tables 1-15'!E1903),'Tables 1-15'!J11,'Tables 1-15'!E1903)</f>
        <v>10.978</v>
      </c>
      <c r="F2100" s="401">
        <f>IF(ISNUMBER('Tables 1-15'!F1903),'Tables 1-15'!K11,'Tables 1-15'!F1903)</f>
        <v>11.1</v>
      </c>
      <c r="G2100" s="400">
        <f>IF(ISNUMBER('Tables 1-15'!G1903),'Tables 1-15'!G11,'Tables 1-15'!G1903)</f>
        <v>10.708</v>
      </c>
      <c r="H2100" s="400">
        <f>IF(ISNUMBER('Tables 1-15'!H1903),'Tables 1-15'!H11,'Tables 1-15'!H1903)</f>
        <v>10.790000000000001</v>
      </c>
      <c r="I2100" s="400">
        <f>IF(ISNUMBER('Tables 1-15'!I1903),'Tables 1-15'!I11,'Tables 1-15'!I1903)</f>
        <v>10.883000000000001</v>
      </c>
      <c r="J2100" s="400">
        <f>IF(ISNUMBER('Tables 1-15'!J1903),'Tables 1-15'!J11,'Tables 1-15'!J1903)</f>
        <v>10.978</v>
      </c>
      <c r="K2100" s="400">
        <f>IF(ISNUMBER('Tables 1-15'!K1903),'Tables 1-15'!K11,'Tables 1-15'!K1903)</f>
        <v>11.1</v>
      </c>
      <c r="O2100" s="62"/>
    </row>
    <row r="2101" spans="1:15">
      <c r="A2101" s="66" t="s">
        <v>530</v>
      </c>
      <c r="B2101" s="400">
        <f>IF(ISNUMBER('Tables 1-15'!B1904),'Tables 1-15'!G12,'Tables 1-15'!B1904)</f>
        <v>189.613</v>
      </c>
      <c r="C2101" s="400">
        <f>IF(ISNUMBER('Tables 1-15'!C1904),'Tables 1-15'!H12,'Tables 1-15'!C1904)</f>
        <v>191.48099999999999</v>
      </c>
      <c r="D2101" s="400">
        <f>IF(ISNUMBER('Tables 1-15'!D1904),'Tables 1-15'!I12,'Tables 1-15'!D1904)</f>
        <v>193.25300000000001</v>
      </c>
      <c r="E2101" s="400">
        <f>IF(ISNUMBER('Tables 1-15'!E1904),'Tables 1-15'!J12,'Tables 1-15'!E1904)</f>
        <v>194.93299999999999</v>
      </c>
      <c r="F2101" s="401">
        <f>IF(ISNUMBER('Tables 1-15'!F1904),'Tables 1-15'!K12,'Tables 1-15'!F1904)</f>
        <v>196.52600000000001</v>
      </c>
      <c r="G2101" s="400">
        <f>IF(ISNUMBER('Tables 1-15'!G1904),'Tables 1-15'!G12,'Tables 1-15'!G1904)</f>
        <v>189.613</v>
      </c>
      <c r="H2101" s="400">
        <f>IF(ISNUMBER('Tables 1-15'!H1904),'Tables 1-15'!H12,'Tables 1-15'!H1904)</f>
        <v>191.48099999999999</v>
      </c>
      <c r="I2101" s="400">
        <f>IF(ISNUMBER('Tables 1-15'!I1904),'Tables 1-15'!I12,'Tables 1-15'!I1904)</f>
        <v>193.25300000000001</v>
      </c>
      <c r="J2101" s="400">
        <f>IF(ISNUMBER('Tables 1-15'!J1904),'Tables 1-15'!J12,'Tables 1-15'!J1904)</f>
        <v>194.93299999999999</v>
      </c>
      <c r="K2101" s="400">
        <f>IF(ISNUMBER('Tables 1-15'!K1904),'Tables 1-15'!K12,'Tables 1-15'!K1904)</f>
        <v>196.52600000000001</v>
      </c>
      <c r="O2101" s="636"/>
    </row>
    <row r="2102" spans="1:15">
      <c r="A2102" s="461" t="s">
        <v>529</v>
      </c>
      <c r="B2102" s="400" t="str">
        <f>IF(ISNUMBER('Tables 1-15'!B1905),'Tables 1-15'!G13,'Tables 1-15'!B1905)</f>
        <v>nav</v>
      </c>
      <c r="C2102" s="400" t="str">
        <f>IF(ISNUMBER('Tables 1-15'!C1905),'Tables 1-15'!H13,'Tables 1-15'!C1905)</f>
        <v>nav</v>
      </c>
      <c r="D2102" s="400" t="str">
        <f>IF(ISNUMBER('Tables 1-15'!D1905),'Tables 1-15'!I13,'Tables 1-15'!D1905)</f>
        <v>nav</v>
      </c>
      <c r="E2102" s="400" t="str">
        <f>IF(ISNUMBER('Tables 1-15'!E1905),'Tables 1-15'!J13,'Tables 1-15'!E1905)</f>
        <v>nav</v>
      </c>
      <c r="F2102" s="401" t="str">
        <f>IF(ISNUMBER('Tables 1-15'!F1905),'Tables 1-15'!K13,'Tables 1-15'!F1905)</f>
        <v>nav</v>
      </c>
      <c r="G2102" s="400" t="str">
        <f>IF(ISNUMBER('Tables 1-15'!G1905),'Tables 1-15'!G13,'Tables 1-15'!G1905)</f>
        <v>nav</v>
      </c>
      <c r="H2102" s="400" t="str">
        <f>IF(ISNUMBER('Tables 1-15'!H1905),'Tables 1-15'!H13,'Tables 1-15'!H1905)</f>
        <v>nav</v>
      </c>
      <c r="I2102" s="400" t="str">
        <f>IF(ISNUMBER('Tables 1-15'!I1905),'Tables 1-15'!I13,'Tables 1-15'!I1905)</f>
        <v>nav</v>
      </c>
      <c r="J2102" s="527" t="str">
        <f>IF(ISNUMBER('Tables 1-15'!J1905),'Tables 1-15'!J13,'Tables 1-15'!J1905)</f>
        <v>nav</v>
      </c>
      <c r="K2102" s="527" t="str">
        <f>IF(ISNUMBER('Tables 1-15'!K1905),'Tables 1-15'!K13,'Tables 1-15'!K1905)</f>
        <v>nav</v>
      </c>
      <c r="O2102" s="62"/>
    </row>
    <row r="2103" spans="1:15">
      <c r="A2103" s="66" t="s">
        <v>531</v>
      </c>
      <c r="B2103" s="400">
        <f>IF(ISNUMBER('Tables 1-15'!B1906),'Tables 1-15'!G14,'Tables 1-15'!B1906)</f>
        <v>1324.655</v>
      </c>
      <c r="C2103" s="400">
        <f>IF(ISNUMBER('Tables 1-15'!C1906),'Tables 1-15'!H14,'Tables 1-15'!C1906)</f>
        <v>1331.38</v>
      </c>
      <c r="D2103" s="400">
        <f>IF(ISNUMBER('Tables 1-15'!D1906),'Tables 1-15'!I14,'Tables 1-15'!D1906)</f>
        <v>1337.23</v>
      </c>
      <c r="E2103" s="400">
        <f>IF(ISNUMBER('Tables 1-15'!E1906),'Tables 1-15'!J14,'Tables 1-15'!E1906)</f>
        <v>1343.5350000000001</v>
      </c>
      <c r="F2103" s="401">
        <f>IF(ISNUMBER('Tables 1-15'!F1906),'Tables 1-15'!K14,'Tables 1-15'!F1906)</f>
        <v>1350.6949999999999</v>
      </c>
      <c r="G2103" s="400" t="str">
        <f>IF(ISNUMBER('Tables 1-15'!G1906),'Tables 1-15'!G14,'Tables 1-15'!G1906)</f>
        <v>nap</v>
      </c>
      <c r="H2103" s="400" t="str">
        <f>IF(ISNUMBER('Tables 1-15'!H1906),'Tables 1-15'!H14,'Tables 1-15'!H1906)</f>
        <v>nap</v>
      </c>
      <c r="I2103" s="400" t="str">
        <f>IF(ISNUMBER('Tables 1-15'!I1906),'Tables 1-15'!I14,'Tables 1-15'!I1906)</f>
        <v>nap</v>
      </c>
      <c r="J2103" s="527" t="str">
        <f>IF(ISNUMBER('Tables 1-15'!J1906),'Tables 1-15'!J14,'Tables 1-15'!J1906)</f>
        <v>nap</v>
      </c>
      <c r="K2103" s="527" t="str">
        <f>IF(ISNUMBER('Tables 1-15'!K1906),'Tables 1-15'!K14,'Tables 1-15'!K1906)</f>
        <v>nap</v>
      </c>
      <c r="O2103" s="636"/>
    </row>
    <row r="2104" spans="1:15">
      <c r="A2104" s="461" t="s">
        <v>166</v>
      </c>
      <c r="B2104" s="527">
        <f>IF(ISNUMBER('Tables 1-15'!B1907),'Tables 1-15'!G15,'Tables 1-15'!B1907)</f>
        <v>63.962000000000003</v>
      </c>
      <c r="C2104" s="527">
        <f>IF(ISNUMBER('Tables 1-15'!C1907),'Tables 1-15'!H15,'Tables 1-15'!C1907)</f>
        <v>64.305000000000007</v>
      </c>
      <c r="D2104" s="527">
        <f>IF(ISNUMBER('Tables 1-15'!D1907),'Tables 1-15'!I15,'Tables 1-15'!D1907)</f>
        <v>64.613</v>
      </c>
      <c r="E2104" s="527">
        <f>IF(ISNUMBER('Tables 1-15'!E1907),'Tables 1-15'!J15,'Tables 1-15'!E1907)</f>
        <v>64.948999999999998</v>
      </c>
      <c r="F2104" s="526">
        <f>IF(ISNUMBER('Tables 1-15'!F1907),'Tables 1-15'!K15,'Tables 1-15'!F1907)</f>
        <v>65.281000000000006</v>
      </c>
      <c r="G2104" s="400">
        <f>IF(ISNUMBER('Tables 1-15'!G1907),'Tables 1-15'!G15,'Tables 1-15'!G1907)</f>
        <v>63.962000000000003</v>
      </c>
      <c r="H2104" s="527">
        <f>IF(ISNUMBER('Tables 1-15'!H1907),'Tables 1-15'!H15,'Tables 1-15'!H1907)</f>
        <v>64.305000000000007</v>
      </c>
      <c r="I2104" s="527">
        <f>IF(ISNUMBER('Tables 1-15'!I1907),'Tables 1-15'!I15,'Tables 1-15'!I1907)</f>
        <v>64.613</v>
      </c>
      <c r="J2104" s="527">
        <f>IF(ISNUMBER('Tables 1-15'!J1907),'Tables 1-15'!J15,'Tables 1-15'!J1907)</f>
        <v>64.948999999999998</v>
      </c>
      <c r="K2104" s="527">
        <f>IF(ISNUMBER('Tables 1-15'!K1907),'Tables 1-15'!K15,'Tables 1-15'!K1907)</f>
        <v>65.281000000000006</v>
      </c>
      <c r="O2104" s="62"/>
    </row>
    <row r="2105" spans="1:15">
      <c r="A2105" s="461" t="s">
        <v>634</v>
      </c>
      <c r="B2105" s="527">
        <f>IF(ISNUMBER('Tables 1-15'!B1908),'Tables 1-15'!G16,'Tables 1-15'!B1908)</f>
        <v>82.12</v>
      </c>
      <c r="C2105" s="527">
        <f>IF(ISNUMBER('Tables 1-15'!C1908),'Tables 1-15'!H16,'Tables 1-15'!C1908)</f>
        <v>81.875</v>
      </c>
      <c r="D2105" s="527">
        <f>IF(ISNUMBER('Tables 1-15'!D1908),'Tables 1-15'!I16,'Tables 1-15'!D1908)</f>
        <v>81.757000000000005</v>
      </c>
      <c r="E2105" s="527">
        <f>IF(ISNUMBER('Tables 1-15'!E1908),'Tables 1-15'!J16,'Tables 1-15'!E1908)</f>
        <v>81.778999999999996</v>
      </c>
      <c r="F2105" s="526">
        <f>IF(ISNUMBER('Tables 1-15'!F1908),'Tables 1-15'!K16,'Tables 1-15'!F1908)</f>
        <v>81.918000000000006</v>
      </c>
      <c r="G2105" s="527">
        <f>IF(ISNUMBER('Tables 1-15'!G1908),'Tables 1-15'!G16,'Tables 1-15'!G1908)</f>
        <v>82.12</v>
      </c>
      <c r="H2105" s="527">
        <f>IF(ISNUMBER('Tables 1-15'!H1908),'Tables 1-15'!H16,'Tables 1-15'!H1908)</f>
        <v>81.875</v>
      </c>
      <c r="I2105" s="527">
        <f>IF(ISNUMBER('Tables 1-15'!I1908),'Tables 1-15'!I16,'Tables 1-15'!I1908)</f>
        <v>81.757000000000005</v>
      </c>
      <c r="J2105" s="527">
        <f>IF(ISNUMBER('Tables 1-15'!J1908),'Tables 1-15'!J16,'Tables 1-15'!J1908)</f>
        <v>81.778999999999996</v>
      </c>
      <c r="K2105" s="527">
        <f>IF(ISNUMBER('Tables 1-15'!K1908),'Tables 1-15'!K16,'Tables 1-15'!K1908)</f>
        <v>81.918000000000006</v>
      </c>
      <c r="O2105" s="62"/>
    </row>
    <row r="2106" spans="1:15">
      <c r="A2106" s="461" t="s">
        <v>745</v>
      </c>
      <c r="B2106" s="527" t="str">
        <f>IF(ISNUMBER('Tables 1-15'!B1909),'Tables 1-15'!G17,'Tables 1-15'!B1909)</f>
        <v>nav</v>
      </c>
      <c r="C2106" s="527" t="str">
        <f>IF(ISNUMBER('Tables 1-15'!C1909),'Tables 1-15'!H17,'Tables 1-15'!C1909)</f>
        <v>nav</v>
      </c>
      <c r="D2106" s="527" t="str">
        <f>IF(ISNUMBER('Tables 1-15'!D1909),'Tables 1-15'!I17,'Tables 1-15'!D1909)</f>
        <v>nav</v>
      </c>
      <c r="E2106" s="527" t="str">
        <f>IF(ISNUMBER('Tables 1-15'!E1909),'Tables 1-15'!J17,'Tables 1-15'!E1909)</f>
        <v>nav</v>
      </c>
      <c r="F2106" s="526" t="str">
        <f>IF(ISNUMBER('Tables 1-15'!F1909),'Tables 1-15'!K17,'Tables 1-15'!F1909)</f>
        <v>nav</v>
      </c>
      <c r="G2106" s="527" t="str">
        <f>IF(ISNUMBER('Tables 1-15'!G1909),'Tables 1-15'!G17,'Tables 1-15'!G1909)</f>
        <v>nav</v>
      </c>
      <c r="H2106" s="527" t="str">
        <f>IF(ISNUMBER('Tables 1-15'!H1909),'Tables 1-15'!H17,'Tables 1-15'!H1909)</f>
        <v>nav</v>
      </c>
      <c r="I2106" s="527" t="str">
        <f>IF(ISNUMBER('Tables 1-15'!I1909),'Tables 1-15'!I17,'Tables 1-15'!I1909)</f>
        <v>nav</v>
      </c>
      <c r="J2106" s="527" t="str">
        <f>IF(ISNUMBER('Tables 1-15'!J1909),'Tables 1-15'!J17,'Tables 1-15'!J1909)</f>
        <v>nav</v>
      </c>
      <c r="K2106" s="527" t="str">
        <f>IF(ISNUMBER('Tables 1-15'!K1909),'Tables 1-15'!K17,'Tables 1-15'!K1909)</f>
        <v>nav</v>
      </c>
      <c r="O2106" s="62"/>
    </row>
    <row r="2107" spans="1:15">
      <c r="A2107" s="66" t="s">
        <v>994</v>
      </c>
      <c r="B2107" s="527">
        <f>IF(ISNUMBER('Tables 1-15'!B1910),'Tables 1-15'!G18,'Tables 1-15'!B1910)</f>
        <v>1154</v>
      </c>
      <c r="C2107" s="527">
        <f>IF(ISNUMBER('Tables 1-15'!C1910),'Tables 1-15'!H18,'Tables 1-15'!C1910)</f>
        <v>1170</v>
      </c>
      <c r="D2107" s="527">
        <f>IF(ISNUMBER('Tables 1-15'!D1910),'Tables 1-15'!I18,'Tables 1-15'!D1910)</f>
        <v>1186</v>
      </c>
      <c r="E2107" s="527">
        <f>IF(ISNUMBER('Tables 1-15'!E1910),'Tables 1-15'!J18,'Tables 1-15'!E1910)</f>
        <v>1202</v>
      </c>
      <c r="F2107" s="526">
        <f>IF(ISNUMBER('Tables 1-15'!F1910),'Tables 1-15'!K18,'Tables 1-15'!F1910)</f>
        <v>1217</v>
      </c>
      <c r="G2107" s="527" t="str">
        <f>IF(ISNUMBER('Tables 1-15'!G1910),'Tables 1-15'!G18,'Tables 1-15'!G1910)</f>
        <v>nav</v>
      </c>
      <c r="H2107" s="527" t="str">
        <f>IF(ISNUMBER('Tables 1-15'!H1910),'Tables 1-15'!H18,'Tables 1-15'!H1910)</f>
        <v>nav</v>
      </c>
      <c r="I2107" s="527">
        <f>IF(ISNUMBER('Tables 1-15'!I1910),'Tables 1-15'!I18,'Tables 1-15'!I1910)</f>
        <v>1186</v>
      </c>
      <c r="J2107" s="527">
        <f>IF(ISNUMBER('Tables 1-15'!J1910),'Tables 1-15'!J18,'Tables 1-15'!J1910)</f>
        <v>1202</v>
      </c>
      <c r="K2107" s="527">
        <f>IF(ISNUMBER('Tables 1-15'!K1910),'Tables 1-15'!K18,'Tables 1-15'!K1910)</f>
        <v>1217</v>
      </c>
      <c r="O2107" s="636"/>
    </row>
    <row r="2108" spans="1:15">
      <c r="A2108" s="461" t="s">
        <v>127</v>
      </c>
      <c r="B2108" s="527">
        <f>IF(ISNUMBER('Tables 1-15'!B1911),'Tables 1-15'!G19,'Tables 1-15'!B1911)</f>
        <v>59.336500000000001</v>
      </c>
      <c r="C2108" s="527">
        <f>IF(ISNUMBER('Tables 1-15'!C1911),'Tables 1-15'!H19,'Tables 1-15'!C1911)</f>
        <v>59.752499999999998</v>
      </c>
      <c r="D2108" s="527">
        <f>IF(ISNUMBER('Tables 1-15'!D1911),'Tables 1-15'!I19,'Tables 1-15'!D1911)</f>
        <v>60.051500000000004</v>
      </c>
      <c r="E2108" s="527">
        <f>IF(ISNUMBER('Tables 1-15'!E1911),'Tables 1-15'!J19,'Tables 1-15'!E1911)</f>
        <v>60.328000000000003</v>
      </c>
      <c r="F2108" s="526">
        <f>IF(ISNUMBER('Tables 1-15'!F1911),'Tables 1-15'!K19,'Tables 1-15'!F1911)</f>
        <v>60.514749999999999</v>
      </c>
      <c r="G2108" s="527">
        <f>IF(ISNUMBER('Tables 1-15'!G1911),'Tables 1-15'!G19,'Tables 1-15'!G1911)</f>
        <v>59.336500000000001</v>
      </c>
      <c r="H2108" s="527">
        <f>IF(ISNUMBER('Tables 1-15'!H1911),'Tables 1-15'!H19,'Tables 1-15'!H1911)</f>
        <v>59.752499999999998</v>
      </c>
      <c r="I2108" s="400">
        <f>IF(ISNUMBER('Tables 1-15'!I1911),'Tables 1-15'!I19,'Tables 1-15'!I1911)</f>
        <v>60.051500000000004</v>
      </c>
      <c r="J2108" s="527">
        <f>IF(ISNUMBER('Tables 1-15'!J1911),'Tables 1-15'!J19,'Tables 1-15'!J1911)</f>
        <v>60.328000000000003</v>
      </c>
      <c r="K2108" s="527">
        <f>IF(ISNUMBER('Tables 1-15'!K1911),'Tables 1-15'!K19,'Tables 1-15'!K1911)</f>
        <v>60.514749999999999</v>
      </c>
      <c r="O2108" s="62"/>
    </row>
    <row r="2109" spans="1:15">
      <c r="A2109" s="461" t="s">
        <v>850</v>
      </c>
      <c r="B2109" s="527">
        <f>IF(ISNUMBER('Tables 1-15'!B1912),'Tables 1-15'!G20,'Tables 1-15'!B1912)</f>
        <v>127.6923</v>
      </c>
      <c r="C2109" s="527">
        <f>IF(ISNUMBER('Tables 1-15'!C1912),'Tables 1-15'!H20,'Tables 1-15'!C1912)</f>
        <v>127.50960000000001</v>
      </c>
      <c r="D2109" s="527">
        <f>IF(ISNUMBER('Tables 1-15'!D1912),'Tables 1-15'!I20,'Tables 1-15'!D1912)</f>
        <v>128.0574</v>
      </c>
      <c r="E2109" s="527">
        <f>IF(ISNUMBER('Tables 1-15'!E1912),'Tables 1-15'!J20,'Tables 1-15'!E1912)</f>
        <v>127.7987</v>
      </c>
      <c r="F2109" s="526" t="str">
        <f>IF(ISNUMBER('Tables 1-15'!F1912),'Tables 1-15'!K20,'Tables 1-15'!F1912)</f>
        <v>nav</v>
      </c>
      <c r="G2109" s="527">
        <f>IF(ISNUMBER('Tables 1-15'!G1912),'Tables 1-15'!G20,'Tables 1-15'!G1912)</f>
        <v>127.6923</v>
      </c>
      <c r="H2109" s="527">
        <f>IF(ISNUMBER('Tables 1-15'!H1912),'Tables 1-15'!H20,'Tables 1-15'!H1912)</f>
        <v>127.50960000000001</v>
      </c>
      <c r="I2109" s="527">
        <f>IF(ISNUMBER('Tables 1-15'!I1912),'Tables 1-15'!I20,'Tables 1-15'!I1912)</f>
        <v>128.0574</v>
      </c>
      <c r="J2109" s="527">
        <f>IF(ISNUMBER('Tables 1-15'!J1912),'Tables 1-15'!J20,'Tables 1-15'!J1912)</f>
        <v>127.7987</v>
      </c>
      <c r="K2109" s="527" t="str">
        <f>IF(ISNUMBER('Tables 1-15'!K1912),'Tables 1-15'!K20,'Tables 1-15'!K1912)</f>
        <v>nav</v>
      </c>
      <c r="O2109" s="62"/>
    </row>
    <row r="2110" spans="1:15">
      <c r="A2110" s="66" t="s">
        <v>937</v>
      </c>
      <c r="B2110" s="527" t="str">
        <f>IF(ISNUMBER('Tables 1-15'!B1913),'Tables 1-15'!G21,'Tables 1-15'!B1913)</f>
        <v>nav</v>
      </c>
      <c r="C2110" s="527" t="str">
        <f>IF(ISNUMBER('Tables 1-15'!C1913),'Tables 1-15'!H21,'Tables 1-15'!C1913)</f>
        <v>nav</v>
      </c>
      <c r="D2110" s="527" t="str">
        <f>IF(ISNUMBER('Tables 1-15'!D1913),'Tables 1-15'!I21,'Tables 1-15'!D1913)</f>
        <v>nav</v>
      </c>
      <c r="E2110" s="527" t="str">
        <f>IF(ISNUMBER('Tables 1-15'!E1913),'Tables 1-15'!J21,'Tables 1-15'!E1913)</f>
        <v>nav</v>
      </c>
      <c r="F2110" s="526" t="str">
        <f>IF(ISNUMBER('Tables 1-15'!F1913),'Tables 1-15'!K21,'Tables 1-15'!F1913)</f>
        <v>nav</v>
      </c>
      <c r="G2110" s="527">
        <f>IF(ISNUMBER('Tables 1-15'!G1913),'Tables 1-15'!G21,'Tables 1-15'!G1913)</f>
        <v>48.948699999999995</v>
      </c>
      <c r="H2110" s="527">
        <f>IF(ISNUMBER('Tables 1-15'!H1913),'Tables 1-15'!H21,'Tables 1-15'!H1913)</f>
        <v>49.182040000000001</v>
      </c>
      <c r="I2110" s="527">
        <f>IF(ISNUMBER('Tables 1-15'!I1913),'Tables 1-15'!I21,'Tables 1-15'!I1913)</f>
        <v>49.41037</v>
      </c>
      <c r="J2110" s="527">
        <f>IF(ISNUMBER('Tables 1-15'!J1913),'Tables 1-15'!J21,'Tables 1-15'!J1913)</f>
        <v>49.779440000000001</v>
      </c>
      <c r="K2110" s="527">
        <f>IF(ISNUMBER('Tables 1-15'!K1913),'Tables 1-15'!K21,'Tables 1-15'!K1913)</f>
        <v>50.004441</v>
      </c>
      <c r="O2110" s="636"/>
    </row>
    <row r="2111" spans="1:15">
      <c r="A2111" s="66" t="s">
        <v>938</v>
      </c>
      <c r="B2111" s="527">
        <f>IF(ISNUMBER('Tables 1-15'!B1914),'Tables 1-15'!G22,'Tables 1-15'!B1914)</f>
        <v>106.24300000000001</v>
      </c>
      <c r="C2111" s="527">
        <f>IF(ISNUMBER('Tables 1-15'!C1914),'Tables 1-15'!H22,'Tables 1-15'!C1914)</f>
        <v>107.122</v>
      </c>
      <c r="D2111" s="527">
        <f>IF(ISNUMBER('Tables 1-15'!D1914),'Tables 1-15'!I22,'Tables 1-15'!D1914)</f>
        <v>107.979</v>
      </c>
      <c r="E2111" s="527">
        <f>IF(ISNUMBER('Tables 1-15'!E1914),'Tables 1-15'!J22,'Tables 1-15'!E1914)</f>
        <v>108.8134</v>
      </c>
      <c r="F2111" s="526">
        <f>IF(ISNUMBER('Tables 1-15'!F1914),'Tables 1-15'!K22,'Tables 1-15'!F1914)</f>
        <v>116.28439999999999</v>
      </c>
      <c r="G2111" s="527" t="str">
        <f>IF(ISNUMBER('Tables 1-15'!G1914),'Tables 1-15'!G22,'Tables 1-15'!G1914)</f>
        <v>nav</v>
      </c>
      <c r="H2111" s="527" t="str">
        <f>IF(ISNUMBER('Tables 1-15'!H1914),'Tables 1-15'!H22,'Tables 1-15'!H1914)</f>
        <v>nav</v>
      </c>
      <c r="I2111" s="527" t="str">
        <f>IF(ISNUMBER('Tables 1-15'!I1914),'Tables 1-15'!I22,'Tables 1-15'!I1914)</f>
        <v>nav</v>
      </c>
      <c r="J2111" s="527" t="str">
        <f>IF(ISNUMBER('Tables 1-15'!J1914),'Tables 1-15'!J22,'Tables 1-15'!J1914)</f>
        <v>nav</v>
      </c>
      <c r="K2111" s="527" t="str">
        <f>IF(ISNUMBER('Tables 1-15'!K1914),'Tables 1-15'!K22,'Tables 1-15'!K1914)</f>
        <v>nav</v>
      </c>
      <c r="O2111" s="636"/>
    </row>
    <row r="2112" spans="1:15">
      <c r="A2112" s="461" t="s">
        <v>9</v>
      </c>
      <c r="B2112" s="400">
        <f>IF(ISNUMBER('Tables 1-15'!B1915),'Tables 1-15'!G23,'Tables 1-15'!B1915)</f>
        <v>16.486000000000001</v>
      </c>
      <c r="C2112" s="400">
        <f>IF(ISNUMBER('Tables 1-15'!C1915),'Tables 1-15'!H23,'Tables 1-15'!C1915)</f>
        <v>16.574999999999999</v>
      </c>
      <c r="D2112" s="400">
        <f>IF(ISNUMBER('Tables 1-15'!D1915),'Tables 1-15'!I23,'Tables 1-15'!D1915)</f>
        <v>16.655999999999999</v>
      </c>
      <c r="E2112" s="400">
        <f>IF(ISNUMBER('Tables 1-15'!E1915),'Tables 1-15'!J23,'Tables 1-15'!E1915)</f>
        <v>16.73</v>
      </c>
      <c r="F2112" s="401">
        <f>IF(ISNUMBER('Tables 1-15'!F1915),'Tables 1-15'!K23,'Tables 1-15'!F1915)</f>
        <v>16.78</v>
      </c>
      <c r="G2112" s="400">
        <f>IF(ISNUMBER('Tables 1-15'!G1915),'Tables 1-15'!G23,'Tables 1-15'!G1915)</f>
        <v>16.486000000000001</v>
      </c>
      <c r="H2112" s="400">
        <f>IF(ISNUMBER('Tables 1-15'!H1915),'Tables 1-15'!H23,'Tables 1-15'!H1915)</f>
        <v>16.574999999999999</v>
      </c>
      <c r="I2112" s="400">
        <f>IF(ISNUMBER('Tables 1-15'!I1915),'Tables 1-15'!I23,'Tables 1-15'!I1915)</f>
        <v>16.655999999999999</v>
      </c>
      <c r="J2112" s="400">
        <f>IF(ISNUMBER('Tables 1-15'!J1915),'Tables 1-15'!J23,'Tables 1-15'!J1915)</f>
        <v>16.73</v>
      </c>
      <c r="K2112" s="400">
        <f>IF(ISNUMBER('Tables 1-15'!K1915),'Tables 1-15'!K23,'Tables 1-15'!K1915)</f>
        <v>16.78</v>
      </c>
      <c r="O2112" s="62"/>
    </row>
    <row r="2113" spans="1:15">
      <c r="A2113" s="66" t="s">
        <v>939</v>
      </c>
      <c r="B2113" s="400">
        <f>IF(ISNUMBER('Tables 1-15'!B1916),'Tables 1-15'!G24,'Tables 1-15'!B1916)</f>
        <v>142.74236999999999</v>
      </c>
      <c r="C2113" s="400">
        <f>IF(ISNUMBER('Tables 1-15'!C1916),'Tables 1-15'!H24,'Tables 1-15'!C1916)</f>
        <v>142.78535000000002</v>
      </c>
      <c r="D2113" s="400">
        <f>IF(ISNUMBER('Tables 1-15'!D1916),'Tables 1-15'!I24,'Tables 1-15'!D1916)</f>
        <v>142.84947</v>
      </c>
      <c r="E2113" s="400">
        <f>IF(ISNUMBER('Tables 1-15'!E1916),'Tables 1-15'!J24,'Tables 1-15'!E1916)</f>
        <v>142.96091000000001</v>
      </c>
      <c r="F2113" s="401">
        <f>IF(ISNUMBER('Tables 1-15'!F1916),'Tables 1-15'!K24,'Tables 1-15'!F1916)</f>
        <v>143.2131</v>
      </c>
      <c r="G2113" s="400">
        <f>IF(ISNUMBER('Tables 1-15'!G1916),'Tables 1-15'!G24,'Tables 1-15'!G1916)</f>
        <v>142.74236999999999</v>
      </c>
      <c r="H2113" s="400">
        <f>IF(ISNUMBER('Tables 1-15'!H1916),'Tables 1-15'!H24,'Tables 1-15'!H1916)</f>
        <v>142.78535000000002</v>
      </c>
      <c r="I2113" s="400">
        <f>IF(ISNUMBER('Tables 1-15'!I1916),'Tables 1-15'!I24,'Tables 1-15'!I1916)</f>
        <v>142.84947</v>
      </c>
      <c r="J2113" s="400">
        <f>IF(ISNUMBER('Tables 1-15'!J1916),'Tables 1-15'!J24,'Tables 1-15'!J1916)</f>
        <v>142.96091000000001</v>
      </c>
      <c r="K2113" s="400">
        <f>IF(ISNUMBER('Tables 1-15'!K1916),'Tables 1-15'!K24,'Tables 1-15'!K1916)</f>
        <v>143.2131</v>
      </c>
      <c r="O2113" s="636"/>
    </row>
    <row r="2114" spans="1:15">
      <c r="A2114" s="66" t="s">
        <v>940</v>
      </c>
      <c r="B2114" s="400">
        <f>IF(ISNUMBER('Tables 1-15'!B1917),'Tables 1-15'!G25,'Tables 1-15'!B1917)</f>
        <v>25.787025000000003</v>
      </c>
      <c r="C2114" s="400">
        <f>IF(ISNUMBER('Tables 1-15'!C1917),'Tables 1-15'!H25,'Tables 1-15'!C1917)</f>
        <v>26.660857</v>
      </c>
      <c r="D2114" s="400">
        <f>IF(ISNUMBER('Tables 1-15'!D1917),'Tables 1-15'!I25,'Tables 1-15'!D1917)</f>
        <v>27.563432000000002</v>
      </c>
      <c r="E2114" s="400">
        <f>IF(ISNUMBER('Tables 1-15'!E1917),'Tables 1-15'!J25,'Tables 1-15'!E1917)</f>
        <v>28.376355</v>
      </c>
      <c r="F2114" s="401">
        <f>IF(ISNUMBER('Tables 1-15'!F1917),'Tables 1-15'!K25,'Tables 1-15'!F1917)</f>
        <v>29.195895</v>
      </c>
      <c r="G2114" s="400" t="str">
        <f>IF(ISNUMBER('Tables 1-15'!G1917),'Tables 1-15'!G25,'Tables 1-15'!G1917)</f>
        <v>nap</v>
      </c>
      <c r="H2114" s="400" t="str">
        <f>IF(ISNUMBER('Tables 1-15'!H1917),'Tables 1-15'!H25,'Tables 1-15'!H1917)</f>
        <v>nap</v>
      </c>
      <c r="I2114" s="400" t="str">
        <f>IF(ISNUMBER('Tables 1-15'!I1917),'Tables 1-15'!I25,'Tables 1-15'!I1917)</f>
        <v>nap</v>
      </c>
      <c r="J2114" s="400" t="str">
        <f>IF(ISNUMBER('Tables 1-15'!J1917),'Tables 1-15'!J25,'Tables 1-15'!J1917)</f>
        <v>nap</v>
      </c>
      <c r="K2114" s="400" t="str">
        <f>IF(ISNUMBER('Tables 1-15'!K1917),'Tables 1-15'!K25,'Tables 1-15'!K1917)</f>
        <v>nap</v>
      </c>
      <c r="O2114" s="636"/>
    </row>
    <row r="2115" spans="1:15">
      <c r="A2115" s="461" t="s">
        <v>10</v>
      </c>
      <c r="B2115" s="400">
        <f>IF(ISNUMBER('Tables 1-15'!B1918),'Tables 1-15'!G26,'Tables 1-15'!B1918)</f>
        <v>4.8390000000000004</v>
      </c>
      <c r="C2115" s="400">
        <f>IF(ISNUMBER('Tables 1-15'!C1918),'Tables 1-15'!H26,'Tables 1-15'!C1918)</f>
        <v>4.9880000000000004</v>
      </c>
      <c r="D2115" s="400">
        <f>IF(ISNUMBER('Tables 1-15'!D1918),'Tables 1-15'!I26,'Tables 1-15'!D1918)</f>
        <v>5.077</v>
      </c>
      <c r="E2115" s="400">
        <f>IF(ISNUMBER('Tables 1-15'!E1918),'Tables 1-15'!J26,'Tables 1-15'!E1918)</f>
        <v>5.1840000000000002</v>
      </c>
      <c r="F2115" s="401">
        <f>IF(ISNUMBER('Tables 1-15'!F1918),'Tables 1-15'!K26,'Tables 1-15'!F1918)</f>
        <v>5.3120000000000003</v>
      </c>
      <c r="G2115" s="400">
        <f>IF(ISNUMBER('Tables 1-15'!G1918),'Tables 1-15'!G26,'Tables 1-15'!G1918)</f>
        <v>4.8390000000000004</v>
      </c>
      <c r="H2115" s="400">
        <f>IF(ISNUMBER('Tables 1-15'!H1918),'Tables 1-15'!H26,'Tables 1-15'!H1918)</f>
        <v>4.9880000000000004</v>
      </c>
      <c r="I2115" s="400">
        <f>IF(ISNUMBER('Tables 1-15'!I1918),'Tables 1-15'!I26,'Tables 1-15'!I1918)</f>
        <v>5.077</v>
      </c>
      <c r="J2115" s="400">
        <f>IF(ISNUMBER('Tables 1-15'!J1918),'Tables 1-15'!J26,'Tables 1-15'!J1918)</f>
        <v>5.1840000000000002</v>
      </c>
      <c r="K2115" s="400">
        <f>IF(ISNUMBER('Tables 1-15'!K1918),'Tables 1-15'!K26,'Tables 1-15'!K1918)</f>
        <v>5.3120000000000003</v>
      </c>
      <c r="O2115" s="62"/>
    </row>
    <row r="2116" spans="1:15">
      <c r="A2116" s="66" t="s">
        <v>941</v>
      </c>
      <c r="B2116" s="400" t="str">
        <f>IF(ISNUMBER('Tables 1-15'!B1919),'Tables 1-15'!G27,'Tables 1-15'!B1919)</f>
        <v>nav</v>
      </c>
      <c r="C2116" s="400" t="str">
        <f>IF(ISNUMBER('Tables 1-15'!C1919),'Tables 1-15'!H27,'Tables 1-15'!C1919)</f>
        <v>nav</v>
      </c>
      <c r="D2116" s="400" t="str">
        <f>IF(ISNUMBER('Tables 1-15'!D1919),'Tables 1-15'!I27,'Tables 1-15'!D1919)</f>
        <v>nav</v>
      </c>
      <c r="E2116" s="400" t="str">
        <f>IF(ISNUMBER('Tables 1-15'!E1919),'Tables 1-15'!J27,'Tables 1-15'!E1919)</f>
        <v>nav</v>
      </c>
      <c r="F2116" s="401" t="str">
        <f>IF(ISNUMBER('Tables 1-15'!F1919),'Tables 1-15'!K27,'Tables 1-15'!F1919)</f>
        <v>nav</v>
      </c>
      <c r="G2116" s="400" t="str">
        <f>IF(ISNUMBER('Tables 1-15'!G1919),'Tables 1-15'!G27,'Tables 1-15'!G1919)</f>
        <v>nav</v>
      </c>
      <c r="H2116" s="400" t="str">
        <f>IF(ISNUMBER('Tables 1-15'!H1919),'Tables 1-15'!H27,'Tables 1-15'!H1919)</f>
        <v>nav</v>
      </c>
      <c r="I2116" s="400" t="str">
        <f>IF(ISNUMBER('Tables 1-15'!I1919),'Tables 1-15'!I27,'Tables 1-15'!I1919)</f>
        <v>nav</v>
      </c>
      <c r="J2116" s="400" t="str">
        <f>IF(ISNUMBER('Tables 1-15'!J1919),'Tables 1-15'!J27,'Tables 1-15'!J1919)</f>
        <v>nav</v>
      </c>
      <c r="K2116" s="400" t="str">
        <f>IF(ISNUMBER('Tables 1-15'!K1919),'Tables 1-15'!K27,'Tables 1-15'!K1919)</f>
        <v>nav</v>
      </c>
      <c r="O2116" s="636"/>
    </row>
    <row r="2117" spans="1:15">
      <c r="A2117" s="461" t="s">
        <v>11</v>
      </c>
      <c r="B2117" s="400">
        <f>IF(ISNUMBER('Tables 1-15'!B1920),'Tables 1-15'!G28,'Tables 1-15'!B1920)</f>
        <v>9.2560000000000002</v>
      </c>
      <c r="C2117" s="400">
        <f>IF(ISNUMBER('Tables 1-15'!C1920),'Tables 1-15'!H28,'Tables 1-15'!C1920)</f>
        <v>9.3410000000000011</v>
      </c>
      <c r="D2117" s="400">
        <f>IF(ISNUMBER('Tables 1-15'!D1920),'Tables 1-15'!I28,'Tables 1-15'!D1920)</f>
        <v>9.4160000000000004</v>
      </c>
      <c r="E2117" s="400">
        <f>IF(ISNUMBER('Tables 1-15'!E1920),'Tables 1-15'!J28,'Tables 1-15'!E1920)</f>
        <v>9.4570000000000007</v>
      </c>
      <c r="F2117" s="401">
        <f>IF(ISNUMBER('Tables 1-15'!F1920),'Tables 1-15'!K28,'Tables 1-15'!F1920)</f>
        <v>9.5208700000000004</v>
      </c>
      <c r="G2117" s="400" t="str">
        <f>IF(ISNUMBER('Tables 1-15'!G1920),'Tables 1-15'!G28,'Tables 1-15'!G1920)</f>
        <v>nap</v>
      </c>
      <c r="H2117" s="400" t="str">
        <f>IF(ISNUMBER('Tables 1-15'!H1920),'Tables 1-15'!H28,'Tables 1-15'!H1920)</f>
        <v>nap</v>
      </c>
      <c r="I2117" s="400" t="str">
        <f>IF(ISNUMBER('Tables 1-15'!I1920),'Tables 1-15'!I28,'Tables 1-15'!I1920)</f>
        <v>nap</v>
      </c>
      <c r="J2117" s="400" t="str">
        <f>IF(ISNUMBER('Tables 1-15'!J1920),'Tables 1-15'!J28,'Tables 1-15'!J1920)</f>
        <v>nap</v>
      </c>
      <c r="K2117" s="527" t="str">
        <f>IF(ISNUMBER('Tables 1-15'!K1920),'Tables 1-15'!K28,'Tables 1-15'!K1920)</f>
        <v>nap</v>
      </c>
      <c r="O2117" s="62"/>
    </row>
    <row r="2118" spans="1:15">
      <c r="A2118" s="461" t="s">
        <v>12</v>
      </c>
      <c r="B2118" s="400">
        <f>IF(ISNUMBER('Tables 1-15'!B1921),'Tables 1-15'!G29,'Tables 1-15'!B1921)</f>
        <v>7.7110600000000007</v>
      </c>
      <c r="C2118" s="400">
        <f>IF(ISNUMBER('Tables 1-15'!C1921),'Tables 1-15'!H29,'Tables 1-15'!C1921)</f>
        <v>7.8012800000000002</v>
      </c>
      <c r="D2118" s="400">
        <f>IF(ISNUMBER('Tables 1-15'!D1921),'Tables 1-15'!I29,'Tables 1-15'!D1921)</f>
        <v>7.8775699999999995</v>
      </c>
      <c r="E2118" s="400">
        <f>IF(ISNUMBER('Tables 1-15'!E1921),'Tables 1-15'!J29,'Tables 1-15'!E1921)</f>
        <v>7.9123980000000005</v>
      </c>
      <c r="F2118" s="401">
        <f>IF(ISNUMBER('Tables 1-15'!F1921),'Tables 1-15'!K29,'Tables 1-15'!F1921)</f>
        <v>7.996861</v>
      </c>
      <c r="G2118" s="400">
        <f>IF(ISNUMBER('Tables 1-15'!G1921),'Tables 1-15'!G29,'Tables 1-15'!G1921)</f>
        <v>7.7110600000000007</v>
      </c>
      <c r="H2118" s="400">
        <f>IF(ISNUMBER('Tables 1-15'!H1921),'Tables 1-15'!H29,'Tables 1-15'!H1921)</f>
        <v>7.8012800000000002</v>
      </c>
      <c r="I2118" s="400">
        <f>IF(ISNUMBER('Tables 1-15'!I1921),'Tables 1-15'!I29,'Tables 1-15'!I1921)</f>
        <v>7.8775699999999995</v>
      </c>
      <c r="J2118" s="400">
        <f>IF(ISNUMBER('Tables 1-15'!J1921),'Tables 1-15'!J29,'Tables 1-15'!J1921)</f>
        <v>7.9123980000000005</v>
      </c>
      <c r="K2118" s="400">
        <f>IF(ISNUMBER('Tables 1-15'!K1921),'Tables 1-15'!K29,'Tables 1-15'!K1921)</f>
        <v>7.996861</v>
      </c>
      <c r="O2118" s="62"/>
    </row>
    <row r="2119" spans="1:15">
      <c r="A2119" s="66" t="s">
        <v>942</v>
      </c>
      <c r="B2119" s="400">
        <f>IF(ISNUMBER('Tables 1-15'!B1922),'Tables 1-15'!G30,'Tables 1-15'!B1922)</f>
        <v>71.517100000000013</v>
      </c>
      <c r="C2119" s="400">
        <f>IF(ISNUMBER('Tables 1-15'!C1922),'Tables 1-15'!H30,'Tables 1-15'!C1922)</f>
        <v>72.561310000000006</v>
      </c>
      <c r="D2119" s="400">
        <f>IF(ISNUMBER('Tables 1-15'!D1922),'Tables 1-15'!I30,'Tables 1-15'!D1922)</f>
        <v>73.72299000000001</v>
      </c>
      <c r="E2119" s="400">
        <f>IF(ISNUMBER('Tables 1-15'!E1922),'Tables 1-15'!J30,'Tables 1-15'!E1922)</f>
        <v>74.724270000000004</v>
      </c>
      <c r="F2119" s="401">
        <f>IF(ISNUMBER('Tables 1-15'!F1922),'Tables 1-15'!K30,'Tables 1-15'!F1922)</f>
        <v>75.627380000000002</v>
      </c>
      <c r="G2119" s="400" t="str">
        <f>IF(ISNUMBER('Tables 1-15'!G1922),'Tables 1-15'!G30,'Tables 1-15'!G1922)</f>
        <v>nap</v>
      </c>
      <c r="H2119" s="400" t="str">
        <f>IF(ISNUMBER('Tables 1-15'!H1922),'Tables 1-15'!H30,'Tables 1-15'!H1922)</f>
        <v>nap</v>
      </c>
      <c r="I2119" s="400" t="str">
        <f>IF(ISNUMBER('Tables 1-15'!I1922),'Tables 1-15'!I30,'Tables 1-15'!I1922)</f>
        <v>nap</v>
      </c>
      <c r="J2119" s="400" t="str">
        <f>IF(ISNUMBER('Tables 1-15'!J1922),'Tables 1-15'!J30,'Tables 1-15'!J1922)</f>
        <v>nap</v>
      </c>
      <c r="K2119" s="400" t="str">
        <f>IF(ISNUMBER('Tables 1-15'!K1922),'Tables 1-15'!K30,'Tables 1-15'!K1922)</f>
        <v>nap</v>
      </c>
      <c r="O2119" s="636"/>
    </row>
    <row r="2120" spans="1:15">
      <c r="A2120" s="461" t="s">
        <v>13</v>
      </c>
      <c r="B2120" s="400">
        <f>IF(ISNUMBER('Tables 1-15'!B1923),'Tables 1-15'!G31,'Tables 1-15'!B1923)</f>
        <v>61.398000000000003</v>
      </c>
      <c r="C2120" s="400">
        <f>IF(ISNUMBER('Tables 1-15'!C1923),'Tables 1-15'!H31,'Tables 1-15'!C1923)</f>
        <v>61.792000000000002</v>
      </c>
      <c r="D2120" s="400">
        <f>IF(ISNUMBER('Tables 1-15'!D1923),'Tables 1-15'!I31,'Tables 1-15'!D1923)</f>
        <v>62.262</v>
      </c>
      <c r="E2120" s="400">
        <f>IF(ISNUMBER('Tables 1-15'!E1923),'Tables 1-15'!J31,'Tables 1-15'!E1923)</f>
        <v>62.734999999999999</v>
      </c>
      <c r="F2120" s="401">
        <f>IF(ISNUMBER('Tables 1-15'!F1923),'Tables 1-15'!K31,'Tables 1-15'!F1923)</f>
        <v>63.244</v>
      </c>
      <c r="G2120" s="400" t="str">
        <f>IF(ISNUMBER('Tables 1-15'!G1923),'Tables 1-15'!G31,'Tables 1-15'!G1923)</f>
        <v>nav</v>
      </c>
      <c r="H2120" s="400" t="str">
        <f>IF(ISNUMBER('Tables 1-15'!H1923),'Tables 1-15'!H31,'Tables 1-15'!H1923)</f>
        <v>nav</v>
      </c>
      <c r="I2120" s="400" t="str">
        <f>IF(ISNUMBER('Tables 1-15'!I1923),'Tables 1-15'!I31,'Tables 1-15'!I1923)</f>
        <v>nav</v>
      </c>
      <c r="J2120" s="400" t="str">
        <f>IF(ISNUMBER('Tables 1-15'!J1923),'Tables 1-15'!J31,'Tables 1-15'!J1923)</f>
        <v>nav</v>
      </c>
      <c r="K2120" s="400" t="str">
        <f>IF(ISNUMBER('Tables 1-15'!K1923),'Tables 1-15'!K31,'Tables 1-15'!K1923)</f>
        <v>nav</v>
      </c>
      <c r="O2120" s="62"/>
    </row>
    <row r="2121" spans="1:15">
      <c r="A2121" s="461" t="s">
        <v>186</v>
      </c>
      <c r="B2121" s="400">
        <f>IF(ISNUMBER('Tables 1-15'!B1924),'Tables 1-15'!G32,'Tables 1-15'!B1924)</f>
        <v>304.09399999999999</v>
      </c>
      <c r="C2121" s="400">
        <f>IF(ISNUMBER('Tables 1-15'!C1924),'Tables 1-15'!H32,'Tables 1-15'!C1924)</f>
        <v>306.77199999999999</v>
      </c>
      <c r="D2121" s="400">
        <f>IF(ISNUMBER('Tables 1-15'!D1924),'Tables 1-15'!I32,'Tables 1-15'!D1924)</f>
        <v>309.32600000000002</v>
      </c>
      <c r="E2121" s="400">
        <f>IF(ISNUMBER('Tables 1-15'!E1924),'Tables 1-15'!J32,'Tables 1-15'!E1924)</f>
        <v>311.58800000000002</v>
      </c>
      <c r="F2121" s="401">
        <f>IF(ISNUMBER('Tables 1-15'!F1924),'Tables 1-15'!K32,'Tables 1-15'!F1924)</f>
        <v>313.91399999999999</v>
      </c>
      <c r="G2121" s="527" t="str">
        <f>IF(ISNUMBER('Tables 1-15'!G1924),'Tables 1-15'!G32,'Tables 1-15'!G1924)</f>
        <v>nav</v>
      </c>
      <c r="H2121" s="527" t="str">
        <f>IF(ISNUMBER('Tables 1-15'!H1924),'Tables 1-15'!H32,'Tables 1-15'!H1924)</f>
        <v>nav</v>
      </c>
      <c r="I2121" s="527" t="str">
        <f>IF(ISNUMBER('Tables 1-15'!I1924),'Tables 1-15'!I32,'Tables 1-15'!I1924)</f>
        <v>nav</v>
      </c>
      <c r="J2121" s="527" t="str">
        <f>IF(ISNUMBER('Tables 1-15'!J1924),'Tables 1-15'!J32,'Tables 1-15'!J1924)</f>
        <v>nav</v>
      </c>
      <c r="K2121" s="527" t="str">
        <f>IF(ISNUMBER('Tables 1-15'!K1924),'Tables 1-15'!K32,'Tables 1-15'!K1924)</f>
        <v>nav</v>
      </c>
      <c r="O2121" s="62"/>
    </row>
    <row r="2122" spans="1:15">
      <c r="A2122" s="464" t="s">
        <v>669</v>
      </c>
      <c r="B2122" s="528">
        <f>SUM(B2099:B2121)</f>
        <v>3783.4703052499999</v>
      </c>
      <c r="C2122" s="528">
        <f t="shared" ref="C2122:K2122" si="16">SUM(C2099:C2121)</f>
        <v>3815.2286569999992</v>
      </c>
      <c r="D2122" s="528">
        <f t="shared" si="16"/>
        <v>3846.6425415000008</v>
      </c>
      <c r="E2122" s="528">
        <f t="shared" si="16"/>
        <v>3877.1723127500009</v>
      </c>
      <c r="F2122" s="529">
        <f t="shared" si="16"/>
        <v>3786.9001364999995</v>
      </c>
      <c r="G2122" s="528">
        <f t="shared" si="16"/>
        <v>754.15893000000005</v>
      </c>
      <c r="H2122" s="528">
        <f t="shared" si="16"/>
        <v>757.0447700000002</v>
      </c>
      <c r="I2122" s="528">
        <f t="shared" si="16"/>
        <v>1946.4853100000003</v>
      </c>
      <c r="J2122" s="528">
        <f t="shared" si="16"/>
        <v>1965.3324480000001</v>
      </c>
      <c r="K2122" s="528">
        <f t="shared" si="16"/>
        <v>1855.646152</v>
      </c>
    </row>
    <row r="2123" spans="1:15">
      <c r="A2123" s="530"/>
      <c r="B2123" s="450"/>
      <c r="C2123" s="450"/>
      <c r="D2123" s="450"/>
      <c r="E2123" s="450"/>
      <c r="F2123" s="450"/>
      <c r="G2123" s="450"/>
      <c r="H2123" s="450"/>
      <c r="I2123" s="450"/>
      <c r="J2123" s="450"/>
      <c r="K2123" s="450"/>
    </row>
    <row r="2124" spans="1:15">
      <c r="A2124" s="372"/>
      <c r="B2124" s="459"/>
      <c r="C2124" s="459"/>
      <c r="D2124" s="459"/>
      <c r="E2124" s="459"/>
      <c r="F2124" s="459"/>
      <c r="G2124" s="459"/>
      <c r="H2124" s="459"/>
      <c r="I2124" s="459"/>
      <c r="J2124" s="459"/>
      <c r="K2124" s="463"/>
    </row>
    <row r="2125" spans="1:15">
      <c r="A2125" s="372"/>
      <c r="B2125" s="459"/>
      <c r="C2125" s="459"/>
      <c r="D2125" s="459"/>
      <c r="E2125" s="459"/>
      <c r="F2125" s="459"/>
      <c r="G2125" s="459"/>
      <c r="H2125" s="459"/>
      <c r="I2125" s="459"/>
      <c r="J2125" s="459"/>
      <c r="K2125" s="463"/>
    </row>
    <row r="2126" spans="1:15">
      <c r="A2126" s="570"/>
      <c r="B2126" s="570"/>
      <c r="C2126" s="570"/>
      <c r="D2126" s="570"/>
      <c r="E2126" s="570"/>
      <c r="F2126" s="570"/>
      <c r="G2126" s="570"/>
      <c r="H2126" s="570"/>
      <c r="I2126" s="570"/>
      <c r="J2126" s="570"/>
      <c r="K2126" s="570"/>
    </row>
    <row r="2127" spans="1:15">
      <c r="A2127" s="372"/>
      <c r="B2127" s="459"/>
      <c r="C2127" s="459"/>
      <c r="D2127" s="459"/>
      <c r="E2127" s="459"/>
      <c r="F2127" s="459"/>
      <c r="G2127" s="459"/>
      <c r="H2127" s="459"/>
      <c r="I2127" s="459"/>
      <c r="J2127" s="459"/>
      <c r="K2127" s="463"/>
    </row>
    <row r="2128" spans="1:15">
      <c r="A2128" s="493"/>
      <c r="B2128" s="551"/>
      <c r="C2128" s="551"/>
      <c r="D2128" s="551"/>
      <c r="E2128" s="551"/>
      <c r="F2128" s="552"/>
      <c r="G2128" s="586"/>
      <c r="H2128" s="586"/>
      <c r="I2128" s="586"/>
      <c r="J2128" s="586"/>
      <c r="K2128" s="586"/>
    </row>
    <row r="2129" spans="1:15">
      <c r="A2129" s="510"/>
      <c r="B2129" s="379"/>
      <c r="C2129" s="379"/>
      <c r="D2129" s="379"/>
      <c r="E2129" s="379"/>
      <c r="F2129" s="380"/>
      <c r="G2129" s="379"/>
      <c r="H2129" s="379"/>
      <c r="I2129" s="379"/>
      <c r="J2129" s="379"/>
      <c r="K2129" s="379"/>
    </row>
    <row r="2130" spans="1:15">
      <c r="A2130" s="63" t="s">
        <v>37</v>
      </c>
      <c r="B2130" s="750">
        <f>IF(ISNUMBER('Tables 1-15'!B1933),'Tables 1-15'!G10,'Tables 1-15'!B1933)</f>
        <v>21.309950250000004</v>
      </c>
      <c r="C2130" s="409">
        <f>IF(ISNUMBER('Tables 1-15'!C1933),'Tables 1-15'!H10,'Tables 1-15'!C1933)</f>
        <v>21.736760000000004</v>
      </c>
      <c r="D2130" s="409">
        <f>IF(ISNUMBER('Tables 1-15'!D1933),'Tables 1-15'!I10,'Tables 1-15'!D1933)</f>
        <v>22.068179499999999</v>
      </c>
      <c r="E2130" s="409">
        <f>IF(ISNUMBER('Tables 1-15'!E1933),'Tables 1-15'!J10,'Tables 1-15'!E1933)</f>
        <v>22.390279750000001</v>
      </c>
      <c r="F2130" s="410">
        <f>IF(ISNUMBER('Tables 1-15'!F1933),'Tables 1-15'!K10,'Tables 1-15'!F1933)</f>
        <v>22.776880500000001</v>
      </c>
      <c r="G2130" s="532">
        <f>IF(ISNUMBER('Tables 1-15'!G1933),'Tables 1-15'!G10,'Tables 1-15'!G1933)</f>
        <v>21.309950250000004</v>
      </c>
      <c r="H2130" s="532">
        <f>IF(ISNUMBER('Tables 1-15'!H1933),'Tables 1-15'!H10,'Tables 1-15'!H1933)</f>
        <v>21.736760000000004</v>
      </c>
      <c r="I2130" s="532">
        <f>IF(ISNUMBER('Tables 1-15'!I1933),'Tables 1-15'!I10,'Tables 1-15'!I1933)</f>
        <v>22.068179499999999</v>
      </c>
      <c r="J2130" s="532">
        <f>IF(ISNUMBER('Tables 1-15'!J1933),'Tables 1-15'!J10,'Tables 1-15'!J1933)</f>
        <v>22.390279750000001</v>
      </c>
      <c r="K2130" s="532">
        <f>IF(ISNUMBER('Tables 1-15'!K1933),'Tables 1-15'!K10,'Tables 1-15'!K1933)</f>
        <v>22.776880500000001</v>
      </c>
    </row>
    <row r="2131" spans="1:15">
      <c r="A2131" s="461" t="s">
        <v>528</v>
      </c>
      <c r="B2131" s="400">
        <f>IF(ISNUMBER('Tables 1-15'!B1934),'Tables 1-15'!G11,'Tables 1-15'!B1934)</f>
        <v>10.708</v>
      </c>
      <c r="C2131" s="400">
        <f>IF(ISNUMBER('Tables 1-15'!C1934),'Tables 1-15'!H11,'Tables 1-15'!C1934)</f>
        <v>10.790000000000001</v>
      </c>
      <c r="D2131" s="400">
        <f>IF(ISNUMBER('Tables 1-15'!D1934),'Tables 1-15'!I11,'Tables 1-15'!D1934)</f>
        <v>10.883000000000001</v>
      </c>
      <c r="E2131" s="400">
        <f>IF(ISNUMBER('Tables 1-15'!E1934),'Tables 1-15'!J11,'Tables 1-15'!E1934)</f>
        <v>10.978</v>
      </c>
      <c r="F2131" s="401">
        <f>IF(ISNUMBER('Tables 1-15'!F1934),'Tables 1-15'!K11,'Tables 1-15'!F1934)</f>
        <v>11.1</v>
      </c>
      <c r="G2131" s="533">
        <f>IF(ISNUMBER('Tables 1-15'!G1934),'Tables 1-15'!G11,'Tables 1-15'!G1934)</f>
        <v>10.708</v>
      </c>
      <c r="H2131" s="533">
        <f>IF(ISNUMBER('Tables 1-15'!H1934),'Tables 1-15'!H11,'Tables 1-15'!H1934)</f>
        <v>10.790000000000001</v>
      </c>
      <c r="I2131" s="533">
        <f>IF(ISNUMBER('Tables 1-15'!I1934),'Tables 1-15'!I11,'Tables 1-15'!I1934)</f>
        <v>10.883000000000001</v>
      </c>
      <c r="J2131" s="533">
        <f>IF(ISNUMBER('Tables 1-15'!J1934),'Tables 1-15'!J11,'Tables 1-15'!J1934)</f>
        <v>10.978</v>
      </c>
      <c r="K2131" s="533">
        <f>IF(ISNUMBER('Tables 1-15'!K1934),'Tables 1-15'!K11,'Tables 1-15'!K1934)</f>
        <v>11.1</v>
      </c>
      <c r="O2131" s="62"/>
    </row>
    <row r="2132" spans="1:15">
      <c r="A2132" s="66" t="s">
        <v>530</v>
      </c>
      <c r="B2132" s="400">
        <f>IF(ISNUMBER('Tables 1-15'!B1935),'Tables 1-15'!G12,'Tables 1-15'!B1935)</f>
        <v>189.613</v>
      </c>
      <c r="C2132" s="400">
        <f>IF(ISNUMBER('Tables 1-15'!C1935),'Tables 1-15'!H12,'Tables 1-15'!C1935)</f>
        <v>191.48099999999999</v>
      </c>
      <c r="D2132" s="400">
        <f>IF(ISNUMBER('Tables 1-15'!D1935),'Tables 1-15'!I12,'Tables 1-15'!D1935)</f>
        <v>193.25300000000001</v>
      </c>
      <c r="E2132" s="400">
        <f>IF(ISNUMBER('Tables 1-15'!E1935),'Tables 1-15'!J12,'Tables 1-15'!E1935)</f>
        <v>194.93299999999999</v>
      </c>
      <c r="F2132" s="401">
        <f>IF(ISNUMBER('Tables 1-15'!F1935),'Tables 1-15'!K12,'Tables 1-15'!F1935)</f>
        <v>196.52600000000001</v>
      </c>
      <c r="G2132" s="533">
        <f>IF(ISNUMBER('Tables 1-15'!G1935),'Tables 1-15'!G12,'Tables 1-15'!G1935)</f>
        <v>189.613</v>
      </c>
      <c r="H2132" s="533">
        <f>IF(ISNUMBER('Tables 1-15'!H1935),'Tables 1-15'!H12,'Tables 1-15'!H1935)</f>
        <v>191.48099999999999</v>
      </c>
      <c r="I2132" s="533">
        <f>IF(ISNUMBER('Tables 1-15'!I1935),'Tables 1-15'!I12,'Tables 1-15'!I1935)</f>
        <v>193.25300000000001</v>
      </c>
      <c r="J2132" s="533">
        <f>IF(ISNUMBER('Tables 1-15'!J1935),'Tables 1-15'!J12,'Tables 1-15'!J1935)</f>
        <v>194.93299999999999</v>
      </c>
      <c r="K2132" s="533">
        <f>IF(ISNUMBER('Tables 1-15'!K1935),'Tables 1-15'!K12,'Tables 1-15'!K1935)</f>
        <v>196.52600000000001</v>
      </c>
      <c r="O2132" s="636"/>
    </row>
    <row r="2133" spans="1:15">
      <c r="A2133" s="461" t="s">
        <v>529</v>
      </c>
      <c r="B2133" s="400">
        <f>IF(ISNUMBER('Tables 1-15'!B1936),'Tables 1-15'!G13,'Tables 1-15'!B1936)</f>
        <v>33.198549749999998</v>
      </c>
      <c r="C2133" s="400">
        <f>IF(ISNUMBER('Tables 1-15'!C1936),'Tables 1-15'!H13,'Tables 1-15'!C1936)</f>
        <v>33.58108</v>
      </c>
      <c r="D2133" s="400">
        <f>IF(ISNUMBER('Tables 1-15'!D1936),'Tables 1-15'!I13,'Tables 1-15'!D1936)</f>
        <v>33.9585875</v>
      </c>
      <c r="E2133" s="400">
        <f>IF(ISNUMBER('Tables 1-15'!E1936),'Tables 1-15'!J13,'Tables 1-15'!E1936)</f>
        <v>34.303206500000002</v>
      </c>
      <c r="F2133" s="401">
        <f>IF(ISNUMBER('Tables 1-15'!F1936),'Tables 1-15'!K13,'Tables 1-15'!F1936)</f>
        <v>34.701651749999996</v>
      </c>
      <c r="G2133" s="533">
        <f>IF(ISNUMBER('Tables 1-15'!G1936),'Tables 1-15'!G13,'Tables 1-15'!G1936)</f>
        <v>33.198549749999998</v>
      </c>
      <c r="H2133" s="533">
        <f>IF(ISNUMBER('Tables 1-15'!H1936),'Tables 1-15'!H13,'Tables 1-15'!H1936)</f>
        <v>33.58108</v>
      </c>
      <c r="I2133" s="533">
        <f>IF(ISNUMBER('Tables 1-15'!I1936),'Tables 1-15'!I13,'Tables 1-15'!I1936)</f>
        <v>33.9585875</v>
      </c>
      <c r="J2133" s="533">
        <f>IF(ISNUMBER('Tables 1-15'!J1936),'Tables 1-15'!J13,'Tables 1-15'!J1936)</f>
        <v>34.303206500000002</v>
      </c>
      <c r="K2133" s="533">
        <f>IF(ISNUMBER('Tables 1-15'!K1936),'Tables 1-15'!K13,'Tables 1-15'!K1936)</f>
        <v>34.701651749999996</v>
      </c>
      <c r="O2133" s="62"/>
    </row>
    <row r="2134" spans="1:15">
      <c r="A2134" s="66" t="s">
        <v>531</v>
      </c>
      <c r="B2134" s="400">
        <f>IF(ISNUMBER('Tables 1-15'!B1937),'Tables 1-15'!G14,'Tables 1-15'!B1937)</f>
        <v>1324.655</v>
      </c>
      <c r="C2134" s="400">
        <f>IF(ISNUMBER('Tables 1-15'!C1937),'Tables 1-15'!H14,'Tables 1-15'!C1937)</f>
        <v>1331.38</v>
      </c>
      <c r="D2134" s="400">
        <f>IF(ISNUMBER('Tables 1-15'!D1937),'Tables 1-15'!I14,'Tables 1-15'!D1937)</f>
        <v>1337.23</v>
      </c>
      <c r="E2134" s="400">
        <f>IF(ISNUMBER('Tables 1-15'!E1937),'Tables 1-15'!J14,'Tables 1-15'!E1937)</f>
        <v>1343.5350000000001</v>
      </c>
      <c r="F2134" s="401">
        <f>IF(ISNUMBER('Tables 1-15'!F1937),'Tables 1-15'!K14,'Tables 1-15'!F1937)</f>
        <v>1350.6949999999999</v>
      </c>
      <c r="G2134" s="533">
        <f>IF(ISNUMBER('Tables 1-15'!G1937),'Tables 1-15'!G14,'Tables 1-15'!G1937)</f>
        <v>1324.655</v>
      </c>
      <c r="H2134" s="533">
        <f>IF(ISNUMBER('Tables 1-15'!H1937),'Tables 1-15'!H14,'Tables 1-15'!H1937)</f>
        <v>1331.38</v>
      </c>
      <c r="I2134" s="533">
        <f>IF(ISNUMBER('Tables 1-15'!I1937),'Tables 1-15'!I14,'Tables 1-15'!I1937)</f>
        <v>1337.23</v>
      </c>
      <c r="J2134" s="533">
        <f>IF(ISNUMBER('Tables 1-15'!J1937),'Tables 1-15'!J14,'Tables 1-15'!J1937)</f>
        <v>1343.5350000000001</v>
      </c>
      <c r="K2134" s="533">
        <f>IF(ISNUMBER('Tables 1-15'!K1937),'Tables 1-15'!K14,'Tables 1-15'!K1937)</f>
        <v>1350.6949999999999</v>
      </c>
      <c r="O2134" s="636"/>
    </row>
    <row r="2135" spans="1:15">
      <c r="A2135" s="461" t="s">
        <v>166</v>
      </c>
      <c r="B2135" s="527">
        <f>IF(ISNUMBER('Tables 1-15'!B1938),'Tables 1-15'!G15,'Tables 1-15'!B1938)</f>
        <v>63.962000000000003</v>
      </c>
      <c r="C2135" s="527">
        <f>IF(ISNUMBER('Tables 1-15'!C1938),'Tables 1-15'!H15,'Tables 1-15'!C1938)</f>
        <v>64.305000000000007</v>
      </c>
      <c r="D2135" s="527">
        <f>IF(ISNUMBER('Tables 1-15'!D1938),'Tables 1-15'!I15,'Tables 1-15'!D1938)</f>
        <v>64.613</v>
      </c>
      <c r="E2135" s="527">
        <f>IF(ISNUMBER('Tables 1-15'!E1938),'Tables 1-15'!J15,'Tables 1-15'!E1938)</f>
        <v>64.948999999999998</v>
      </c>
      <c r="F2135" s="526">
        <f>IF(ISNUMBER('Tables 1-15'!F1938),'Tables 1-15'!K15,'Tables 1-15'!F1938)</f>
        <v>65.281000000000006</v>
      </c>
      <c r="G2135" s="535">
        <f>IF(ISNUMBER('Tables 1-15'!G1938),'Tables 1-15'!G15,'Tables 1-15'!G1938)</f>
        <v>63.962000000000003</v>
      </c>
      <c r="H2135" s="535">
        <f>IF(ISNUMBER('Tables 1-15'!H1938),'Tables 1-15'!H15,'Tables 1-15'!H1938)</f>
        <v>64.305000000000007</v>
      </c>
      <c r="I2135" s="535">
        <f>IF(ISNUMBER('Tables 1-15'!I1938),'Tables 1-15'!I15,'Tables 1-15'!I1938)</f>
        <v>64.613</v>
      </c>
      <c r="J2135" s="535">
        <f>IF(ISNUMBER('Tables 1-15'!J1938),'Tables 1-15'!J15,'Tables 1-15'!J1938)</f>
        <v>64.948999999999998</v>
      </c>
      <c r="K2135" s="535">
        <f>IF(ISNUMBER('Tables 1-15'!K1938),'Tables 1-15'!K15,'Tables 1-15'!K1938)</f>
        <v>65.281000000000006</v>
      </c>
      <c r="O2135" s="62"/>
    </row>
    <row r="2136" spans="1:15">
      <c r="A2136" s="461" t="s">
        <v>634</v>
      </c>
      <c r="B2136" s="527">
        <f>IF(ISNUMBER('Tables 1-15'!B1939),'Tables 1-15'!G16,'Tables 1-15'!B1939)</f>
        <v>82.12</v>
      </c>
      <c r="C2136" s="527">
        <f>IF(ISNUMBER('Tables 1-15'!C1939),'Tables 1-15'!H16,'Tables 1-15'!C1939)</f>
        <v>81.875</v>
      </c>
      <c r="D2136" s="527">
        <f>IF(ISNUMBER('Tables 1-15'!D1939),'Tables 1-15'!I16,'Tables 1-15'!D1939)</f>
        <v>81.757000000000005</v>
      </c>
      <c r="E2136" s="527">
        <f>IF(ISNUMBER('Tables 1-15'!E1939),'Tables 1-15'!J16,'Tables 1-15'!E1939)</f>
        <v>81.778999999999996</v>
      </c>
      <c r="F2136" s="526">
        <f>IF(ISNUMBER('Tables 1-15'!F1939),'Tables 1-15'!K16,'Tables 1-15'!F1939)</f>
        <v>81.918000000000006</v>
      </c>
      <c r="G2136" s="535">
        <f>IF(ISNUMBER('Tables 1-15'!G1939),'Tables 1-15'!G16,'Tables 1-15'!G1939)</f>
        <v>82.12</v>
      </c>
      <c r="H2136" s="535">
        <f>IF(ISNUMBER('Tables 1-15'!H1939),'Tables 1-15'!H16,'Tables 1-15'!H1939)</f>
        <v>81.875</v>
      </c>
      <c r="I2136" s="535">
        <f>IF(ISNUMBER('Tables 1-15'!I1939),'Tables 1-15'!I16,'Tables 1-15'!I1939)</f>
        <v>81.757000000000005</v>
      </c>
      <c r="J2136" s="535">
        <f>IF(ISNUMBER('Tables 1-15'!J1939),'Tables 1-15'!J16,'Tables 1-15'!J1939)</f>
        <v>81.778999999999996</v>
      </c>
      <c r="K2136" s="535">
        <f>IF(ISNUMBER('Tables 1-15'!K1939),'Tables 1-15'!K16,'Tables 1-15'!K1939)</f>
        <v>81.918000000000006</v>
      </c>
      <c r="O2136" s="62"/>
    </row>
    <row r="2137" spans="1:15">
      <c r="A2137" s="461" t="s">
        <v>745</v>
      </c>
      <c r="B2137" s="527">
        <f>IF(ISNUMBER('Tables 1-15'!B1940),'Tables 1-15'!G17,'Tables 1-15'!B1940)</f>
        <v>6.9638999999999998</v>
      </c>
      <c r="C2137" s="527">
        <f>IF(ISNUMBER('Tables 1-15'!C1940),'Tables 1-15'!H17,'Tables 1-15'!C1940)</f>
        <v>6.9963999999999995</v>
      </c>
      <c r="D2137" s="527">
        <f>IF(ISNUMBER('Tables 1-15'!D1940),'Tables 1-15'!I17,'Tables 1-15'!D1940)</f>
        <v>7.0521000000000003</v>
      </c>
      <c r="E2137" s="527">
        <f>IF(ISNUMBER('Tables 1-15'!E1940),'Tables 1-15'!J17,'Tables 1-15'!E1940)</f>
        <v>7.1124000000000001</v>
      </c>
      <c r="F2137" s="526">
        <f>IF(ISNUMBER('Tables 1-15'!F1940),'Tables 1-15'!K17,'Tables 1-15'!F1940)</f>
        <v>7.1779000000000002</v>
      </c>
      <c r="G2137" s="535" t="str">
        <f>IF(ISNUMBER('Tables 1-15'!G1940),'Tables 1-15'!G17,'Tables 1-15'!G1940)</f>
        <v>nav</v>
      </c>
      <c r="H2137" s="535" t="str">
        <f>IF(ISNUMBER('Tables 1-15'!H1940),'Tables 1-15'!H17,'Tables 1-15'!H1940)</f>
        <v>nav</v>
      </c>
      <c r="I2137" s="535" t="str">
        <f>IF(ISNUMBER('Tables 1-15'!I1940),'Tables 1-15'!I17,'Tables 1-15'!I1940)</f>
        <v>nav</v>
      </c>
      <c r="J2137" s="535" t="str">
        <f>IF(ISNUMBER('Tables 1-15'!J1940),'Tables 1-15'!J17,'Tables 1-15'!J1940)</f>
        <v>nav</v>
      </c>
      <c r="K2137" s="535" t="str">
        <f>IF(ISNUMBER('Tables 1-15'!K1940),'Tables 1-15'!K17,'Tables 1-15'!K1940)</f>
        <v>nav</v>
      </c>
      <c r="O2137" s="62"/>
    </row>
    <row r="2138" spans="1:15">
      <c r="A2138" s="66" t="s">
        <v>994</v>
      </c>
      <c r="B2138" s="527">
        <f>IF(ISNUMBER('Tables 1-15'!B1941),'Tables 1-15'!G18,'Tables 1-15'!B1941)</f>
        <v>1154</v>
      </c>
      <c r="C2138" s="527">
        <f>IF(ISNUMBER('Tables 1-15'!C1941),'Tables 1-15'!H18,'Tables 1-15'!C1941)</f>
        <v>1170</v>
      </c>
      <c r="D2138" s="527">
        <f>IF(ISNUMBER('Tables 1-15'!D1941),'Tables 1-15'!I18,'Tables 1-15'!D1941)</f>
        <v>1186</v>
      </c>
      <c r="E2138" s="527">
        <f>IF(ISNUMBER('Tables 1-15'!E1941),'Tables 1-15'!J18,'Tables 1-15'!E1941)</f>
        <v>1202</v>
      </c>
      <c r="F2138" s="526">
        <f>IF(ISNUMBER('Tables 1-15'!F1941),'Tables 1-15'!K18,'Tables 1-15'!F1941)</f>
        <v>1217</v>
      </c>
      <c r="G2138" s="535">
        <f>IF(ISNUMBER('Tables 1-15'!G1941),'Tables 1-15'!G18,'Tables 1-15'!G1941)</f>
        <v>1154</v>
      </c>
      <c r="H2138" s="535">
        <f>IF(ISNUMBER('Tables 1-15'!H1941),'Tables 1-15'!H18,'Tables 1-15'!H1941)</f>
        <v>1170</v>
      </c>
      <c r="I2138" s="535">
        <f>IF(ISNUMBER('Tables 1-15'!I1941),'Tables 1-15'!I18,'Tables 1-15'!I1941)</f>
        <v>1186</v>
      </c>
      <c r="J2138" s="535">
        <f>IF(ISNUMBER('Tables 1-15'!J1941),'Tables 1-15'!J18,'Tables 1-15'!J1941)</f>
        <v>1202</v>
      </c>
      <c r="K2138" s="535">
        <f>IF(ISNUMBER('Tables 1-15'!K1941),'Tables 1-15'!K18,'Tables 1-15'!K1941)</f>
        <v>1217</v>
      </c>
      <c r="O2138" s="636"/>
    </row>
    <row r="2139" spans="1:15">
      <c r="A2139" s="461" t="s">
        <v>127</v>
      </c>
      <c r="B2139" s="527">
        <f>IF(ISNUMBER('Tables 1-15'!B1942),'Tables 1-15'!G19,'Tables 1-15'!B1942)</f>
        <v>59.336500000000001</v>
      </c>
      <c r="C2139" s="527">
        <f>IF(ISNUMBER('Tables 1-15'!C1942),'Tables 1-15'!H19,'Tables 1-15'!C1942)</f>
        <v>59.752499999999998</v>
      </c>
      <c r="D2139" s="527">
        <f>IF(ISNUMBER('Tables 1-15'!D1942),'Tables 1-15'!I19,'Tables 1-15'!D1942)</f>
        <v>60.051500000000004</v>
      </c>
      <c r="E2139" s="527">
        <f>IF(ISNUMBER('Tables 1-15'!E1942),'Tables 1-15'!J19,'Tables 1-15'!E1942)</f>
        <v>60.328000000000003</v>
      </c>
      <c r="F2139" s="526">
        <f>IF(ISNUMBER('Tables 1-15'!F1942),'Tables 1-15'!K19,'Tables 1-15'!F1942)</f>
        <v>60.514749999999999</v>
      </c>
      <c r="G2139" s="535">
        <f>IF(ISNUMBER('Tables 1-15'!G1942),'Tables 1-15'!G19,'Tables 1-15'!G1942)</f>
        <v>59.336500000000001</v>
      </c>
      <c r="H2139" s="535">
        <f>IF(ISNUMBER('Tables 1-15'!H1942),'Tables 1-15'!H19,'Tables 1-15'!H1942)</f>
        <v>59.752499999999998</v>
      </c>
      <c r="I2139" s="535">
        <f>IF(ISNUMBER('Tables 1-15'!I1942),'Tables 1-15'!I19,'Tables 1-15'!I1942)</f>
        <v>60.051500000000004</v>
      </c>
      <c r="J2139" s="535">
        <f>IF(ISNUMBER('Tables 1-15'!J1942),'Tables 1-15'!J19,'Tables 1-15'!J1942)</f>
        <v>60.328000000000003</v>
      </c>
      <c r="K2139" s="535">
        <f>IF(ISNUMBER('Tables 1-15'!K1942),'Tables 1-15'!K19,'Tables 1-15'!K1942)</f>
        <v>60.514749999999999</v>
      </c>
      <c r="O2139" s="62"/>
    </row>
    <row r="2140" spans="1:15">
      <c r="A2140" s="461" t="s">
        <v>850</v>
      </c>
      <c r="B2140" s="527">
        <f>IF(ISNUMBER('Tables 1-15'!B1943),'Tables 1-15'!G20,'Tables 1-15'!B1943)</f>
        <v>127.6923</v>
      </c>
      <c r="C2140" s="527">
        <f>IF(ISNUMBER('Tables 1-15'!C1943),'Tables 1-15'!H20,'Tables 1-15'!C1943)</f>
        <v>127.50960000000001</v>
      </c>
      <c r="D2140" s="527">
        <f>IF(ISNUMBER('Tables 1-15'!D1943),'Tables 1-15'!I20,'Tables 1-15'!D1943)</f>
        <v>128.0574</v>
      </c>
      <c r="E2140" s="527" t="str">
        <f>IF(ISNUMBER('Tables 1-15'!E1943),'Tables 1-15'!J20,'Tables 1-15'!E1943)</f>
        <v>nav</v>
      </c>
      <c r="F2140" s="526" t="str">
        <f>IF(ISNUMBER('Tables 1-15'!F1943),'Tables 1-15'!K20,'Tables 1-15'!F1943)</f>
        <v>nav</v>
      </c>
      <c r="G2140" s="535">
        <f>IF(ISNUMBER('Tables 1-15'!G1943),'Tables 1-15'!G20,'Tables 1-15'!G1943)</f>
        <v>127.6923</v>
      </c>
      <c r="H2140" s="535">
        <f>IF(ISNUMBER('Tables 1-15'!H1943),'Tables 1-15'!H20,'Tables 1-15'!H1943)</f>
        <v>127.50960000000001</v>
      </c>
      <c r="I2140" s="535">
        <f>IF(ISNUMBER('Tables 1-15'!I1943),'Tables 1-15'!I20,'Tables 1-15'!I1943)</f>
        <v>128.0574</v>
      </c>
      <c r="J2140" s="535">
        <f>IF(ISNUMBER('Tables 1-15'!J1943),'Tables 1-15'!J20,'Tables 1-15'!J1943)</f>
        <v>127.7987</v>
      </c>
      <c r="K2140" s="535" t="str">
        <f>IF(ISNUMBER('Tables 1-15'!K1943),'Tables 1-15'!K20,'Tables 1-15'!K1943)</f>
        <v>nav</v>
      </c>
      <c r="O2140" s="62"/>
    </row>
    <row r="2141" spans="1:15">
      <c r="A2141" s="66" t="s">
        <v>937</v>
      </c>
      <c r="B2141" s="527">
        <f>IF(ISNUMBER('Tables 1-15'!B1944),'Tables 1-15'!G21,'Tables 1-15'!B1944)</f>
        <v>48.948699999999995</v>
      </c>
      <c r="C2141" s="527">
        <f>IF(ISNUMBER('Tables 1-15'!C1944),'Tables 1-15'!H21,'Tables 1-15'!C1944)</f>
        <v>49.182040000000001</v>
      </c>
      <c r="D2141" s="527">
        <f>IF(ISNUMBER('Tables 1-15'!D1944),'Tables 1-15'!I21,'Tables 1-15'!D1944)</f>
        <v>49.41037</v>
      </c>
      <c r="E2141" s="527">
        <f>IF(ISNUMBER('Tables 1-15'!E1944),'Tables 1-15'!J21,'Tables 1-15'!E1944)</f>
        <v>49.779440000000001</v>
      </c>
      <c r="F2141" s="526">
        <f>IF(ISNUMBER('Tables 1-15'!F1944),'Tables 1-15'!K21,'Tables 1-15'!F1944)</f>
        <v>50.004441</v>
      </c>
      <c r="G2141" s="535">
        <f>IF(ISNUMBER('Tables 1-15'!G1944),'Tables 1-15'!G21,'Tables 1-15'!G1944)</f>
        <v>48.948699999999995</v>
      </c>
      <c r="H2141" s="535">
        <f>IF(ISNUMBER('Tables 1-15'!H1944),'Tables 1-15'!H21,'Tables 1-15'!H1944)</f>
        <v>49.182040000000001</v>
      </c>
      <c r="I2141" s="535">
        <f>IF(ISNUMBER('Tables 1-15'!I1944),'Tables 1-15'!I21,'Tables 1-15'!I1944)</f>
        <v>49.41037</v>
      </c>
      <c r="J2141" s="535">
        <f>IF(ISNUMBER('Tables 1-15'!J1944),'Tables 1-15'!J21,'Tables 1-15'!J1944)</f>
        <v>49.779440000000001</v>
      </c>
      <c r="K2141" s="535">
        <f>IF(ISNUMBER('Tables 1-15'!K1944),'Tables 1-15'!K21,'Tables 1-15'!K1944)</f>
        <v>50.004441</v>
      </c>
      <c r="O2141" s="636"/>
    </row>
    <row r="2142" spans="1:15">
      <c r="A2142" s="66" t="s">
        <v>938</v>
      </c>
      <c r="B2142" s="527">
        <f>IF(ISNUMBER('Tables 1-15'!B1945),'Tables 1-15'!G22,'Tables 1-15'!B1945)</f>
        <v>106.24300000000001</v>
      </c>
      <c r="C2142" s="527">
        <f>IF(ISNUMBER('Tables 1-15'!C1945),'Tables 1-15'!H22,'Tables 1-15'!C1945)</f>
        <v>107.122</v>
      </c>
      <c r="D2142" s="527">
        <f>IF(ISNUMBER('Tables 1-15'!D1945),'Tables 1-15'!I22,'Tables 1-15'!D1945)</f>
        <v>107.979</v>
      </c>
      <c r="E2142" s="527">
        <f>IF(ISNUMBER('Tables 1-15'!E1945),'Tables 1-15'!J22,'Tables 1-15'!E1945)</f>
        <v>108.8134</v>
      </c>
      <c r="F2142" s="526">
        <f>IF(ISNUMBER('Tables 1-15'!F1945),'Tables 1-15'!K22,'Tables 1-15'!F1945)</f>
        <v>116.28439999999999</v>
      </c>
      <c r="G2142" s="535">
        <f>IF(ISNUMBER('Tables 1-15'!G1945),'Tables 1-15'!G22,'Tables 1-15'!G1945)</f>
        <v>106.24300000000001</v>
      </c>
      <c r="H2142" s="535">
        <f>IF(ISNUMBER('Tables 1-15'!H1945),'Tables 1-15'!H22,'Tables 1-15'!H1945)</f>
        <v>107.122</v>
      </c>
      <c r="I2142" s="535">
        <f>IF(ISNUMBER('Tables 1-15'!I1945),'Tables 1-15'!I22,'Tables 1-15'!I1945)</f>
        <v>107.979</v>
      </c>
      <c r="J2142" s="535">
        <f>IF(ISNUMBER('Tables 1-15'!J1945),'Tables 1-15'!J22,'Tables 1-15'!J1945)</f>
        <v>108.8134</v>
      </c>
      <c r="K2142" s="535">
        <f>IF(ISNUMBER('Tables 1-15'!K1945),'Tables 1-15'!K22,'Tables 1-15'!K1945)</f>
        <v>116.28439999999999</v>
      </c>
      <c r="O2142" s="636"/>
    </row>
    <row r="2143" spans="1:15">
      <c r="A2143" s="461" t="s">
        <v>9</v>
      </c>
      <c r="B2143" s="400">
        <f>IF(ISNUMBER('Tables 1-15'!B1946),'Tables 1-15'!G23,'Tables 1-15'!B1946)</f>
        <v>16.486000000000001</v>
      </c>
      <c r="C2143" s="400">
        <f>IF(ISNUMBER('Tables 1-15'!C1946),'Tables 1-15'!H23,'Tables 1-15'!C1946)</f>
        <v>16.574999999999999</v>
      </c>
      <c r="D2143" s="400">
        <f>IF(ISNUMBER('Tables 1-15'!D1946),'Tables 1-15'!I23,'Tables 1-15'!D1946)</f>
        <v>16.655999999999999</v>
      </c>
      <c r="E2143" s="400">
        <f>IF(ISNUMBER('Tables 1-15'!E1946),'Tables 1-15'!J23,'Tables 1-15'!E1946)</f>
        <v>16.73</v>
      </c>
      <c r="F2143" s="401">
        <f>IF(ISNUMBER('Tables 1-15'!F1946),'Tables 1-15'!K23,'Tables 1-15'!F1946)</f>
        <v>16.78</v>
      </c>
      <c r="G2143" s="533">
        <f>IF(ISNUMBER('Tables 1-15'!G1946),'Tables 1-15'!G23,'Tables 1-15'!G1946)</f>
        <v>16.486000000000001</v>
      </c>
      <c r="H2143" s="533">
        <f>IF(ISNUMBER('Tables 1-15'!H1946),'Tables 1-15'!H23,'Tables 1-15'!H1946)</f>
        <v>16.574999999999999</v>
      </c>
      <c r="I2143" s="533">
        <f>IF(ISNUMBER('Tables 1-15'!I1946),'Tables 1-15'!I23,'Tables 1-15'!I1946)</f>
        <v>16.655999999999999</v>
      </c>
      <c r="J2143" s="533">
        <f>IF(ISNUMBER('Tables 1-15'!J1946),'Tables 1-15'!J23,'Tables 1-15'!J1946)</f>
        <v>16.73</v>
      </c>
      <c r="K2143" s="533">
        <f>IF(ISNUMBER('Tables 1-15'!K1946),'Tables 1-15'!K23,'Tables 1-15'!K1946)</f>
        <v>16.78</v>
      </c>
      <c r="O2143" s="62"/>
    </row>
    <row r="2144" spans="1:15">
      <c r="A2144" s="66" t="s">
        <v>939</v>
      </c>
      <c r="B2144" s="400">
        <f>IF(ISNUMBER('Tables 1-15'!B1947),'Tables 1-15'!G24,'Tables 1-15'!B1947)</f>
        <v>142.74236999999999</v>
      </c>
      <c r="C2144" s="400">
        <f>IF(ISNUMBER('Tables 1-15'!C1947),'Tables 1-15'!H24,'Tables 1-15'!C1947)</f>
        <v>142.78535000000002</v>
      </c>
      <c r="D2144" s="400">
        <f>IF(ISNUMBER('Tables 1-15'!D1947),'Tables 1-15'!I24,'Tables 1-15'!D1947)</f>
        <v>142.84947</v>
      </c>
      <c r="E2144" s="400">
        <f>IF(ISNUMBER('Tables 1-15'!E1947),'Tables 1-15'!J24,'Tables 1-15'!E1947)</f>
        <v>142.96091000000001</v>
      </c>
      <c r="F2144" s="401">
        <f>IF(ISNUMBER('Tables 1-15'!F1947),'Tables 1-15'!K24,'Tables 1-15'!F1947)</f>
        <v>143.2131</v>
      </c>
      <c r="G2144" s="533">
        <f>IF(ISNUMBER('Tables 1-15'!G1947),'Tables 1-15'!G24,'Tables 1-15'!G1947)</f>
        <v>142.74236999999999</v>
      </c>
      <c r="H2144" s="533">
        <f>IF(ISNUMBER('Tables 1-15'!H1947),'Tables 1-15'!H24,'Tables 1-15'!H1947)</f>
        <v>142.78535000000002</v>
      </c>
      <c r="I2144" s="533">
        <f>IF(ISNUMBER('Tables 1-15'!I1947),'Tables 1-15'!I24,'Tables 1-15'!I1947)</f>
        <v>142.84947</v>
      </c>
      <c r="J2144" s="533">
        <f>IF(ISNUMBER('Tables 1-15'!J1947),'Tables 1-15'!J24,'Tables 1-15'!J1947)</f>
        <v>142.96091000000001</v>
      </c>
      <c r="K2144" s="533">
        <f>IF(ISNUMBER('Tables 1-15'!K1947),'Tables 1-15'!K24,'Tables 1-15'!K1947)</f>
        <v>143.2131</v>
      </c>
      <c r="O2144" s="636"/>
    </row>
    <row r="2145" spans="1:15">
      <c r="A2145" s="66" t="s">
        <v>940</v>
      </c>
      <c r="B2145" s="400">
        <f>IF(ISNUMBER('Tables 1-15'!B1948),'Tables 1-15'!G25,'Tables 1-15'!B1948)</f>
        <v>25.787025000000003</v>
      </c>
      <c r="C2145" s="400">
        <f>IF(ISNUMBER('Tables 1-15'!C1948),'Tables 1-15'!H25,'Tables 1-15'!C1948)</f>
        <v>26.660857</v>
      </c>
      <c r="D2145" s="400">
        <f>IF(ISNUMBER('Tables 1-15'!D1948),'Tables 1-15'!I25,'Tables 1-15'!D1948)</f>
        <v>27.563432000000002</v>
      </c>
      <c r="E2145" s="400">
        <f>IF(ISNUMBER('Tables 1-15'!E1948),'Tables 1-15'!J25,'Tables 1-15'!E1948)</f>
        <v>28.376355</v>
      </c>
      <c r="F2145" s="401">
        <f>IF(ISNUMBER('Tables 1-15'!F1948),'Tables 1-15'!K25,'Tables 1-15'!F1948)</f>
        <v>29.195895</v>
      </c>
      <c r="G2145" s="533">
        <f>IF(ISNUMBER('Tables 1-15'!G1948),'Tables 1-15'!G25,'Tables 1-15'!G1948)</f>
        <v>25.787025000000003</v>
      </c>
      <c r="H2145" s="533">
        <f>IF(ISNUMBER('Tables 1-15'!H1948),'Tables 1-15'!H25,'Tables 1-15'!H1948)</f>
        <v>26.660857</v>
      </c>
      <c r="I2145" s="533">
        <f>IF(ISNUMBER('Tables 1-15'!I1948),'Tables 1-15'!I25,'Tables 1-15'!I1948)</f>
        <v>27.563432000000002</v>
      </c>
      <c r="J2145" s="533">
        <f>IF(ISNUMBER('Tables 1-15'!J1948),'Tables 1-15'!J25,'Tables 1-15'!J1948)</f>
        <v>28.376355</v>
      </c>
      <c r="K2145" s="533">
        <f>IF(ISNUMBER('Tables 1-15'!K1948),'Tables 1-15'!K25,'Tables 1-15'!K1948)</f>
        <v>29.195895</v>
      </c>
      <c r="O2145" s="636"/>
    </row>
    <row r="2146" spans="1:15">
      <c r="A2146" s="461" t="s">
        <v>10</v>
      </c>
      <c r="B2146" s="400">
        <f>IF(ISNUMBER('Tables 1-15'!B1949),'Tables 1-15'!G26,'Tables 1-15'!B1949)</f>
        <v>4.8390000000000004</v>
      </c>
      <c r="C2146" s="400">
        <f>IF(ISNUMBER('Tables 1-15'!C1949),'Tables 1-15'!H26,'Tables 1-15'!C1949)</f>
        <v>4.9880000000000004</v>
      </c>
      <c r="D2146" s="400">
        <f>IF(ISNUMBER('Tables 1-15'!D1949),'Tables 1-15'!I26,'Tables 1-15'!D1949)</f>
        <v>5.077</v>
      </c>
      <c r="E2146" s="400">
        <f>IF(ISNUMBER('Tables 1-15'!E1949),'Tables 1-15'!J26,'Tables 1-15'!E1949)</f>
        <v>5.1840000000000002</v>
      </c>
      <c r="F2146" s="401">
        <f>IF(ISNUMBER('Tables 1-15'!F1949),'Tables 1-15'!K26,'Tables 1-15'!F1949)</f>
        <v>5.3120000000000003</v>
      </c>
      <c r="G2146" s="533">
        <f>IF(ISNUMBER('Tables 1-15'!G1949),'Tables 1-15'!G26,'Tables 1-15'!G1949)</f>
        <v>4.8390000000000004</v>
      </c>
      <c r="H2146" s="533">
        <f>IF(ISNUMBER('Tables 1-15'!H1949),'Tables 1-15'!H26,'Tables 1-15'!H1949)</f>
        <v>4.9880000000000004</v>
      </c>
      <c r="I2146" s="533">
        <f>IF(ISNUMBER('Tables 1-15'!I1949),'Tables 1-15'!I26,'Tables 1-15'!I1949)</f>
        <v>5.077</v>
      </c>
      <c r="J2146" s="533">
        <f>IF(ISNUMBER('Tables 1-15'!J1949),'Tables 1-15'!J26,'Tables 1-15'!J1949)</f>
        <v>5.1840000000000002</v>
      </c>
      <c r="K2146" s="533">
        <f>IF(ISNUMBER('Tables 1-15'!K1949),'Tables 1-15'!K26,'Tables 1-15'!K1949)</f>
        <v>5.3120000000000003</v>
      </c>
      <c r="O2146" s="62"/>
    </row>
    <row r="2147" spans="1:15">
      <c r="A2147" s="66" t="s">
        <v>941</v>
      </c>
      <c r="B2147" s="400" t="str">
        <f>IF(ISNUMBER('Tables 1-15'!B1950),'Tables 1-15'!G27,'Tables 1-15'!B1950)</f>
        <v>nav</v>
      </c>
      <c r="C2147" s="400" t="str">
        <f>IF(ISNUMBER('Tables 1-15'!C1950),'Tables 1-15'!H27,'Tables 1-15'!C1950)</f>
        <v>nav</v>
      </c>
      <c r="D2147" s="400" t="str">
        <f>IF(ISNUMBER('Tables 1-15'!D1950),'Tables 1-15'!I27,'Tables 1-15'!D1950)</f>
        <v>nav</v>
      </c>
      <c r="E2147" s="400" t="str">
        <f>IF(ISNUMBER('Tables 1-15'!E1950),'Tables 1-15'!J27,'Tables 1-15'!E1950)</f>
        <v>nav</v>
      </c>
      <c r="F2147" s="401" t="str">
        <f>IF(ISNUMBER('Tables 1-15'!F1950),'Tables 1-15'!K27,'Tables 1-15'!F1950)</f>
        <v>nav</v>
      </c>
      <c r="G2147" s="533" t="str">
        <f>IF(ISNUMBER('Tables 1-15'!G1950),'Tables 1-15'!G27,'Tables 1-15'!G1950)</f>
        <v>nav</v>
      </c>
      <c r="H2147" s="533" t="str">
        <f>IF(ISNUMBER('Tables 1-15'!H1950),'Tables 1-15'!H27,'Tables 1-15'!H1950)</f>
        <v>nav</v>
      </c>
      <c r="I2147" s="533" t="str">
        <f>IF(ISNUMBER('Tables 1-15'!I1950),'Tables 1-15'!I27,'Tables 1-15'!I1950)</f>
        <v>nav</v>
      </c>
      <c r="J2147" s="533" t="str">
        <f>IF(ISNUMBER('Tables 1-15'!J1950),'Tables 1-15'!J27,'Tables 1-15'!J1950)</f>
        <v>nav</v>
      </c>
      <c r="K2147" s="533" t="str">
        <f>IF(ISNUMBER('Tables 1-15'!K1950),'Tables 1-15'!K27,'Tables 1-15'!K1950)</f>
        <v>nav</v>
      </c>
      <c r="O2147" s="636"/>
    </row>
    <row r="2148" spans="1:15">
      <c r="A2148" s="461" t="s">
        <v>11</v>
      </c>
      <c r="B2148" s="400">
        <f>IF(ISNUMBER('Tables 1-15'!B1951),'Tables 1-15'!G28,'Tables 1-15'!B1951)</f>
        <v>9.2560000000000002</v>
      </c>
      <c r="C2148" s="400">
        <f>IF(ISNUMBER('Tables 1-15'!C1951),'Tables 1-15'!H28,'Tables 1-15'!C1951)</f>
        <v>9.3410000000000011</v>
      </c>
      <c r="D2148" s="400">
        <f>IF(ISNUMBER('Tables 1-15'!D1951),'Tables 1-15'!I28,'Tables 1-15'!D1951)</f>
        <v>9.4160000000000004</v>
      </c>
      <c r="E2148" s="400">
        <f>IF(ISNUMBER('Tables 1-15'!E1951),'Tables 1-15'!J28,'Tables 1-15'!E1951)</f>
        <v>9.4570000000000007</v>
      </c>
      <c r="F2148" s="401">
        <f>IF(ISNUMBER('Tables 1-15'!F1951),'Tables 1-15'!K28,'Tables 1-15'!F1951)</f>
        <v>9.5208700000000004</v>
      </c>
      <c r="G2148" s="533">
        <f>IF(ISNUMBER('Tables 1-15'!G1951),'Tables 1-15'!G28,'Tables 1-15'!G1951)</f>
        <v>9.2560000000000002</v>
      </c>
      <c r="H2148" s="533">
        <f>IF(ISNUMBER('Tables 1-15'!H1951),'Tables 1-15'!H28,'Tables 1-15'!H1951)</f>
        <v>9.3410000000000011</v>
      </c>
      <c r="I2148" s="533">
        <f>IF(ISNUMBER('Tables 1-15'!I1951),'Tables 1-15'!I28,'Tables 1-15'!I1951)</f>
        <v>9.4160000000000004</v>
      </c>
      <c r="J2148" s="533">
        <f>IF(ISNUMBER('Tables 1-15'!J1951),'Tables 1-15'!J28,'Tables 1-15'!J1951)</f>
        <v>9.4570000000000007</v>
      </c>
      <c r="K2148" s="533">
        <f>IF(ISNUMBER('Tables 1-15'!K1951),'Tables 1-15'!K28,'Tables 1-15'!K1951)</f>
        <v>9.5208700000000004</v>
      </c>
      <c r="O2148" s="62"/>
    </row>
    <row r="2149" spans="1:15">
      <c r="A2149" s="461" t="s">
        <v>12</v>
      </c>
      <c r="B2149" s="400">
        <f>IF(ISNUMBER('Tables 1-15'!B1952),'Tables 1-15'!G29,'Tables 1-15'!B1952)</f>
        <v>7.7110600000000007</v>
      </c>
      <c r="C2149" s="400">
        <f>IF(ISNUMBER('Tables 1-15'!C1952),'Tables 1-15'!H29,'Tables 1-15'!C1952)</f>
        <v>7.8012800000000002</v>
      </c>
      <c r="D2149" s="400">
        <f>IF(ISNUMBER('Tables 1-15'!D1952),'Tables 1-15'!I29,'Tables 1-15'!D1952)</f>
        <v>7.8775699999999995</v>
      </c>
      <c r="E2149" s="400">
        <f>IF(ISNUMBER('Tables 1-15'!E1952),'Tables 1-15'!J29,'Tables 1-15'!E1952)</f>
        <v>7.9123980000000005</v>
      </c>
      <c r="F2149" s="401">
        <f>IF(ISNUMBER('Tables 1-15'!F1952),'Tables 1-15'!K29,'Tables 1-15'!F1952)</f>
        <v>7.996861</v>
      </c>
      <c r="G2149" s="533">
        <f>IF(ISNUMBER('Tables 1-15'!G1952),'Tables 1-15'!G29,'Tables 1-15'!G1952)</f>
        <v>7.7110600000000007</v>
      </c>
      <c r="H2149" s="533">
        <f>IF(ISNUMBER('Tables 1-15'!H1952),'Tables 1-15'!H29,'Tables 1-15'!H1952)</f>
        <v>7.8012800000000002</v>
      </c>
      <c r="I2149" s="533">
        <f>IF(ISNUMBER('Tables 1-15'!I1952),'Tables 1-15'!I29,'Tables 1-15'!I1952)</f>
        <v>7.8775699999999995</v>
      </c>
      <c r="J2149" s="533">
        <f>IF(ISNUMBER('Tables 1-15'!J1952),'Tables 1-15'!J29,'Tables 1-15'!J1952)</f>
        <v>7.9123980000000005</v>
      </c>
      <c r="K2149" s="533">
        <f>IF(ISNUMBER('Tables 1-15'!K1952),'Tables 1-15'!K29,'Tables 1-15'!K1952)</f>
        <v>7.996861</v>
      </c>
      <c r="O2149" s="62"/>
    </row>
    <row r="2150" spans="1:15">
      <c r="A2150" s="66" t="s">
        <v>942</v>
      </c>
      <c r="B2150" s="400">
        <f>IF(ISNUMBER('Tables 1-15'!B1953),'Tables 1-15'!G30,'Tables 1-15'!B1953)</f>
        <v>71.517100000000013</v>
      </c>
      <c r="C2150" s="400">
        <f>IF(ISNUMBER('Tables 1-15'!C1953),'Tables 1-15'!H30,'Tables 1-15'!C1953)</f>
        <v>72.561310000000006</v>
      </c>
      <c r="D2150" s="400">
        <f>IF(ISNUMBER('Tables 1-15'!D1953),'Tables 1-15'!I30,'Tables 1-15'!D1953)</f>
        <v>73.72299000000001</v>
      </c>
      <c r="E2150" s="400">
        <f>IF(ISNUMBER('Tables 1-15'!E1953),'Tables 1-15'!J30,'Tables 1-15'!E1953)</f>
        <v>74.724270000000004</v>
      </c>
      <c r="F2150" s="401">
        <f>IF(ISNUMBER('Tables 1-15'!F1953),'Tables 1-15'!K30,'Tables 1-15'!F1953)</f>
        <v>75.627380000000002</v>
      </c>
      <c r="G2150" s="533">
        <f>IF(ISNUMBER('Tables 1-15'!G1953),'Tables 1-15'!G30,'Tables 1-15'!G1953)</f>
        <v>71.517100000000013</v>
      </c>
      <c r="H2150" s="533">
        <f>IF(ISNUMBER('Tables 1-15'!H1953),'Tables 1-15'!H30,'Tables 1-15'!H1953)</f>
        <v>72.561310000000006</v>
      </c>
      <c r="I2150" s="533">
        <f>IF(ISNUMBER('Tables 1-15'!I1953),'Tables 1-15'!I30,'Tables 1-15'!I1953)</f>
        <v>73.72299000000001</v>
      </c>
      <c r="J2150" s="533">
        <f>IF(ISNUMBER('Tables 1-15'!J1953),'Tables 1-15'!J30,'Tables 1-15'!J1953)</f>
        <v>74.724270000000004</v>
      </c>
      <c r="K2150" s="533">
        <f>IF(ISNUMBER('Tables 1-15'!K1953),'Tables 1-15'!K30,'Tables 1-15'!K1953)</f>
        <v>75.627380000000002</v>
      </c>
      <c r="O2150" s="636"/>
    </row>
    <row r="2151" spans="1:15">
      <c r="A2151" s="461" t="s">
        <v>13</v>
      </c>
      <c r="B2151" s="400">
        <f>IF(ISNUMBER('Tables 1-15'!B1954),'Tables 1-15'!G31,'Tables 1-15'!B1954)</f>
        <v>61.398000000000003</v>
      </c>
      <c r="C2151" s="400">
        <f>IF(ISNUMBER('Tables 1-15'!C1954),'Tables 1-15'!H31,'Tables 1-15'!C1954)</f>
        <v>61.792000000000002</v>
      </c>
      <c r="D2151" s="400">
        <f>IF(ISNUMBER('Tables 1-15'!D1954),'Tables 1-15'!I31,'Tables 1-15'!D1954)</f>
        <v>62.262</v>
      </c>
      <c r="E2151" s="400">
        <f>IF(ISNUMBER('Tables 1-15'!E1954),'Tables 1-15'!J31,'Tables 1-15'!E1954)</f>
        <v>62.734999999999999</v>
      </c>
      <c r="F2151" s="401">
        <f>IF(ISNUMBER('Tables 1-15'!F1954),'Tables 1-15'!K31,'Tables 1-15'!F1954)</f>
        <v>63.244</v>
      </c>
      <c r="G2151" s="533">
        <f>IF(ISNUMBER('Tables 1-15'!G1954),'Tables 1-15'!G31,'Tables 1-15'!G1954)</f>
        <v>61.398000000000003</v>
      </c>
      <c r="H2151" s="533">
        <f>IF(ISNUMBER('Tables 1-15'!H1954),'Tables 1-15'!H31,'Tables 1-15'!H1954)</f>
        <v>61.792000000000002</v>
      </c>
      <c r="I2151" s="533">
        <f>IF(ISNUMBER('Tables 1-15'!I1954),'Tables 1-15'!I31,'Tables 1-15'!I1954)</f>
        <v>62.262</v>
      </c>
      <c r="J2151" s="533">
        <f>IF(ISNUMBER('Tables 1-15'!J1954),'Tables 1-15'!J31,'Tables 1-15'!J1954)</f>
        <v>62.734999999999999</v>
      </c>
      <c r="K2151" s="533">
        <f>IF(ISNUMBER('Tables 1-15'!K1954),'Tables 1-15'!K31,'Tables 1-15'!K1954)</f>
        <v>63.244</v>
      </c>
      <c r="O2151" s="62"/>
    </row>
    <row r="2152" spans="1:15">
      <c r="A2152" s="461" t="s">
        <v>186</v>
      </c>
      <c r="B2152" s="400">
        <f>IF(ISNUMBER('Tables 1-15'!B1955),'Tables 1-15'!G32,'Tables 1-15'!B1955)</f>
        <v>304.09399999999999</v>
      </c>
      <c r="C2152" s="400">
        <f>IF(ISNUMBER('Tables 1-15'!C1955),'Tables 1-15'!H32,'Tables 1-15'!C1955)</f>
        <v>306.77199999999999</v>
      </c>
      <c r="D2152" s="400">
        <f>IF(ISNUMBER('Tables 1-15'!D1955),'Tables 1-15'!I32,'Tables 1-15'!D1955)</f>
        <v>309.32600000000002</v>
      </c>
      <c r="E2152" s="400">
        <f>IF(ISNUMBER('Tables 1-15'!E1955),'Tables 1-15'!J32,'Tables 1-15'!E1955)</f>
        <v>311.58800000000002</v>
      </c>
      <c r="F2152" s="401">
        <f>IF(ISNUMBER('Tables 1-15'!F1955),'Tables 1-15'!K32,'Tables 1-15'!F1955)</f>
        <v>313.91399999999999</v>
      </c>
      <c r="G2152" s="533">
        <f>IF(ISNUMBER('Tables 1-15'!G1955),'Tables 1-15'!G32,'Tables 1-15'!G1955)</f>
        <v>304.09399999999999</v>
      </c>
      <c r="H2152" s="533">
        <f>IF(ISNUMBER('Tables 1-15'!H1955),'Tables 1-15'!H32,'Tables 1-15'!H1955)</f>
        <v>306.77199999999999</v>
      </c>
      <c r="I2152" s="533">
        <f>IF(ISNUMBER('Tables 1-15'!I1955),'Tables 1-15'!I32,'Tables 1-15'!I1955)</f>
        <v>309.32600000000002</v>
      </c>
      <c r="J2152" s="533">
        <f>IF(ISNUMBER('Tables 1-15'!J1955),'Tables 1-15'!J32,'Tables 1-15'!J1955)</f>
        <v>311.58800000000002</v>
      </c>
      <c r="K2152" s="533">
        <f>IF(ISNUMBER('Tables 1-15'!K1955),'Tables 1-15'!K32,'Tables 1-15'!K1955)</f>
        <v>313.91399999999999</v>
      </c>
      <c r="O2152" s="62"/>
    </row>
    <row r="2153" spans="1:15">
      <c r="A2153" s="464" t="s">
        <v>669</v>
      </c>
      <c r="B2153" s="528">
        <f>SUM(B2130:B2152)</f>
        <v>3872.5814549999996</v>
      </c>
      <c r="C2153" s="528">
        <f t="shared" ref="C2153:K2153" si="17">SUM(C2130:C2152)</f>
        <v>3904.9881769999993</v>
      </c>
      <c r="D2153" s="528">
        <f t="shared" si="17"/>
        <v>3937.063599000001</v>
      </c>
      <c r="E2153" s="528">
        <f t="shared" si="17"/>
        <v>3840.5686592500006</v>
      </c>
      <c r="F2153" s="529">
        <f t="shared" si="17"/>
        <v>3878.7841292499998</v>
      </c>
      <c r="G2153" s="536">
        <f t="shared" si="17"/>
        <v>3865.6175549999998</v>
      </c>
      <c r="H2153" s="536">
        <f t="shared" si="17"/>
        <v>3897.9917769999993</v>
      </c>
      <c r="I2153" s="536">
        <f t="shared" si="17"/>
        <v>3930.0114990000011</v>
      </c>
      <c r="J2153" s="536">
        <f t="shared" si="17"/>
        <v>3961.25495925</v>
      </c>
      <c r="K2153" s="536">
        <f t="shared" si="17"/>
        <v>3871.6062292500001</v>
      </c>
      <c r="O2153" s="636"/>
    </row>
    <row r="2154" spans="1:15">
      <c r="A2154" s="530"/>
      <c r="B2154" s="631"/>
      <c r="C2154" s="631"/>
      <c r="D2154" s="631"/>
      <c r="E2154" s="631"/>
      <c r="F2154" s="631"/>
      <c r="G2154" s="632"/>
      <c r="H2154" s="632"/>
      <c r="I2154" s="632"/>
      <c r="J2154" s="632"/>
      <c r="K2154" s="632"/>
    </row>
    <row r="2155" spans="1:15">
      <c r="A2155" s="372"/>
      <c r="B2155" s="459"/>
      <c r="C2155" s="459"/>
      <c r="D2155" s="459"/>
      <c r="E2155" s="459"/>
      <c r="F2155" s="459"/>
      <c r="G2155" s="459"/>
      <c r="H2155" s="459"/>
      <c r="I2155" s="459"/>
      <c r="J2155" s="459"/>
      <c r="K2155" s="463"/>
    </row>
    <row r="2156" spans="1:15">
      <c r="A2156" s="372"/>
      <c r="B2156" s="459"/>
      <c r="C2156" s="459"/>
      <c r="D2156" s="459"/>
      <c r="E2156" s="459"/>
      <c r="F2156" s="459"/>
      <c r="G2156" s="459"/>
      <c r="H2156" s="459"/>
      <c r="I2156" s="459"/>
      <c r="J2156" s="459"/>
      <c r="K2156" s="463"/>
    </row>
    <row r="2157" spans="1:15">
      <c r="A2157" s="372"/>
      <c r="B2157" s="459"/>
      <c r="C2157" s="459"/>
      <c r="D2157" s="459"/>
      <c r="E2157" s="459"/>
      <c r="F2157" s="459"/>
      <c r="G2157" s="459"/>
      <c r="H2157" s="459"/>
      <c r="I2157" s="459"/>
      <c r="J2157" s="459"/>
      <c r="K2157" s="463"/>
    </row>
    <row r="2158" spans="1:15">
      <c r="A2158" s="570"/>
      <c r="B2158" s="570"/>
      <c r="C2158" s="570"/>
      <c r="D2158" s="570"/>
      <c r="E2158" s="570"/>
      <c r="F2158" s="570"/>
      <c r="G2158" s="570"/>
      <c r="H2158" s="570"/>
      <c r="I2158" s="570"/>
      <c r="J2158" s="570"/>
      <c r="K2158" s="570"/>
    </row>
    <row r="2159" spans="1:15">
      <c r="A2159" s="372"/>
      <c r="B2159" s="459"/>
      <c r="C2159" s="459"/>
      <c r="D2159" s="459"/>
      <c r="E2159" s="459"/>
      <c r="F2159" s="459"/>
      <c r="G2159" s="459"/>
      <c r="H2159" s="459"/>
      <c r="I2159" s="459"/>
      <c r="J2159" s="459"/>
      <c r="K2159" s="463"/>
    </row>
    <row r="2160" spans="1:15">
      <c r="A2160" s="493"/>
      <c r="B2160" s="586"/>
      <c r="C2160" s="586"/>
      <c r="D2160" s="586"/>
      <c r="E2160" s="586"/>
      <c r="F2160" s="587"/>
      <c r="G2160" s="586"/>
      <c r="H2160" s="586"/>
      <c r="I2160" s="586"/>
      <c r="J2160" s="586"/>
      <c r="K2160" s="586"/>
    </row>
    <row r="2161" spans="1:15">
      <c r="A2161" s="510"/>
      <c r="B2161" s="379"/>
      <c r="C2161" s="379"/>
      <c r="D2161" s="379"/>
      <c r="E2161" s="379"/>
      <c r="F2161" s="380"/>
      <c r="G2161" s="379"/>
      <c r="H2161" s="379"/>
      <c r="I2161" s="379"/>
      <c r="J2161" s="379"/>
      <c r="K2161" s="379"/>
    </row>
    <row r="2162" spans="1:15">
      <c r="A2162" s="63" t="s">
        <v>37</v>
      </c>
      <c r="B2162" s="762" t="str">
        <f>IF(ISNUMBER('Tables 1-15'!B1965),'Tables 1-15'!G10,'Tables 1-15'!B1965)</f>
        <v>nav</v>
      </c>
      <c r="C2162" s="532" t="str">
        <f>IF(ISNUMBER('Tables 1-15'!C1965),'Tables 1-15'!H10,'Tables 1-15'!C1965)</f>
        <v>nav</v>
      </c>
      <c r="D2162" s="532" t="str">
        <f>IF(ISNUMBER('Tables 1-15'!D1965),'Tables 1-15'!I10,'Tables 1-15'!D1965)</f>
        <v>nav</v>
      </c>
      <c r="E2162" s="532" t="str">
        <f>IF(ISNUMBER('Tables 1-15'!E1965),'Tables 1-15'!J10,'Tables 1-15'!E1965)</f>
        <v>nav</v>
      </c>
      <c r="F2162" s="537" t="str">
        <f>IF(ISNUMBER('Tables 1-15'!F1965),'Tables 1-15'!K10,'Tables 1-15'!F1965)</f>
        <v>nav</v>
      </c>
      <c r="G2162" s="535">
        <f>IF(ISNUMBER('Tables 1-15'!G1965),'Tables 1-15'!G10,'Tables 1-15'!G1965)</f>
        <v>21.309950250000004</v>
      </c>
      <c r="H2162" s="535">
        <f>IF(ISNUMBER('Tables 1-15'!H1965),'Tables 1-15'!H10,'Tables 1-15'!H1965)</f>
        <v>21.736760000000004</v>
      </c>
      <c r="I2162" s="535">
        <f>IF(ISNUMBER('Tables 1-15'!I1965),'Tables 1-15'!I10,'Tables 1-15'!I1965)</f>
        <v>22.068179499999999</v>
      </c>
      <c r="J2162" s="535">
        <f>IF(ISNUMBER('Tables 1-15'!J1965),'Tables 1-15'!J10,'Tables 1-15'!J1965)</f>
        <v>22.390279750000001</v>
      </c>
      <c r="K2162" s="535">
        <f>IF(ISNUMBER('Tables 1-15'!K1965),'Tables 1-15'!K10,'Tables 1-15'!K1965)</f>
        <v>22.776880500000001</v>
      </c>
    </row>
    <row r="2163" spans="1:15">
      <c r="A2163" s="461" t="s">
        <v>528</v>
      </c>
      <c r="B2163" s="533">
        <f>IF(ISNUMBER('Tables 1-15'!B1966),'Tables 1-15'!G11,'Tables 1-15'!B1966)</f>
        <v>10.708</v>
      </c>
      <c r="C2163" s="533">
        <f>IF(ISNUMBER('Tables 1-15'!C1966),'Tables 1-15'!H11,'Tables 1-15'!C1966)</f>
        <v>10.790000000000001</v>
      </c>
      <c r="D2163" s="533">
        <f>IF(ISNUMBER('Tables 1-15'!D1966),'Tables 1-15'!I11,'Tables 1-15'!D1966)</f>
        <v>10.883000000000001</v>
      </c>
      <c r="E2163" s="533">
        <f>IF(ISNUMBER('Tables 1-15'!E1966),'Tables 1-15'!J11,'Tables 1-15'!E1966)</f>
        <v>10.978</v>
      </c>
      <c r="F2163" s="539">
        <f>IF(ISNUMBER('Tables 1-15'!F1966),'Tables 1-15'!K11,'Tables 1-15'!F1966)</f>
        <v>11.1</v>
      </c>
      <c r="G2163" s="535" t="str">
        <f>IF(ISNUMBER('Tables 1-15'!G1966),'Tables 1-15'!G11,'Tables 1-15'!G1966)</f>
        <v>nav</v>
      </c>
      <c r="H2163" s="535" t="str">
        <f>IF(ISNUMBER('Tables 1-15'!H1966),'Tables 1-15'!H11,'Tables 1-15'!H1966)</f>
        <v>nav</v>
      </c>
      <c r="I2163" s="535" t="str">
        <f>IF(ISNUMBER('Tables 1-15'!I1966),'Tables 1-15'!I11,'Tables 1-15'!I1966)</f>
        <v>nav</v>
      </c>
      <c r="J2163" s="535" t="str">
        <f>IF(ISNUMBER('Tables 1-15'!J1966),'Tables 1-15'!J11,'Tables 1-15'!J1966)</f>
        <v>nav</v>
      </c>
      <c r="K2163" s="535" t="str">
        <f>IF(ISNUMBER('Tables 1-15'!K1966),'Tables 1-15'!K11,'Tables 1-15'!K1966)</f>
        <v>nav</v>
      </c>
      <c r="O2163" s="62"/>
    </row>
    <row r="2164" spans="1:15">
      <c r="A2164" s="66" t="s">
        <v>530</v>
      </c>
      <c r="B2164" s="533" t="str">
        <f>IF(ISNUMBER('Tables 1-15'!B1967),'Tables 1-15'!G12,'Tables 1-15'!B1967)</f>
        <v>nav</v>
      </c>
      <c r="C2164" s="533" t="str">
        <f>IF(ISNUMBER('Tables 1-15'!C1967),'Tables 1-15'!H12,'Tables 1-15'!C1967)</f>
        <v>nav</v>
      </c>
      <c r="D2164" s="533" t="str">
        <f>IF(ISNUMBER('Tables 1-15'!D1967),'Tables 1-15'!I12,'Tables 1-15'!D1967)</f>
        <v>nav</v>
      </c>
      <c r="E2164" s="533" t="str">
        <f>IF(ISNUMBER('Tables 1-15'!E1967),'Tables 1-15'!J12,'Tables 1-15'!E1967)</f>
        <v>nav</v>
      </c>
      <c r="F2164" s="539" t="str">
        <f>IF(ISNUMBER('Tables 1-15'!F1967),'Tables 1-15'!K12,'Tables 1-15'!F1967)</f>
        <v>nav</v>
      </c>
      <c r="G2164" s="535">
        <f>IF(ISNUMBER('Tables 1-15'!G1967),'Tables 1-15'!G12,'Tables 1-15'!G1967)</f>
        <v>189.613</v>
      </c>
      <c r="H2164" s="535">
        <f>IF(ISNUMBER('Tables 1-15'!H1967),'Tables 1-15'!H12,'Tables 1-15'!H1967)</f>
        <v>191.48099999999999</v>
      </c>
      <c r="I2164" s="535">
        <f>IF(ISNUMBER('Tables 1-15'!I1967),'Tables 1-15'!I12,'Tables 1-15'!I1967)</f>
        <v>193.25300000000001</v>
      </c>
      <c r="J2164" s="535">
        <f>IF(ISNUMBER('Tables 1-15'!J1967),'Tables 1-15'!J12,'Tables 1-15'!J1967)</f>
        <v>194.93299999999999</v>
      </c>
      <c r="K2164" s="535">
        <f>IF(ISNUMBER('Tables 1-15'!K1967),'Tables 1-15'!K12,'Tables 1-15'!K1967)</f>
        <v>196.52600000000001</v>
      </c>
      <c r="O2164" s="636"/>
    </row>
    <row r="2165" spans="1:15">
      <c r="A2165" s="461" t="s">
        <v>529</v>
      </c>
      <c r="B2165" s="535" t="str">
        <f>IF(ISNUMBER('Tables 1-15'!B1968),'Tables 1-15'!G13,'Tables 1-15'!B1968)</f>
        <v>nap</v>
      </c>
      <c r="C2165" s="535" t="str">
        <f>IF(ISNUMBER('Tables 1-15'!C1968),'Tables 1-15'!H13,'Tables 1-15'!C1968)</f>
        <v>nap</v>
      </c>
      <c r="D2165" s="535" t="str">
        <f>IF(ISNUMBER('Tables 1-15'!D1968),'Tables 1-15'!I13,'Tables 1-15'!D1968)</f>
        <v>nap</v>
      </c>
      <c r="E2165" s="535" t="str">
        <f>IF(ISNUMBER('Tables 1-15'!E1968),'Tables 1-15'!J13,'Tables 1-15'!E1968)</f>
        <v>nap</v>
      </c>
      <c r="F2165" s="538" t="str">
        <f>IF(ISNUMBER('Tables 1-15'!F1968),'Tables 1-15'!K13,'Tables 1-15'!F1968)</f>
        <v>nap</v>
      </c>
      <c r="G2165" s="533">
        <f>IF(ISNUMBER('Tables 1-15'!G1968),'Tables 1-15'!G13,'Tables 1-15'!G1968)</f>
        <v>33.198549749999998</v>
      </c>
      <c r="H2165" s="533">
        <f>IF(ISNUMBER('Tables 1-15'!H1968),'Tables 1-15'!H13,'Tables 1-15'!H1968)</f>
        <v>33.58108</v>
      </c>
      <c r="I2165" s="533">
        <f>IF(ISNUMBER('Tables 1-15'!I1968),'Tables 1-15'!I13,'Tables 1-15'!I1968)</f>
        <v>33.9585875</v>
      </c>
      <c r="J2165" s="533">
        <f>IF(ISNUMBER('Tables 1-15'!J1968),'Tables 1-15'!J13,'Tables 1-15'!J1968)</f>
        <v>34.303206500000002</v>
      </c>
      <c r="K2165" s="533">
        <f>IF(ISNUMBER('Tables 1-15'!K1968),'Tables 1-15'!K13,'Tables 1-15'!K1968)</f>
        <v>34.701651749999996</v>
      </c>
      <c r="O2165" s="62"/>
    </row>
    <row r="2166" spans="1:15">
      <c r="A2166" s="66" t="s">
        <v>531</v>
      </c>
      <c r="B2166" s="535" t="str">
        <f>IF(ISNUMBER('Tables 1-15'!B1969),'Tables 1-15'!G14,'Tables 1-15'!B1969)</f>
        <v>nap</v>
      </c>
      <c r="C2166" s="535" t="str">
        <f>IF(ISNUMBER('Tables 1-15'!C1969),'Tables 1-15'!H14,'Tables 1-15'!C1969)</f>
        <v>nap</v>
      </c>
      <c r="D2166" s="535" t="str">
        <f>IF(ISNUMBER('Tables 1-15'!D1969),'Tables 1-15'!I14,'Tables 1-15'!D1969)</f>
        <v>nap</v>
      </c>
      <c r="E2166" s="535" t="str">
        <f>IF(ISNUMBER('Tables 1-15'!E1969),'Tables 1-15'!J14,'Tables 1-15'!E1969)</f>
        <v>nap</v>
      </c>
      <c r="F2166" s="538" t="str">
        <f>IF(ISNUMBER('Tables 1-15'!F1969),'Tables 1-15'!K14,'Tables 1-15'!F1969)</f>
        <v>nap</v>
      </c>
      <c r="G2166" s="533">
        <f>IF(ISNUMBER('Tables 1-15'!G1969),'Tables 1-15'!G14,'Tables 1-15'!G1969)</f>
        <v>1324.655</v>
      </c>
      <c r="H2166" s="533">
        <f>IF(ISNUMBER('Tables 1-15'!H1969),'Tables 1-15'!H14,'Tables 1-15'!H1969)</f>
        <v>1331.38</v>
      </c>
      <c r="I2166" s="533">
        <f>IF(ISNUMBER('Tables 1-15'!I1969),'Tables 1-15'!I14,'Tables 1-15'!I1969)</f>
        <v>1337.23</v>
      </c>
      <c r="J2166" s="533">
        <f>IF(ISNUMBER('Tables 1-15'!J1969),'Tables 1-15'!J14,'Tables 1-15'!J1969)</f>
        <v>1343.5350000000001</v>
      </c>
      <c r="K2166" s="533">
        <f>IF(ISNUMBER('Tables 1-15'!K1969),'Tables 1-15'!K14,'Tables 1-15'!K1969)</f>
        <v>1350.6949999999999</v>
      </c>
      <c r="O2166" s="636"/>
    </row>
    <row r="2167" spans="1:15">
      <c r="A2167" s="461" t="s">
        <v>166</v>
      </c>
      <c r="B2167" s="535">
        <f>IF(ISNUMBER('Tables 1-15'!B1970),'Tables 1-15'!G15,'Tables 1-15'!B1970)</f>
        <v>63.962000000000003</v>
      </c>
      <c r="C2167" s="535">
        <f>IF(ISNUMBER('Tables 1-15'!C1970),'Tables 1-15'!H15,'Tables 1-15'!C1970)</f>
        <v>64.305000000000007</v>
      </c>
      <c r="D2167" s="535">
        <f>IF(ISNUMBER('Tables 1-15'!D1970),'Tables 1-15'!I15,'Tables 1-15'!D1970)</f>
        <v>64.613</v>
      </c>
      <c r="E2167" s="535">
        <f>IF(ISNUMBER('Tables 1-15'!E1970),'Tables 1-15'!J15,'Tables 1-15'!E1970)</f>
        <v>64.948999999999998</v>
      </c>
      <c r="F2167" s="538">
        <f>IF(ISNUMBER('Tables 1-15'!F1970),'Tables 1-15'!K15,'Tables 1-15'!F1970)</f>
        <v>65.281000000000006</v>
      </c>
      <c r="G2167" s="535">
        <f>IF(ISNUMBER('Tables 1-15'!G1970),'Tables 1-15'!G15,'Tables 1-15'!G1970)</f>
        <v>63.962000000000003</v>
      </c>
      <c r="H2167" s="535">
        <f>IF(ISNUMBER('Tables 1-15'!H1970),'Tables 1-15'!H15,'Tables 1-15'!H1970)</f>
        <v>64.305000000000007</v>
      </c>
      <c r="I2167" s="535">
        <f>IF(ISNUMBER('Tables 1-15'!I1970),'Tables 1-15'!I15,'Tables 1-15'!I1970)</f>
        <v>64.613</v>
      </c>
      <c r="J2167" s="535">
        <f>IF(ISNUMBER('Tables 1-15'!J1970),'Tables 1-15'!J15,'Tables 1-15'!J1970)</f>
        <v>64.948999999999998</v>
      </c>
      <c r="K2167" s="535">
        <f>IF(ISNUMBER('Tables 1-15'!K1970),'Tables 1-15'!K15,'Tables 1-15'!K1970)</f>
        <v>65.281000000000006</v>
      </c>
      <c r="O2167" s="62"/>
    </row>
    <row r="2168" spans="1:15">
      <c r="A2168" s="461" t="s">
        <v>634</v>
      </c>
      <c r="B2168" s="535">
        <f>IF(ISNUMBER('Tables 1-15'!B1971),'Tables 1-15'!G16,'Tables 1-15'!B1971)</f>
        <v>82.12</v>
      </c>
      <c r="C2168" s="535">
        <f>IF(ISNUMBER('Tables 1-15'!C1971),'Tables 1-15'!H16,'Tables 1-15'!C1971)</f>
        <v>81.875</v>
      </c>
      <c r="D2168" s="535">
        <f>IF(ISNUMBER('Tables 1-15'!D1971),'Tables 1-15'!I16,'Tables 1-15'!D1971)</f>
        <v>81.757000000000005</v>
      </c>
      <c r="E2168" s="535">
        <f>IF(ISNUMBER('Tables 1-15'!E1971),'Tables 1-15'!J16,'Tables 1-15'!E1971)</f>
        <v>81.778999999999996</v>
      </c>
      <c r="F2168" s="538">
        <f>IF(ISNUMBER('Tables 1-15'!F1971),'Tables 1-15'!K16,'Tables 1-15'!F1971)</f>
        <v>81.918000000000006</v>
      </c>
      <c r="G2168" s="535">
        <f>IF(ISNUMBER('Tables 1-15'!G1971),'Tables 1-15'!G16,'Tables 1-15'!G1971)</f>
        <v>82.12</v>
      </c>
      <c r="H2168" s="535">
        <f>IF(ISNUMBER('Tables 1-15'!H1971),'Tables 1-15'!H16,'Tables 1-15'!H1971)</f>
        <v>81.875</v>
      </c>
      <c r="I2168" s="535">
        <f>IF(ISNUMBER('Tables 1-15'!I1971),'Tables 1-15'!I16,'Tables 1-15'!I1971)</f>
        <v>81.757000000000005</v>
      </c>
      <c r="J2168" s="535">
        <f>IF(ISNUMBER('Tables 1-15'!J1971),'Tables 1-15'!J16,'Tables 1-15'!J1971)</f>
        <v>81.778999999999996</v>
      </c>
      <c r="K2168" s="535">
        <f>IF(ISNUMBER('Tables 1-15'!K1971),'Tables 1-15'!K16,'Tables 1-15'!K1971)</f>
        <v>81.918000000000006</v>
      </c>
      <c r="O2168" s="62"/>
    </row>
    <row r="2169" spans="1:15">
      <c r="A2169" s="461" t="s">
        <v>745</v>
      </c>
      <c r="B2169" s="535" t="str">
        <f>IF(ISNUMBER('Tables 1-15'!B1972),'Tables 1-15'!G17,'Tables 1-15'!B1972)</f>
        <v>nav</v>
      </c>
      <c r="C2169" s="535" t="str">
        <f>IF(ISNUMBER('Tables 1-15'!C1972),'Tables 1-15'!H17,'Tables 1-15'!C1972)</f>
        <v>nav</v>
      </c>
      <c r="D2169" s="535" t="str">
        <f>IF(ISNUMBER('Tables 1-15'!D1972),'Tables 1-15'!I17,'Tables 1-15'!D1972)</f>
        <v>nav</v>
      </c>
      <c r="E2169" s="535" t="str">
        <f>IF(ISNUMBER('Tables 1-15'!E1972),'Tables 1-15'!J17,'Tables 1-15'!E1972)</f>
        <v>nav</v>
      </c>
      <c r="F2169" s="538" t="str">
        <f>IF(ISNUMBER('Tables 1-15'!F1972),'Tables 1-15'!K17,'Tables 1-15'!F1972)</f>
        <v>nav</v>
      </c>
      <c r="G2169" s="535">
        <f>IF(ISNUMBER('Tables 1-15'!G1972),'Tables 1-15'!G17,'Tables 1-15'!G1972)</f>
        <v>6.9638999999999998</v>
      </c>
      <c r="H2169" s="535">
        <f>IF(ISNUMBER('Tables 1-15'!H1972),'Tables 1-15'!H17,'Tables 1-15'!H1972)</f>
        <v>6.9963999999999995</v>
      </c>
      <c r="I2169" s="535">
        <f>IF(ISNUMBER('Tables 1-15'!I1972),'Tables 1-15'!I17,'Tables 1-15'!I1972)</f>
        <v>7.0521000000000003</v>
      </c>
      <c r="J2169" s="535">
        <f>IF(ISNUMBER('Tables 1-15'!J1972),'Tables 1-15'!J17,'Tables 1-15'!J1972)</f>
        <v>7.1124000000000001</v>
      </c>
      <c r="K2169" s="535">
        <f>IF(ISNUMBER('Tables 1-15'!K1972),'Tables 1-15'!K17,'Tables 1-15'!K1972)</f>
        <v>7.1779000000000002</v>
      </c>
      <c r="O2169" s="62"/>
    </row>
    <row r="2170" spans="1:15">
      <c r="A2170" s="66" t="s">
        <v>994</v>
      </c>
      <c r="B2170" s="535">
        <f>IF(ISNUMBER('Tables 1-15'!B1973),'Tables 1-15'!G18,'Tables 1-15'!B1973)</f>
        <v>1154</v>
      </c>
      <c r="C2170" s="535">
        <f>IF(ISNUMBER('Tables 1-15'!C1973),'Tables 1-15'!H18,'Tables 1-15'!C1973)</f>
        <v>1170</v>
      </c>
      <c r="D2170" s="535">
        <f>IF(ISNUMBER('Tables 1-15'!D1973),'Tables 1-15'!I18,'Tables 1-15'!D1973)</f>
        <v>1186</v>
      </c>
      <c r="E2170" s="535">
        <f>IF(ISNUMBER('Tables 1-15'!E1973),'Tables 1-15'!J18,'Tables 1-15'!E1973)</f>
        <v>1202</v>
      </c>
      <c r="F2170" s="538">
        <f>IF(ISNUMBER('Tables 1-15'!F1973),'Tables 1-15'!K18,'Tables 1-15'!F1973)</f>
        <v>1217</v>
      </c>
      <c r="G2170" s="535">
        <f>IF(ISNUMBER('Tables 1-15'!G1973),'Tables 1-15'!G18,'Tables 1-15'!G1973)</f>
        <v>1154</v>
      </c>
      <c r="H2170" s="535">
        <f>IF(ISNUMBER('Tables 1-15'!H1973),'Tables 1-15'!H18,'Tables 1-15'!H1973)</f>
        <v>1170</v>
      </c>
      <c r="I2170" s="535">
        <f>IF(ISNUMBER('Tables 1-15'!I1973),'Tables 1-15'!I18,'Tables 1-15'!I1973)</f>
        <v>1186</v>
      </c>
      <c r="J2170" s="535">
        <f>IF(ISNUMBER('Tables 1-15'!J1973),'Tables 1-15'!J18,'Tables 1-15'!J1973)</f>
        <v>1202</v>
      </c>
      <c r="K2170" s="535">
        <f>IF(ISNUMBER('Tables 1-15'!K1973),'Tables 1-15'!K18,'Tables 1-15'!K1973)</f>
        <v>1217</v>
      </c>
      <c r="O2170" s="636"/>
    </row>
    <row r="2171" spans="1:15">
      <c r="A2171" s="461" t="s">
        <v>127</v>
      </c>
      <c r="B2171" s="535" t="str">
        <f>IF(ISNUMBER('Tables 1-15'!B1974),'Tables 1-15'!G19,'Tables 1-15'!B1974)</f>
        <v>nav</v>
      </c>
      <c r="C2171" s="535" t="str">
        <f>IF(ISNUMBER('Tables 1-15'!C1974),'Tables 1-15'!H19,'Tables 1-15'!C1974)</f>
        <v>nav</v>
      </c>
      <c r="D2171" s="535" t="str">
        <f>IF(ISNUMBER('Tables 1-15'!D1974),'Tables 1-15'!I19,'Tables 1-15'!D1974)</f>
        <v>nav</v>
      </c>
      <c r="E2171" s="535" t="str">
        <f>IF(ISNUMBER('Tables 1-15'!E1974),'Tables 1-15'!J19,'Tables 1-15'!E1974)</f>
        <v>nav</v>
      </c>
      <c r="F2171" s="538" t="str">
        <f>IF(ISNUMBER('Tables 1-15'!F1974),'Tables 1-15'!K19,'Tables 1-15'!F1974)</f>
        <v>nav</v>
      </c>
      <c r="G2171" s="535">
        <f>IF(ISNUMBER('Tables 1-15'!G1974),'Tables 1-15'!G19,'Tables 1-15'!G1974)</f>
        <v>59.336500000000001</v>
      </c>
      <c r="H2171" s="535">
        <f>IF(ISNUMBER('Tables 1-15'!H1974),'Tables 1-15'!H19,'Tables 1-15'!H1974)</f>
        <v>59.752499999999998</v>
      </c>
      <c r="I2171" s="535">
        <f>IF(ISNUMBER('Tables 1-15'!I1974),'Tables 1-15'!I19,'Tables 1-15'!I1974)</f>
        <v>60.051500000000004</v>
      </c>
      <c r="J2171" s="535">
        <f>IF(ISNUMBER('Tables 1-15'!J1974),'Tables 1-15'!J19,'Tables 1-15'!J1974)</f>
        <v>60.328000000000003</v>
      </c>
      <c r="K2171" s="535">
        <f>IF(ISNUMBER('Tables 1-15'!K1974),'Tables 1-15'!K19,'Tables 1-15'!K1974)</f>
        <v>60.514749999999999</v>
      </c>
      <c r="O2171" s="62"/>
    </row>
    <row r="2172" spans="1:15">
      <c r="A2172" s="461" t="s">
        <v>850</v>
      </c>
      <c r="B2172" s="535" t="str">
        <f>IF(ISNUMBER('Tables 1-15'!B1975),'Tables 1-15'!G20,'Tables 1-15'!B1975)</f>
        <v>nav</v>
      </c>
      <c r="C2172" s="535" t="str">
        <f>IF(ISNUMBER('Tables 1-15'!C1975),'Tables 1-15'!H20,'Tables 1-15'!C1975)</f>
        <v>nav</v>
      </c>
      <c r="D2172" s="535" t="str">
        <f>IF(ISNUMBER('Tables 1-15'!D1975),'Tables 1-15'!I20,'Tables 1-15'!D1975)</f>
        <v>nav</v>
      </c>
      <c r="E2172" s="535" t="str">
        <f>IF(ISNUMBER('Tables 1-15'!E1975),'Tables 1-15'!J20,'Tables 1-15'!E1975)</f>
        <v>nav</v>
      </c>
      <c r="F2172" s="538" t="str">
        <f>IF(ISNUMBER('Tables 1-15'!F1975),'Tables 1-15'!K20,'Tables 1-15'!F1975)</f>
        <v>nav</v>
      </c>
      <c r="G2172" s="535">
        <f>IF(ISNUMBER('Tables 1-15'!G1975),'Tables 1-15'!G20,'Tables 1-15'!G1975)</f>
        <v>127.6923</v>
      </c>
      <c r="H2172" s="535">
        <f>IF(ISNUMBER('Tables 1-15'!H1975),'Tables 1-15'!H20,'Tables 1-15'!H1975)</f>
        <v>127.50960000000001</v>
      </c>
      <c r="I2172" s="535">
        <f>IF(ISNUMBER('Tables 1-15'!I1975),'Tables 1-15'!I20,'Tables 1-15'!I1975)</f>
        <v>128.0574</v>
      </c>
      <c r="J2172" s="535">
        <f>IF(ISNUMBER('Tables 1-15'!J1975),'Tables 1-15'!J20,'Tables 1-15'!J1975)</f>
        <v>127.7987</v>
      </c>
      <c r="K2172" s="535" t="str">
        <f>IF(ISNUMBER('Tables 1-15'!K1975),'Tables 1-15'!K20,'Tables 1-15'!K1975)</f>
        <v>nav</v>
      </c>
      <c r="O2172" s="62"/>
    </row>
    <row r="2173" spans="1:15">
      <c r="A2173" s="66" t="s">
        <v>937</v>
      </c>
      <c r="B2173" s="535" t="str">
        <f>IF(ISNUMBER('Tables 1-15'!B1976),'Tables 1-15'!G21,'Tables 1-15'!B1976)</f>
        <v>nap</v>
      </c>
      <c r="C2173" s="535" t="str">
        <f>IF(ISNUMBER('Tables 1-15'!C1976),'Tables 1-15'!H21,'Tables 1-15'!C1976)</f>
        <v>nap</v>
      </c>
      <c r="D2173" s="535" t="str">
        <f>IF(ISNUMBER('Tables 1-15'!D1976),'Tables 1-15'!I21,'Tables 1-15'!D1976)</f>
        <v>nap</v>
      </c>
      <c r="E2173" s="535" t="str">
        <f>IF(ISNUMBER('Tables 1-15'!E1976),'Tables 1-15'!J21,'Tables 1-15'!E1976)</f>
        <v>nap</v>
      </c>
      <c r="F2173" s="538" t="str">
        <f>IF(ISNUMBER('Tables 1-15'!F1976),'Tables 1-15'!K21,'Tables 1-15'!F1976)</f>
        <v>nap</v>
      </c>
      <c r="G2173" s="535">
        <f>IF(ISNUMBER('Tables 1-15'!G1976),'Tables 1-15'!G21,'Tables 1-15'!G1976)</f>
        <v>48.948699999999995</v>
      </c>
      <c r="H2173" s="535">
        <f>IF(ISNUMBER('Tables 1-15'!H1976),'Tables 1-15'!H21,'Tables 1-15'!H1976)</f>
        <v>49.182040000000001</v>
      </c>
      <c r="I2173" s="535">
        <f>IF(ISNUMBER('Tables 1-15'!I1976),'Tables 1-15'!I21,'Tables 1-15'!I1976)</f>
        <v>49.41037</v>
      </c>
      <c r="J2173" s="535">
        <f>IF(ISNUMBER('Tables 1-15'!J1976),'Tables 1-15'!J21,'Tables 1-15'!J1976)</f>
        <v>49.779440000000001</v>
      </c>
      <c r="K2173" s="535">
        <f>IF(ISNUMBER('Tables 1-15'!K1976),'Tables 1-15'!K21,'Tables 1-15'!K1976)</f>
        <v>50.004441</v>
      </c>
      <c r="O2173" s="636"/>
    </row>
    <row r="2174" spans="1:15">
      <c r="A2174" s="66" t="s">
        <v>938</v>
      </c>
      <c r="B2174" s="535" t="str">
        <f>IF(ISNUMBER('Tables 1-15'!B1977),'Tables 1-15'!G22,'Tables 1-15'!B1977)</f>
        <v>nap</v>
      </c>
      <c r="C2174" s="535" t="str">
        <f>IF(ISNUMBER('Tables 1-15'!C1977),'Tables 1-15'!H22,'Tables 1-15'!C1977)</f>
        <v>nap</v>
      </c>
      <c r="D2174" s="535" t="str">
        <f>IF(ISNUMBER('Tables 1-15'!D1977),'Tables 1-15'!I22,'Tables 1-15'!D1977)</f>
        <v>nap</v>
      </c>
      <c r="E2174" s="535" t="str">
        <f>IF(ISNUMBER('Tables 1-15'!E1977),'Tables 1-15'!J22,'Tables 1-15'!E1977)</f>
        <v>nap</v>
      </c>
      <c r="F2174" s="538" t="str">
        <f>IF(ISNUMBER('Tables 1-15'!F1977),'Tables 1-15'!K22,'Tables 1-15'!F1977)</f>
        <v>nap</v>
      </c>
      <c r="G2174" s="535">
        <f>IF(ISNUMBER('Tables 1-15'!G1977),'Tables 1-15'!G22,'Tables 1-15'!G1977)</f>
        <v>106.24300000000001</v>
      </c>
      <c r="H2174" s="535">
        <f>IF(ISNUMBER('Tables 1-15'!H1977),'Tables 1-15'!H22,'Tables 1-15'!H1977)</f>
        <v>107.122</v>
      </c>
      <c r="I2174" s="535">
        <f>IF(ISNUMBER('Tables 1-15'!I1977),'Tables 1-15'!I22,'Tables 1-15'!I1977)</f>
        <v>107.979</v>
      </c>
      <c r="J2174" s="535">
        <f>IF(ISNUMBER('Tables 1-15'!J1977),'Tables 1-15'!J22,'Tables 1-15'!J1977)</f>
        <v>108.8134</v>
      </c>
      <c r="K2174" s="535">
        <f>IF(ISNUMBER('Tables 1-15'!K1977),'Tables 1-15'!K22,'Tables 1-15'!K1977)</f>
        <v>116.28439999999999</v>
      </c>
      <c r="O2174" s="636"/>
    </row>
    <row r="2175" spans="1:15">
      <c r="A2175" s="461" t="s">
        <v>9</v>
      </c>
      <c r="B2175" s="533" t="str">
        <f>IF(ISNUMBER('Tables 1-15'!B1978),'Tables 1-15'!G23,'Tables 1-15'!B1978)</f>
        <v>nap</v>
      </c>
      <c r="C2175" s="533" t="str">
        <f>IF(ISNUMBER('Tables 1-15'!C1978),'Tables 1-15'!H23,'Tables 1-15'!C1978)</f>
        <v>nap</v>
      </c>
      <c r="D2175" s="533" t="str">
        <f>IF(ISNUMBER('Tables 1-15'!D1978),'Tables 1-15'!I23,'Tables 1-15'!D1978)</f>
        <v>nap</v>
      </c>
      <c r="E2175" s="533" t="str">
        <f>IF(ISNUMBER('Tables 1-15'!E1978),'Tables 1-15'!J23,'Tables 1-15'!E1978)</f>
        <v>nap</v>
      </c>
      <c r="F2175" s="539" t="str">
        <f>IF(ISNUMBER('Tables 1-15'!F1978),'Tables 1-15'!K23,'Tables 1-15'!F1978)</f>
        <v>nap</v>
      </c>
      <c r="G2175" s="535">
        <f>IF(ISNUMBER('Tables 1-15'!G1978),'Tables 1-15'!G23,'Tables 1-15'!G1978)</f>
        <v>16.486000000000001</v>
      </c>
      <c r="H2175" s="535">
        <f>IF(ISNUMBER('Tables 1-15'!H1978),'Tables 1-15'!H23,'Tables 1-15'!H1978)</f>
        <v>16.574999999999999</v>
      </c>
      <c r="I2175" s="535">
        <f>IF(ISNUMBER('Tables 1-15'!I1978),'Tables 1-15'!I23,'Tables 1-15'!I1978)</f>
        <v>16.655999999999999</v>
      </c>
      <c r="J2175" s="535">
        <f>IF(ISNUMBER('Tables 1-15'!J1978),'Tables 1-15'!J23,'Tables 1-15'!J1978)</f>
        <v>16.73</v>
      </c>
      <c r="K2175" s="535">
        <f>IF(ISNUMBER('Tables 1-15'!K1978),'Tables 1-15'!K23,'Tables 1-15'!K1978)</f>
        <v>16.78</v>
      </c>
      <c r="O2175" s="62"/>
    </row>
    <row r="2176" spans="1:15">
      <c r="A2176" s="66" t="s">
        <v>939</v>
      </c>
      <c r="B2176" s="533" t="str">
        <f>IF(ISNUMBER('Tables 1-15'!B1979),'Tables 1-15'!G24,'Tables 1-15'!B1979)</f>
        <v>nav</v>
      </c>
      <c r="C2176" s="533" t="str">
        <f>IF(ISNUMBER('Tables 1-15'!C1979),'Tables 1-15'!H24,'Tables 1-15'!C1979)</f>
        <v>nav</v>
      </c>
      <c r="D2176" s="533" t="str">
        <f>IF(ISNUMBER('Tables 1-15'!D1979),'Tables 1-15'!I24,'Tables 1-15'!D1979)</f>
        <v>nav</v>
      </c>
      <c r="E2176" s="533" t="str">
        <f>IF(ISNUMBER('Tables 1-15'!E1979),'Tables 1-15'!J24,'Tables 1-15'!E1979)</f>
        <v>nav</v>
      </c>
      <c r="F2176" s="539" t="str">
        <f>IF(ISNUMBER('Tables 1-15'!F1979),'Tables 1-15'!K24,'Tables 1-15'!F1979)</f>
        <v>nav</v>
      </c>
      <c r="G2176" s="535">
        <f>IF(ISNUMBER('Tables 1-15'!G1979),'Tables 1-15'!G24,'Tables 1-15'!G1979)</f>
        <v>142.74236999999999</v>
      </c>
      <c r="H2176" s="535">
        <f>IF(ISNUMBER('Tables 1-15'!H1979),'Tables 1-15'!H24,'Tables 1-15'!H1979)</f>
        <v>142.78535000000002</v>
      </c>
      <c r="I2176" s="535">
        <f>IF(ISNUMBER('Tables 1-15'!I1979),'Tables 1-15'!I24,'Tables 1-15'!I1979)</f>
        <v>142.84947</v>
      </c>
      <c r="J2176" s="535">
        <f>IF(ISNUMBER('Tables 1-15'!J1979),'Tables 1-15'!J24,'Tables 1-15'!J1979)</f>
        <v>142.96091000000001</v>
      </c>
      <c r="K2176" s="535">
        <f>IF(ISNUMBER('Tables 1-15'!K1979),'Tables 1-15'!K24,'Tables 1-15'!K1979)</f>
        <v>143.2131</v>
      </c>
      <c r="O2176" s="636"/>
    </row>
    <row r="2177" spans="1:15">
      <c r="A2177" s="66" t="s">
        <v>940</v>
      </c>
      <c r="B2177" s="533" t="str">
        <f>IF(ISNUMBER('Tables 1-15'!B1980),'Tables 1-15'!G25,'Tables 1-15'!B1980)</f>
        <v>nap</v>
      </c>
      <c r="C2177" s="533" t="str">
        <f>IF(ISNUMBER('Tables 1-15'!C1980),'Tables 1-15'!H25,'Tables 1-15'!C1980)</f>
        <v>nap</v>
      </c>
      <c r="D2177" s="533" t="str">
        <f>IF(ISNUMBER('Tables 1-15'!D1980),'Tables 1-15'!I25,'Tables 1-15'!D1980)</f>
        <v>nap</v>
      </c>
      <c r="E2177" s="533" t="str">
        <f>IF(ISNUMBER('Tables 1-15'!E1980),'Tables 1-15'!J25,'Tables 1-15'!E1980)</f>
        <v>nap</v>
      </c>
      <c r="F2177" s="539" t="str">
        <f>IF(ISNUMBER('Tables 1-15'!F1980),'Tables 1-15'!K25,'Tables 1-15'!F1980)</f>
        <v>nap</v>
      </c>
      <c r="G2177" s="535">
        <f>IF(ISNUMBER('Tables 1-15'!G1980),'Tables 1-15'!G25,'Tables 1-15'!G1980)</f>
        <v>25.787025000000003</v>
      </c>
      <c r="H2177" s="535">
        <f>IF(ISNUMBER('Tables 1-15'!H1980),'Tables 1-15'!H25,'Tables 1-15'!H1980)</f>
        <v>26.660857</v>
      </c>
      <c r="I2177" s="535" t="str">
        <f>IF(ISNUMBER('Tables 1-15'!I1980),'Tables 1-15'!I25,'Tables 1-15'!I1980)</f>
        <v>nav</v>
      </c>
      <c r="J2177" s="535" t="str">
        <f>IF(ISNUMBER('Tables 1-15'!J1980),'Tables 1-15'!J25,'Tables 1-15'!J1980)</f>
        <v>nav</v>
      </c>
      <c r="K2177" s="535" t="str">
        <f>IF(ISNUMBER('Tables 1-15'!K1980),'Tables 1-15'!K25,'Tables 1-15'!K1980)</f>
        <v>nav</v>
      </c>
      <c r="O2177" s="636"/>
    </row>
    <row r="2178" spans="1:15">
      <c r="A2178" s="461" t="s">
        <v>10</v>
      </c>
      <c r="B2178" s="535" t="str">
        <f>IF(ISNUMBER('Tables 1-15'!B1981),'Tables 1-15'!G26,'Tables 1-15'!B1981)</f>
        <v>nap</v>
      </c>
      <c r="C2178" s="535" t="str">
        <f>IF(ISNUMBER('Tables 1-15'!C1981),'Tables 1-15'!H26,'Tables 1-15'!C1981)</f>
        <v>nap</v>
      </c>
      <c r="D2178" s="535" t="str">
        <f>IF(ISNUMBER('Tables 1-15'!D1981),'Tables 1-15'!I26,'Tables 1-15'!D1981)</f>
        <v>nap</v>
      </c>
      <c r="E2178" s="535" t="str">
        <f>IF(ISNUMBER('Tables 1-15'!E1981),'Tables 1-15'!J26,'Tables 1-15'!E1981)</f>
        <v>nap</v>
      </c>
      <c r="F2178" s="538" t="str">
        <f>IF(ISNUMBER('Tables 1-15'!F1981),'Tables 1-15'!K26,'Tables 1-15'!F1981)</f>
        <v>nap</v>
      </c>
      <c r="G2178" s="533">
        <f>IF(ISNUMBER('Tables 1-15'!G1981),'Tables 1-15'!G26,'Tables 1-15'!G1981)</f>
        <v>4.8390000000000004</v>
      </c>
      <c r="H2178" s="533">
        <f>IF(ISNUMBER('Tables 1-15'!H1981),'Tables 1-15'!H26,'Tables 1-15'!H1981)</f>
        <v>4.9880000000000004</v>
      </c>
      <c r="I2178" s="533">
        <f>IF(ISNUMBER('Tables 1-15'!I1981),'Tables 1-15'!I26,'Tables 1-15'!I1981)</f>
        <v>5.077</v>
      </c>
      <c r="J2178" s="533">
        <f>IF(ISNUMBER('Tables 1-15'!J1981),'Tables 1-15'!J26,'Tables 1-15'!J1981)</f>
        <v>5.1840000000000002</v>
      </c>
      <c r="K2178" s="533">
        <f>IF(ISNUMBER('Tables 1-15'!K1981),'Tables 1-15'!K26,'Tables 1-15'!K1981)</f>
        <v>5.3120000000000003</v>
      </c>
      <c r="O2178" s="62"/>
    </row>
    <row r="2179" spans="1:15">
      <c r="A2179" s="66" t="s">
        <v>941</v>
      </c>
      <c r="B2179" s="535" t="str">
        <f>IF(ISNUMBER('Tables 1-15'!B1982),'Tables 1-15'!G27,'Tables 1-15'!B1982)</f>
        <v>nav</v>
      </c>
      <c r="C2179" s="535" t="str">
        <f>IF(ISNUMBER('Tables 1-15'!C1982),'Tables 1-15'!H27,'Tables 1-15'!C1982)</f>
        <v>nav</v>
      </c>
      <c r="D2179" s="535" t="str">
        <f>IF(ISNUMBER('Tables 1-15'!D1982),'Tables 1-15'!I27,'Tables 1-15'!D1982)</f>
        <v>nav</v>
      </c>
      <c r="E2179" s="535" t="str">
        <f>IF(ISNUMBER('Tables 1-15'!E1982),'Tables 1-15'!J27,'Tables 1-15'!E1982)</f>
        <v>nav</v>
      </c>
      <c r="F2179" s="538" t="str">
        <f>IF(ISNUMBER('Tables 1-15'!F1982),'Tables 1-15'!K27,'Tables 1-15'!F1982)</f>
        <v>nav</v>
      </c>
      <c r="G2179" s="533" t="str">
        <f>IF(ISNUMBER('Tables 1-15'!G1982),'Tables 1-15'!G27,'Tables 1-15'!G1982)</f>
        <v>nav</v>
      </c>
      <c r="H2179" s="533" t="str">
        <f>IF(ISNUMBER('Tables 1-15'!H1982),'Tables 1-15'!H27,'Tables 1-15'!H1982)</f>
        <v>nav</v>
      </c>
      <c r="I2179" s="533" t="str">
        <f>IF(ISNUMBER('Tables 1-15'!I1982),'Tables 1-15'!I27,'Tables 1-15'!I1982)</f>
        <v>nav</v>
      </c>
      <c r="J2179" s="533" t="str">
        <f>IF(ISNUMBER('Tables 1-15'!J1982),'Tables 1-15'!J27,'Tables 1-15'!J1982)</f>
        <v>nav</v>
      </c>
      <c r="K2179" s="533" t="str">
        <f>IF(ISNUMBER('Tables 1-15'!K1982),'Tables 1-15'!K27,'Tables 1-15'!K1982)</f>
        <v>nav</v>
      </c>
      <c r="O2179" s="636"/>
    </row>
    <row r="2180" spans="1:15">
      <c r="A2180" s="461" t="s">
        <v>11</v>
      </c>
      <c r="B2180" s="533">
        <f>IF(ISNUMBER('Tables 1-15'!B1983),'Tables 1-15'!G28,'Tables 1-15'!B1983)</f>
        <v>9.2560000000000002</v>
      </c>
      <c r="C2180" s="533">
        <f>IF(ISNUMBER('Tables 1-15'!C1983),'Tables 1-15'!H28,'Tables 1-15'!C1983)</f>
        <v>9.3410000000000011</v>
      </c>
      <c r="D2180" s="533">
        <f>IF(ISNUMBER('Tables 1-15'!D1983),'Tables 1-15'!I28,'Tables 1-15'!D1983)</f>
        <v>9.4160000000000004</v>
      </c>
      <c r="E2180" s="533">
        <f>IF(ISNUMBER('Tables 1-15'!E1983),'Tables 1-15'!J28,'Tables 1-15'!E1983)</f>
        <v>9.4570000000000007</v>
      </c>
      <c r="F2180" s="539">
        <f>IF(ISNUMBER('Tables 1-15'!F1983),'Tables 1-15'!K28,'Tables 1-15'!F1983)</f>
        <v>9.5208700000000004</v>
      </c>
      <c r="G2180" s="533">
        <f>IF(ISNUMBER('Tables 1-15'!G1983),'Tables 1-15'!G28,'Tables 1-15'!G1983)</f>
        <v>9.2560000000000002</v>
      </c>
      <c r="H2180" s="533">
        <f>IF(ISNUMBER('Tables 1-15'!H1983),'Tables 1-15'!H28,'Tables 1-15'!H1983)</f>
        <v>9.3410000000000011</v>
      </c>
      <c r="I2180" s="533">
        <f>IF(ISNUMBER('Tables 1-15'!I1983),'Tables 1-15'!I28,'Tables 1-15'!I1983)</f>
        <v>9.4160000000000004</v>
      </c>
      <c r="J2180" s="533">
        <f>IF(ISNUMBER('Tables 1-15'!J1983),'Tables 1-15'!J28,'Tables 1-15'!J1983)</f>
        <v>9.4570000000000007</v>
      </c>
      <c r="K2180" s="533">
        <f>IF(ISNUMBER('Tables 1-15'!K1983),'Tables 1-15'!K28,'Tables 1-15'!K1983)</f>
        <v>9.5208700000000004</v>
      </c>
      <c r="O2180" s="62"/>
    </row>
    <row r="2181" spans="1:15">
      <c r="A2181" s="461" t="s">
        <v>12</v>
      </c>
      <c r="B2181" s="535" t="str">
        <f>IF(ISNUMBER('Tables 1-15'!B1984),'Tables 1-15'!G29,'Tables 1-15'!B1984)</f>
        <v>nav</v>
      </c>
      <c r="C2181" s="535" t="str">
        <f>IF(ISNUMBER('Tables 1-15'!C1984),'Tables 1-15'!H29,'Tables 1-15'!C1984)</f>
        <v>nav</v>
      </c>
      <c r="D2181" s="535" t="str">
        <f>IF(ISNUMBER('Tables 1-15'!D1984),'Tables 1-15'!I29,'Tables 1-15'!D1984)</f>
        <v>nav</v>
      </c>
      <c r="E2181" s="535" t="str">
        <f>IF(ISNUMBER('Tables 1-15'!E1984),'Tables 1-15'!J29,'Tables 1-15'!E1984)</f>
        <v>nav</v>
      </c>
      <c r="F2181" s="538" t="str">
        <f>IF(ISNUMBER('Tables 1-15'!F1984),'Tables 1-15'!K29,'Tables 1-15'!F1984)</f>
        <v>nav</v>
      </c>
      <c r="G2181" s="533">
        <f>IF(ISNUMBER('Tables 1-15'!G1984),'Tables 1-15'!G29,'Tables 1-15'!G1984)</f>
        <v>7.7110600000000007</v>
      </c>
      <c r="H2181" s="533">
        <f>IF(ISNUMBER('Tables 1-15'!H1984),'Tables 1-15'!H29,'Tables 1-15'!H1984)</f>
        <v>7.8012800000000002</v>
      </c>
      <c r="I2181" s="533">
        <f>IF(ISNUMBER('Tables 1-15'!I1984),'Tables 1-15'!I29,'Tables 1-15'!I1984)</f>
        <v>7.8775699999999995</v>
      </c>
      <c r="J2181" s="533">
        <f>IF(ISNUMBER('Tables 1-15'!J1984),'Tables 1-15'!J29,'Tables 1-15'!J1984)</f>
        <v>7.9123980000000005</v>
      </c>
      <c r="K2181" s="533">
        <f>IF(ISNUMBER('Tables 1-15'!K1984),'Tables 1-15'!K29,'Tables 1-15'!K1984)</f>
        <v>7.996861</v>
      </c>
      <c r="O2181" s="62"/>
    </row>
    <row r="2182" spans="1:15">
      <c r="A2182" s="66" t="s">
        <v>942</v>
      </c>
      <c r="B2182" s="535" t="str">
        <f>IF(ISNUMBER('Tables 1-15'!B1985),'Tables 1-15'!G30,'Tables 1-15'!B1985)</f>
        <v>nap</v>
      </c>
      <c r="C2182" s="535" t="str">
        <f>IF(ISNUMBER('Tables 1-15'!C1985),'Tables 1-15'!H30,'Tables 1-15'!C1985)</f>
        <v>nap</v>
      </c>
      <c r="D2182" s="535" t="str">
        <f>IF(ISNUMBER('Tables 1-15'!D1985),'Tables 1-15'!I30,'Tables 1-15'!D1985)</f>
        <v>nap</v>
      </c>
      <c r="E2182" s="535" t="str">
        <f>IF(ISNUMBER('Tables 1-15'!E1985),'Tables 1-15'!J30,'Tables 1-15'!E1985)</f>
        <v>nap</v>
      </c>
      <c r="F2182" s="538" t="str">
        <f>IF(ISNUMBER('Tables 1-15'!F1985),'Tables 1-15'!K30,'Tables 1-15'!F1985)</f>
        <v>nap</v>
      </c>
      <c r="G2182" s="533">
        <f>IF(ISNUMBER('Tables 1-15'!G1985),'Tables 1-15'!G30,'Tables 1-15'!G1985)</f>
        <v>71.517100000000013</v>
      </c>
      <c r="H2182" s="533">
        <f>IF(ISNUMBER('Tables 1-15'!H1985),'Tables 1-15'!H30,'Tables 1-15'!H1985)</f>
        <v>72.561310000000006</v>
      </c>
      <c r="I2182" s="533">
        <f>IF(ISNUMBER('Tables 1-15'!I1985),'Tables 1-15'!I30,'Tables 1-15'!I1985)</f>
        <v>73.72299000000001</v>
      </c>
      <c r="J2182" s="533">
        <f>IF(ISNUMBER('Tables 1-15'!J1985),'Tables 1-15'!J30,'Tables 1-15'!J1985)</f>
        <v>74.724270000000004</v>
      </c>
      <c r="K2182" s="533">
        <f>IF(ISNUMBER('Tables 1-15'!K1985),'Tables 1-15'!K30,'Tables 1-15'!K1985)</f>
        <v>75.627380000000002</v>
      </c>
      <c r="O2182" s="636"/>
    </row>
    <row r="2183" spans="1:15">
      <c r="A2183" s="461" t="s">
        <v>13</v>
      </c>
      <c r="B2183" s="533">
        <f>IF(ISNUMBER('Tables 1-15'!B1986),'Tables 1-15'!G31,'Tables 1-15'!B1986)</f>
        <v>61.398000000000003</v>
      </c>
      <c r="C2183" s="533">
        <f>IF(ISNUMBER('Tables 1-15'!C1986),'Tables 1-15'!H31,'Tables 1-15'!C1986)</f>
        <v>61.792000000000002</v>
      </c>
      <c r="D2183" s="533">
        <f>IF(ISNUMBER('Tables 1-15'!D1986),'Tables 1-15'!I31,'Tables 1-15'!D1986)</f>
        <v>62.262</v>
      </c>
      <c r="E2183" s="533">
        <f>IF(ISNUMBER('Tables 1-15'!E1986),'Tables 1-15'!J31,'Tables 1-15'!E1986)</f>
        <v>62.734999999999999</v>
      </c>
      <c r="F2183" s="539">
        <f>IF(ISNUMBER('Tables 1-15'!F1986),'Tables 1-15'!K31,'Tables 1-15'!F1986)</f>
        <v>63.244</v>
      </c>
      <c r="G2183" s="533">
        <f>IF(ISNUMBER('Tables 1-15'!G1986),'Tables 1-15'!G31,'Tables 1-15'!G1986)</f>
        <v>61.398000000000003</v>
      </c>
      <c r="H2183" s="533">
        <f>IF(ISNUMBER('Tables 1-15'!H1986),'Tables 1-15'!H31,'Tables 1-15'!H1986)</f>
        <v>61.792000000000002</v>
      </c>
      <c r="I2183" s="533">
        <f>IF(ISNUMBER('Tables 1-15'!I1986),'Tables 1-15'!I31,'Tables 1-15'!I1986)</f>
        <v>62.262</v>
      </c>
      <c r="J2183" s="533">
        <f>IF(ISNUMBER('Tables 1-15'!J1986),'Tables 1-15'!J31,'Tables 1-15'!J1986)</f>
        <v>62.734999999999999</v>
      </c>
      <c r="K2183" s="533">
        <f>IF(ISNUMBER('Tables 1-15'!K1986),'Tables 1-15'!K31,'Tables 1-15'!K1986)</f>
        <v>63.244</v>
      </c>
      <c r="O2183" s="62"/>
    </row>
    <row r="2184" spans="1:15">
      <c r="A2184" s="461" t="s">
        <v>186</v>
      </c>
      <c r="B2184" s="533" t="str">
        <f>IF(ISNUMBER('Tables 1-15'!B1987),'Tables 1-15'!G32,'Tables 1-15'!B1987)</f>
        <v>nav</v>
      </c>
      <c r="C2184" s="533" t="str">
        <f>IF(ISNUMBER('Tables 1-15'!C1987),'Tables 1-15'!H32,'Tables 1-15'!C1987)</f>
        <v>nav</v>
      </c>
      <c r="D2184" s="533" t="str">
        <f>IF(ISNUMBER('Tables 1-15'!D1987),'Tables 1-15'!I32,'Tables 1-15'!D1987)</f>
        <v>nav</v>
      </c>
      <c r="E2184" s="533" t="str">
        <f>IF(ISNUMBER('Tables 1-15'!E1987),'Tables 1-15'!J32,'Tables 1-15'!E1987)</f>
        <v>nav</v>
      </c>
      <c r="F2184" s="539" t="str">
        <f>IF(ISNUMBER('Tables 1-15'!F1987),'Tables 1-15'!K32,'Tables 1-15'!F1987)</f>
        <v>nav</v>
      </c>
      <c r="G2184" s="533">
        <f>IF(ISNUMBER('Tables 1-15'!G1987),'Tables 1-15'!G32,'Tables 1-15'!G1987)</f>
        <v>304.09399999999999</v>
      </c>
      <c r="H2184" s="533">
        <f>IF(ISNUMBER('Tables 1-15'!H1987),'Tables 1-15'!H32,'Tables 1-15'!H1987)</f>
        <v>306.77199999999999</v>
      </c>
      <c r="I2184" s="533">
        <f>IF(ISNUMBER('Tables 1-15'!I1987),'Tables 1-15'!I32,'Tables 1-15'!I1987)</f>
        <v>309.32600000000002</v>
      </c>
      <c r="J2184" s="533">
        <f>IF(ISNUMBER('Tables 1-15'!J1987),'Tables 1-15'!J32,'Tables 1-15'!J1987)</f>
        <v>311.58800000000002</v>
      </c>
      <c r="K2184" s="533">
        <f>IF(ISNUMBER('Tables 1-15'!K1987),'Tables 1-15'!K32,'Tables 1-15'!K1987)</f>
        <v>313.91399999999999</v>
      </c>
      <c r="O2184" s="62"/>
    </row>
    <row r="2185" spans="1:15">
      <c r="A2185" s="464" t="s">
        <v>669</v>
      </c>
      <c r="B2185" s="540">
        <f>SUM(B2162:B2184)</f>
        <v>1381.444</v>
      </c>
      <c r="C2185" s="540">
        <f t="shared" ref="C2185:K2185" si="18">SUM(C2162:C2184)</f>
        <v>1398.1029999999998</v>
      </c>
      <c r="D2185" s="540">
        <f t="shared" si="18"/>
        <v>1414.9309999999998</v>
      </c>
      <c r="E2185" s="540">
        <f t="shared" si="18"/>
        <v>1431.8979999999999</v>
      </c>
      <c r="F2185" s="541">
        <f t="shared" si="18"/>
        <v>1448.06387</v>
      </c>
      <c r="G2185" s="536">
        <f t="shared" si="18"/>
        <v>3861.8734549999999</v>
      </c>
      <c r="H2185" s="536">
        <f t="shared" si="18"/>
        <v>3894.1981769999993</v>
      </c>
      <c r="I2185" s="536">
        <f t="shared" si="18"/>
        <v>3898.6171670000012</v>
      </c>
      <c r="J2185" s="536">
        <f t="shared" si="18"/>
        <v>3929.01300425</v>
      </c>
      <c r="K2185" s="536">
        <f t="shared" si="18"/>
        <v>3838.4882342499996</v>
      </c>
      <c r="O2185" s="636"/>
    </row>
    <row r="2186" spans="1:15" ht="14.25">
      <c r="A2186" s="563"/>
      <c r="B2186" s="564"/>
      <c r="C2186" s="564"/>
      <c r="D2186" s="564"/>
      <c r="E2186" s="564"/>
      <c r="F2186" s="564"/>
      <c r="G2186" s="564"/>
      <c r="H2186" s="564"/>
      <c r="I2186" s="564"/>
      <c r="J2186" s="564"/>
      <c r="K2186" s="564"/>
    </row>
    <row r="2187" spans="1:15" ht="14.25">
      <c r="A2187" s="574"/>
      <c r="B2187" s="575"/>
      <c r="C2187" s="575"/>
      <c r="D2187" s="575"/>
      <c r="E2187" s="575"/>
      <c r="F2187" s="575"/>
      <c r="G2187" s="575"/>
      <c r="H2187" s="575"/>
      <c r="I2187" s="575"/>
      <c r="J2187" s="575"/>
      <c r="K2187" s="575"/>
    </row>
    <row r="2188" spans="1:15">
      <c r="A2188" s="525"/>
      <c r="B2188" s="459"/>
      <c r="C2188" s="459"/>
      <c r="D2188" s="459"/>
      <c r="E2188" s="459"/>
      <c r="F2188" s="459"/>
      <c r="G2188" s="459"/>
      <c r="H2188" s="459"/>
      <c r="I2188" s="459"/>
      <c r="J2188" s="459"/>
      <c r="K2188" s="463"/>
    </row>
    <row r="2189" spans="1:15">
      <c r="A2189" s="525"/>
      <c r="B2189" s="459"/>
      <c r="C2189" s="459"/>
      <c r="D2189" s="459"/>
      <c r="E2189" s="459"/>
      <c r="F2189" s="459"/>
      <c r="G2189" s="459"/>
      <c r="H2189" s="459"/>
      <c r="I2189" s="459"/>
      <c r="J2189" s="459"/>
      <c r="K2189" s="463"/>
    </row>
    <row r="2190" spans="1:15">
      <c r="A2190" s="372"/>
      <c r="B2190" s="459"/>
      <c r="C2190" s="459"/>
      <c r="D2190" s="459"/>
      <c r="E2190" s="459"/>
      <c r="F2190" s="459"/>
      <c r="G2190" s="459"/>
      <c r="H2190" s="459"/>
      <c r="I2190" s="459"/>
      <c r="J2190" s="459"/>
      <c r="K2190" s="463"/>
    </row>
    <row r="2191" spans="1:15">
      <c r="A2191" s="372"/>
      <c r="B2191" s="459"/>
      <c r="C2191" s="459"/>
      <c r="D2191" s="459"/>
      <c r="E2191" s="459"/>
      <c r="F2191" s="459"/>
      <c r="G2191" s="459"/>
      <c r="H2191" s="459"/>
      <c r="I2191" s="459"/>
      <c r="J2191" s="459"/>
      <c r="K2191" s="463"/>
    </row>
    <row r="2192" spans="1:15">
      <c r="A2192" s="570"/>
      <c r="B2192" s="570"/>
      <c r="C2192" s="570"/>
      <c r="D2192" s="570"/>
      <c r="E2192" s="570"/>
      <c r="F2192" s="570"/>
      <c r="G2192" s="570"/>
      <c r="H2192" s="570"/>
      <c r="I2192" s="570"/>
      <c r="J2192" s="570"/>
      <c r="K2192" s="570"/>
    </row>
    <row r="2193" spans="1:11" ht="15">
      <c r="A2193" s="590"/>
      <c r="B2193" s="591"/>
      <c r="C2193" s="591"/>
      <c r="D2193" s="591"/>
      <c r="E2193" s="591"/>
      <c r="F2193" s="591"/>
      <c r="G2193" s="591"/>
      <c r="H2193" s="591"/>
      <c r="I2193" s="591"/>
      <c r="J2193" s="591"/>
      <c r="K2193" s="591"/>
    </row>
    <row r="2194" spans="1:11">
      <c r="A2194" s="492" t="s">
        <v>691</v>
      </c>
      <c r="B2194" s="459"/>
      <c r="C2194" s="459"/>
      <c r="D2194" s="459"/>
      <c r="E2194" s="459"/>
      <c r="F2194" s="459"/>
      <c r="G2194" s="459"/>
      <c r="H2194" s="459"/>
      <c r="I2194" s="459"/>
      <c r="J2194" s="459"/>
      <c r="K2194" s="463"/>
    </row>
    <row r="2195" spans="1:11">
      <c r="A2195" s="508"/>
      <c r="B2195" s="509"/>
      <c r="C2195" s="509"/>
      <c r="D2195" s="509"/>
      <c r="E2195" s="509"/>
      <c r="F2195" s="509"/>
      <c r="G2195" s="509"/>
      <c r="H2195" s="509"/>
      <c r="I2195" s="509"/>
      <c r="J2195" s="509"/>
      <c r="K2195" s="509"/>
    </row>
    <row r="2196" spans="1:11">
      <c r="A2196" s="493"/>
      <c r="B2196" s="551"/>
      <c r="C2196" s="551"/>
      <c r="D2196" s="551"/>
      <c r="E2196" s="551"/>
      <c r="F2196" s="552"/>
      <c r="G2196" s="551"/>
      <c r="H2196" s="551"/>
      <c r="I2196" s="551"/>
      <c r="J2196" s="551"/>
      <c r="K2196" s="551"/>
    </row>
    <row r="2197" spans="1:11">
      <c r="A2197" s="510"/>
      <c r="B2197" s="379"/>
      <c r="C2197" s="379"/>
      <c r="D2197" s="379"/>
      <c r="E2197" s="379"/>
      <c r="F2197" s="380"/>
      <c r="G2197" s="379"/>
      <c r="H2197" s="379"/>
      <c r="I2197" s="379"/>
      <c r="J2197" s="379"/>
      <c r="K2197" s="379"/>
    </row>
    <row r="2198" spans="1:11">
      <c r="A2198" s="461"/>
      <c r="B2198" s="751"/>
      <c r="C2198" s="752"/>
      <c r="D2198" s="752"/>
      <c r="E2198" s="752"/>
      <c r="F2198" s="753"/>
      <c r="G2198" s="752"/>
      <c r="H2198" s="752"/>
      <c r="I2198" s="752"/>
      <c r="J2198" s="752"/>
      <c r="K2198" s="752"/>
    </row>
    <row r="2199" spans="1:11">
      <c r="A2199" s="461" t="s">
        <v>528</v>
      </c>
      <c r="B2199" s="419"/>
      <c r="C2199" s="419"/>
      <c r="D2199" s="419"/>
      <c r="E2199" s="419"/>
      <c r="F2199" s="470"/>
      <c r="G2199" s="419"/>
      <c r="H2199" s="419"/>
      <c r="I2199" s="419"/>
      <c r="J2199" s="419"/>
      <c r="K2199" s="419"/>
    </row>
    <row r="2200" spans="1:11">
      <c r="A2200" s="461"/>
      <c r="B2200" s="419"/>
      <c r="C2200" s="419"/>
      <c r="D2200" s="419"/>
      <c r="E2200" s="419"/>
      <c r="F2200" s="470"/>
      <c r="G2200" s="419"/>
      <c r="H2200" s="419"/>
      <c r="I2200" s="419"/>
      <c r="J2200" s="419"/>
      <c r="K2200" s="419"/>
    </row>
    <row r="2201" spans="1:11">
      <c r="A2201" s="461" t="s">
        <v>529</v>
      </c>
      <c r="B2201" s="419"/>
      <c r="C2201" s="419"/>
      <c r="D2201" s="419"/>
      <c r="E2201" s="419"/>
      <c r="F2201" s="470"/>
      <c r="G2201" s="419"/>
      <c r="H2201" s="419"/>
      <c r="I2201" s="419"/>
      <c r="J2201" s="419"/>
      <c r="K2201" s="419"/>
    </row>
    <row r="2202" spans="1:11">
      <c r="A2202" s="461"/>
      <c r="B2202" s="419"/>
      <c r="C2202" s="419"/>
      <c r="D2202" s="419"/>
      <c r="E2202" s="419"/>
      <c r="F2202" s="470"/>
      <c r="G2202" s="419"/>
      <c r="H2202" s="419"/>
      <c r="I2202" s="419"/>
      <c r="J2202" s="419"/>
      <c r="K2202" s="419"/>
    </row>
    <row r="2203" spans="1:11">
      <c r="A2203" s="461" t="s">
        <v>166</v>
      </c>
      <c r="B2203" s="468"/>
      <c r="C2203" s="468"/>
      <c r="D2203" s="468"/>
      <c r="E2203" s="468"/>
      <c r="F2203" s="469"/>
      <c r="G2203" s="468"/>
      <c r="H2203" s="468"/>
      <c r="I2203" s="468"/>
      <c r="J2203" s="468"/>
      <c r="K2203" s="468"/>
    </row>
    <row r="2204" spans="1:11">
      <c r="A2204" s="461" t="s">
        <v>634</v>
      </c>
      <c r="B2204" s="468"/>
      <c r="C2204" s="468"/>
      <c r="D2204" s="468"/>
      <c r="E2204" s="468"/>
      <c r="F2204" s="469"/>
      <c r="G2204" s="468"/>
      <c r="H2204" s="468"/>
      <c r="I2204" s="468"/>
      <c r="J2204" s="468"/>
      <c r="K2204" s="468"/>
    </row>
    <row r="2205" spans="1:11">
      <c r="A2205" s="461" t="s">
        <v>745</v>
      </c>
      <c r="B2205" s="468"/>
      <c r="C2205" s="468"/>
      <c r="D2205" s="468"/>
      <c r="E2205" s="468"/>
      <c r="F2205" s="469"/>
      <c r="G2205" s="468"/>
      <c r="H2205" s="468"/>
      <c r="I2205" s="468"/>
      <c r="J2205" s="468"/>
      <c r="K2205" s="468"/>
    </row>
    <row r="2206" spans="1:11">
      <c r="A2206" s="461"/>
      <c r="B2206" s="468"/>
      <c r="C2206" s="468"/>
      <c r="D2206" s="468"/>
      <c r="E2206" s="468"/>
      <c r="F2206" s="469"/>
      <c r="G2206" s="468"/>
      <c r="H2206" s="468"/>
      <c r="I2206" s="468"/>
      <c r="J2206" s="468"/>
      <c r="K2206" s="468"/>
    </row>
    <row r="2207" spans="1:11">
      <c r="A2207" s="461" t="s">
        <v>127</v>
      </c>
      <c r="B2207" s="468"/>
      <c r="C2207" s="468"/>
      <c r="D2207" s="468"/>
      <c r="E2207" s="468"/>
      <c r="F2207" s="469"/>
      <c r="G2207" s="468"/>
      <c r="H2207" s="468"/>
      <c r="I2207" s="468"/>
      <c r="J2207" s="468"/>
      <c r="K2207" s="468"/>
    </row>
    <row r="2208" spans="1:11">
      <c r="A2208" s="461" t="s">
        <v>850</v>
      </c>
      <c r="B2208" s="468"/>
      <c r="C2208" s="468"/>
      <c r="D2208" s="468"/>
      <c r="E2208" s="468"/>
      <c r="F2208" s="469"/>
      <c r="G2208" s="468"/>
      <c r="H2208" s="468"/>
      <c r="I2208" s="468"/>
      <c r="J2208" s="468"/>
      <c r="K2208" s="468"/>
    </row>
    <row r="2209" spans="1:11">
      <c r="A2209" s="461"/>
      <c r="B2209" s="468"/>
      <c r="C2209" s="468"/>
      <c r="D2209" s="468"/>
      <c r="E2209" s="468"/>
      <c r="F2209" s="469"/>
      <c r="G2209" s="468"/>
      <c r="H2209" s="468"/>
      <c r="I2209" s="468"/>
      <c r="J2209" s="468"/>
      <c r="K2209" s="468"/>
    </row>
    <row r="2210" spans="1:11">
      <c r="A2210" s="461"/>
      <c r="B2210" s="468"/>
      <c r="C2210" s="468"/>
      <c r="D2210" s="468"/>
      <c r="E2210" s="468"/>
      <c r="F2210" s="469"/>
      <c r="G2210" s="468"/>
      <c r="H2210" s="468"/>
      <c r="I2210" s="468"/>
      <c r="J2210" s="468"/>
      <c r="K2210" s="468"/>
    </row>
    <row r="2211" spans="1:11">
      <c r="A2211" s="461" t="s">
        <v>9</v>
      </c>
      <c r="B2211" s="468"/>
      <c r="C2211" s="468"/>
      <c r="D2211" s="468"/>
      <c r="E2211" s="468"/>
      <c r="F2211" s="469"/>
      <c r="G2211" s="419"/>
      <c r="H2211" s="419"/>
      <c r="I2211" s="419"/>
      <c r="J2211" s="419"/>
      <c r="K2211" s="419"/>
    </row>
    <row r="2212" spans="1:11">
      <c r="A2212" s="461"/>
      <c r="B2212" s="468"/>
      <c r="C2212" s="468"/>
      <c r="D2212" s="468"/>
      <c r="E2212" s="468"/>
      <c r="F2212" s="469"/>
      <c r="G2212" s="419"/>
      <c r="H2212" s="419"/>
      <c r="I2212" s="419"/>
      <c r="J2212" s="419"/>
      <c r="K2212" s="419"/>
    </row>
    <row r="2213" spans="1:11">
      <c r="A2213" s="461"/>
      <c r="B2213" s="468"/>
      <c r="C2213" s="468"/>
      <c r="D2213" s="468"/>
      <c r="E2213" s="468"/>
      <c r="F2213" s="469"/>
      <c r="G2213" s="419"/>
      <c r="H2213" s="419"/>
      <c r="I2213" s="419"/>
      <c r="J2213" s="419"/>
      <c r="K2213" s="419"/>
    </row>
    <row r="2214" spans="1:11">
      <c r="A2214" s="461" t="s">
        <v>10</v>
      </c>
      <c r="B2214" s="419"/>
      <c r="C2214" s="419"/>
      <c r="D2214" s="419"/>
      <c r="E2214" s="419"/>
      <c r="F2214" s="470"/>
      <c r="G2214" s="419"/>
      <c r="H2214" s="419"/>
      <c r="I2214" s="419"/>
      <c r="J2214" s="419"/>
      <c r="K2214" s="419"/>
    </row>
    <row r="2215" spans="1:11">
      <c r="A2215" s="461"/>
      <c r="B2215" s="419"/>
      <c r="C2215" s="419"/>
      <c r="D2215" s="419"/>
      <c r="E2215" s="419"/>
      <c r="F2215" s="470"/>
      <c r="G2215" s="419"/>
      <c r="H2215" s="419"/>
      <c r="I2215" s="419"/>
      <c r="J2215" s="419"/>
      <c r="K2215" s="419"/>
    </row>
    <row r="2216" spans="1:11">
      <c r="A2216" s="461" t="s">
        <v>11</v>
      </c>
      <c r="B2216" s="419"/>
      <c r="C2216" s="419"/>
      <c r="D2216" s="419"/>
      <c r="E2216" s="419"/>
      <c r="F2216" s="470"/>
      <c r="G2216" s="419"/>
      <c r="H2216" s="419"/>
      <c r="I2216" s="419"/>
      <c r="J2216" s="419"/>
      <c r="K2216" s="419"/>
    </row>
    <row r="2217" spans="1:11">
      <c r="A2217" s="461" t="s">
        <v>12</v>
      </c>
      <c r="B2217" s="419"/>
      <c r="C2217" s="419"/>
      <c r="D2217" s="419"/>
      <c r="E2217" s="419"/>
      <c r="F2217" s="470"/>
      <c r="G2217" s="419"/>
      <c r="H2217" s="419"/>
      <c r="I2217" s="419"/>
      <c r="J2217" s="419"/>
      <c r="K2217" s="419"/>
    </row>
    <row r="2218" spans="1:11">
      <c r="A2218" s="461"/>
      <c r="B2218" s="419"/>
      <c r="C2218" s="419"/>
      <c r="D2218" s="419"/>
      <c r="E2218" s="419"/>
      <c r="F2218" s="470"/>
      <c r="G2218" s="419"/>
      <c r="H2218" s="419"/>
      <c r="I2218" s="419"/>
      <c r="J2218" s="419"/>
      <c r="K2218" s="419"/>
    </row>
    <row r="2219" spans="1:11">
      <c r="A2219" s="461" t="s">
        <v>13</v>
      </c>
      <c r="B2219" s="419"/>
      <c r="C2219" s="419"/>
      <c r="D2219" s="419"/>
      <c r="E2219" s="419"/>
      <c r="F2219" s="470"/>
      <c r="G2219" s="419"/>
      <c r="H2219" s="419"/>
      <c r="I2219" s="419"/>
      <c r="J2219" s="419"/>
      <c r="K2219" s="419"/>
    </row>
    <row r="2220" spans="1:11">
      <c r="A2220" s="461" t="s">
        <v>843</v>
      </c>
      <c r="B2220" s="419"/>
      <c r="C2220" s="419"/>
      <c r="D2220" s="419"/>
      <c r="E2220" s="419"/>
      <c r="F2220" s="470"/>
      <c r="G2220" s="419"/>
      <c r="H2220" s="419"/>
      <c r="I2220" s="419"/>
      <c r="J2220" s="419"/>
      <c r="K2220" s="419"/>
    </row>
    <row r="2221" spans="1:11">
      <c r="A2221" s="464" t="s">
        <v>320</v>
      </c>
      <c r="B2221" s="485"/>
      <c r="C2221" s="485"/>
      <c r="D2221" s="485"/>
      <c r="E2221" s="485"/>
      <c r="F2221" s="486"/>
      <c r="G2221" s="457"/>
      <c r="H2221" s="457"/>
      <c r="I2221" s="457"/>
      <c r="J2221" s="457"/>
      <c r="K2221" s="457"/>
    </row>
    <row r="2222" spans="1:11">
      <c r="A2222" s="530"/>
      <c r="B2222" s="419"/>
      <c r="C2222" s="419"/>
      <c r="D2222" s="419"/>
      <c r="E2222" s="419"/>
      <c r="F2222" s="449"/>
      <c r="G2222" s="419"/>
      <c r="H2222" s="419"/>
      <c r="I2222" s="419"/>
      <c r="J2222" s="419"/>
      <c r="K2222" s="449"/>
    </row>
    <row r="2223" spans="1:11">
      <c r="A2223" s="530"/>
      <c r="B2223" s="419"/>
      <c r="C2223" s="419"/>
      <c r="D2223" s="419"/>
      <c r="E2223" s="419"/>
      <c r="F2223" s="449"/>
      <c r="G2223" s="419"/>
      <c r="H2223" s="419"/>
      <c r="I2223" s="419"/>
      <c r="J2223" s="419"/>
      <c r="K2223" s="449"/>
    </row>
    <row r="2224" spans="1:11">
      <c r="A2224" s="372"/>
      <c r="B2224" s="459"/>
      <c r="C2224" s="459"/>
      <c r="D2224" s="459"/>
      <c r="E2224" s="459"/>
      <c r="F2224" s="459"/>
      <c r="G2224" s="459"/>
      <c r="H2224" s="459"/>
      <c r="I2224" s="459"/>
      <c r="J2224" s="459"/>
      <c r="K2224" s="463"/>
    </row>
    <row r="2225" spans="1:11">
      <c r="A2225" s="570"/>
      <c r="B2225" s="570"/>
      <c r="C2225" s="570"/>
      <c r="D2225" s="570"/>
      <c r="E2225" s="570"/>
      <c r="F2225" s="570"/>
      <c r="G2225" s="570"/>
      <c r="H2225" s="570"/>
      <c r="I2225" s="570"/>
      <c r="J2225" s="570"/>
      <c r="K2225" s="570"/>
    </row>
    <row r="2226" spans="1:11">
      <c r="A2226" s="372"/>
      <c r="B2226" s="459"/>
      <c r="C2226" s="459"/>
      <c r="D2226" s="459"/>
      <c r="E2226" s="459"/>
      <c r="F2226" s="459"/>
      <c r="G2226" s="459"/>
      <c r="H2226" s="459"/>
      <c r="I2226" s="459"/>
      <c r="J2226" s="459"/>
      <c r="K2226" s="463"/>
    </row>
    <row r="2227" spans="1:11">
      <c r="A2227" s="493"/>
      <c r="B2227" s="551"/>
      <c r="C2227" s="551"/>
      <c r="D2227" s="551"/>
      <c r="E2227" s="551"/>
      <c r="F2227" s="552"/>
      <c r="G2227" s="551"/>
      <c r="H2227" s="551"/>
      <c r="I2227" s="551"/>
      <c r="J2227" s="551"/>
      <c r="K2227" s="551"/>
    </row>
    <row r="2228" spans="1:11">
      <c r="A2228" s="510"/>
      <c r="B2228" s="379"/>
      <c r="C2228" s="379"/>
      <c r="D2228" s="379"/>
      <c r="E2228" s="379"/>
      <c r="F2228" s="380"/>
      <c r="G2228" s="379"/>
      <c r="H2228" s="379"/>
      <c r="I2228" s="379"/>
      <c r="J2228" s="379"/>
      <c r="K2228" s="379"/>
    </row>
    <row r="2229" spans="1:11">
      <c r="A2229" s="461"/>
      <c r="B2229" s="751"/>
      <c r="C2229" s="752"/>
      <c r="D2229" s="752"/>
      <c r="E2229" s="752"/>
      <c r="F2229" s="753"/>
      <c r="G2229" s="752"/>
      <c r="H2229" s="752"/>
      <c r="I2229" s="752"/>
      <c r="J2229" s="752"/>
      <c r="K2229" s="752"/>
    </row>
    <row r="2230" spans="1:11">
      <c r="A2230" s="461" t="s">
        <v>528</v>
      </c>
      <c r="B2230" s="419"/>
      <c r="C2230" s="419"/>
      <c r="D2230" s="419"/>
      <c r="E2230" s="419"/>
      <c r="F2230" s="470"/>
      <c r="G2230" s="419"/>
      <c r="H2230" s="419"/>
      <c r="I2230" s="419"/>
      <c r="J2230" s="419"/>
      <c r="K2230" s="419"/>
    </row>
    <row r="2231" spans="1:11">
      <c r="A2231" s="461"/>
      <c r="B2231" s="419"/>
      <c r="C2231" s="419"/>
      <c r="D2231" s="419"/>
      <c r="E2231" s="419"/>
      <c r="F2231" s="470"/>
      <c r="G2231" s="419"/>
      <c r="H2231" s="419"/>
      <c r="I2231" s="419"/>
      <c r="J2231" s="419"/>
      <c r="K2231" s="419"/>
    </row>
    <row r="2232" spans="1:11">
      <c r="A2232" s="461" t="s">
        <v>529</v>
      </c>
      <c r="B2232" s="419"/>
      <c r="C2232" s="419"/>
      <c r="D2232" s="419"/>
      <c r="E2232" s="419"/>
      <c r="F2232" s="470"/>
      <c r="G2232" s="419"/>
      <c r="H2232" s="419"/>
      <c r="I2232" s="419"/>
      <c r="J2232" s="419"/>
      <c r="K2232" s="419"/>
    </row>
    <row r="2233" spans="1:11">
      <c r="A2233" s="461"/>
      <c r="B2233" s="419"/>
      <c r="C2233" s="419"/>
      <c r="D2233" s="419"/>
      <c r="E2233" s="419"/>
      <c r="F2233" s="470"/>
      <c r="G2233" s="419"/>
      <c r="H2233" s="419"/>
      <c r="I2233" s="419"/>
      <c r="J2233" s="419"/>
      <c r="K2233" s="419"/>
    </row>
    <row r="2234" spans="1:11">
      <c r="A2234" s="461" t="s">
        <v>166</v>
      </c>
      <c r="B2234" s="468"/>
      <c r="C2234" s="468"/>
      <c r="D2234" s="468"/>
      <c r="E2234" s="468"/>
      <c r="F2234" s="469"/>
      <c r="G2234" s="468"/>
      <c r="H2234" s="468"/>
      <c r="I2234" s="468"/>
      <c r="J2234" s="468"/>
      <c r="K2234" s="468"/>
    </row>
    <row r="2235" spans="1:11">
      <c r="A2235" s="461" t="s">
        <v>634</v>
      </c>
      <c r="B2235" s="468"/>
      <c r="C2235" s="468"/>
      <c r="D2235" s="468"/>
      <c r="E2235" s="468"/>
      <c r="F2235" s="469"/>
      <c r="G2235" s="468"/>
      <c r="H2235" s="468"/>
      <c r="I2235" s="468"/>
      <c r="J2235" s="468"/>
      <c r="K2235" s="468"/>
    </row>
    <row r="2236" spans="1:11">
      <c r="A2236" s="461" t="s">
        <v>745</v>
      </c>
      <c r="B2236" s="468"/>
      <c r="C2236" s="468"/>
      <c r="D2236" s="468"/>
      <c r="E2236" s="468"/>
      <c r="F2236" s="469"/>
      <c r="G2236" s="468"/>
      <c r="H2236" s="468"/>
      <c r="I2236" s="468"/>
      <c r="J2236" s="468"/>
      <c r="K2236" s="468"/>
    </row>
    <row r="2237" spans="1:11">
      <c r="A2237" s="461"/>
      <c r="B2237" s="468"/>
      <c r="C2237" s="468"/>
      <c r="D2237" s="468"/>
      <c r="E2237" s="468"/>
      <c r="F2237" s="469"/>
      <c r="G2237" s="468"/>
      <c r="H2237" s="468"/>
      <c r="I2237" s="468"/>
      <c r="J2237" s="468"/>
      <c r="K2237" s="468"/>
    </row>
    <row r="2238" spans="1:11">
      <c r="A2238" s="461" t="s">
        <v>127</v>
      </c>
      <c r="B2238" s="468"/>
      <c r="C2238" s="468"/>
      <c r="D2238" s="468"/>
      <c r="E2238" s="468"/>
      <c r="F2238" s="469"/>
      <c r="G2238" s="468"/>
      <c r="H2238" s="468"/>
      <c r="I2238" s="468"/>
      <c r="J2238" s="468"/>
      <c r="K2238" s="468"/>
    </row>
    <row r="2239" spans="1:11">
      <c r="A2239" s="461" t="s">
        <v>8</v>
      </c>
      <c r="B2239" s="468"/>
      <c r="C2239" s="468"/>
      <c r="D2239" s="468"/>
      <c r="E2239" s="468"/>
      <c r="F2239" s="469"/>
      <c r="G2239" s="468"/>
      <c r="H2239" s="468"/>
      <c r="I2239" s="468"/>
      <c r="J2239" s="468"/>
      <c r="K2239" s="468"/>
    </row>
    <row r="2240" spans="1:11">
      <c r="A2240" s="461"/>
      <c r="B2240" s="468"/>
      <c r="C2240" s="468"/>
      <c r="D2240" s="468"/>
      <c r="E2240" s="468"/>
      <c r="F2240" s="469"/>
      <c r="G2240" s="468"/>
      <c r="H2240" s="468"/>
      <c r="I2240" s="468"/>
      <c r="J2240" s="468"/>
      <c r="K2240" s="468"/>
    </row>
    <row r="2241" spans="1:11">
      <c r="A2241" s="461"/>
      <c r="B2241" s="468"/>
      <c r="C2241" s="468"/>
      <c r="D2241" s="468"/>
      <c r="E2241" s="468"/>
      <c r="F2241" s="469"/>
      <c r="G2241" s="468"/>
      <c r="H2241" s="468"/>
      <c r="I2241" s="468"/>
      <c r="J2241" s="468"/>
      <c r="K2241" s="468"/>
    </row>
    <row r="2242" spans="1:11">
      <c r="A2242" s="461" t="s">
        <v>9</v>
      </c>
      <c r="B2242" s="468"/>
      <c r="C2242" s="468"/>
      <c r="D2242" s="468"/>
      <c r="E2242" s="468"/>
      <c r="F2242" s="469"/>
      <c r="G2242" s="419"/>
      <c r="H2242" s="419"/>
      <c r="I2242" s="419"/>
      <c r="J2242" s="419"/>
      <c r="K2242" s="419"/>
    </row>
    <row r="2243" spans="1:11">
      <c r="A2243" s="461"/>
      <c r="B2243" s="468"/>
      <c r="C2243" s="468"/>
      <c r="D2243" s="468"/>
      <c r="E2243" s="468"/>
      <c r="F2243" s="469"/>
      <c r="G2243" s="419"/>
      <c r="H2243" s="419"/>
      <c r="I2243" s="419"/>
      <c r="J2243" s="419"/>
      <c r="K2243" s="419"/>
    </row>
    <row r="2244" spans="1:11">
      <c r="A2244" s="461"/>
      <c r="B2244" s="468"/>
      <c r="C2244" s="468"/>
      <c r="D2244" s="468"/>
      <c r="E2244" s="468"/>
      <c r="F2244" s="469"/>
      <c r="G2244" s="419"/>
      <c r="H2244" s="419"/>
      <c r="I2244" s="419"/>
      <c r="J2244" s="419"/>
      <c r="K2244" s="419"/>
    </row>
    <row r="2245" spans="1:11">
      <c r="A2245" s="461" t="s">
        <v>10</v>
      </c>
      <c r="B2245" s="419"/>
      <c r="C2245" s="419"/>
      <c r="D2245" s="419"/>
      <c r="E2245" s="419"/>
      <c r="F2245" s="470"/>
      <c r="G2245" s="419"/>
      <c r="H2245" s="419"/>
      <c r="I2245" s="419"/>
      <c r="J2245" s="419"/>
      <c r="K2245" s="419"/>
    </row>
    <row r="2246" spans="1:11">
      <c r="A2246" s="461"/>
      <c r="B2246" s="419"/>
      <c r="C2246" s="419"/>
      <c r="D2246" s="419"/>
      <c r="E2246" s="419"/>
      <c r="F2246" s="470"/>
      <c r="G2246" s="419"/>
      <c r="H2246" s="419"/>
      <c r="I2246" s="419"/>
      <c r="J2246" s="419"/>
      <c r="K2246" s="419"/>
    </row>
    <row r="2247" spans="1:11">
      <c r="A2247" s="461" t="s">
        <v>11</v>
      </c>
      <c r="B2247" s="419"/>
      <c r="C2247" s="419"/>
      <c r="D2247" s="419"/>
      <c r="E2247" s="419"/>
      <c r="F2247" s="470"/>
      <c r="G2247" s="419"/>
      <c r="H2247" s="419"/>
      <c r="I2247" s="419"/>
      <c r="J2247" s="419"/>
      <c r="K2247" s="419"/>
    </row>
    <row r="2248" spans="1:11">
      <c r="A2248" s="461" t="s">
        <v>12</v>
      </c>
      <c r="B2248" s="419"/>
      <c r="C2248" s="419"/>
      <c r="D2248" s="419"/>
      <c r="E2248" s="419"/>
      <c r="F2248" s="470"/>
      <c r="G2248" s="419"/>
      <c r="H2248" s="419"/>
      <c r="I2248" s="419"/>
      <c r="J2248" s="419"/>
      <c r="K2248" s="419"/>
    </row>
    <row r="2249" spans="1:11">
      <c r="A2249" s="461"/>
      <c r="B2249" s="419"/>
      <c r="C2249" s="419"/>
      <c r="D2249" s="419"/>
      <c r="E2249" s="419"/>
      <c r="F2249" s="470"/>
      <c r="G2249" s="419"/>
      <c r="H2249" s="419"/>
      <c r="I2249" s="419"/>
      <c r="J2249" s="419"/>
      <c r="K2249" s="419"/>
    </row>
    <row r="2250" spans="1:11">
      <c r="A2250" s="461" t="s">
        <v>13</v>
      </c>
      <c r="B2250" s="419"/>
      <c r="C2250" s="419"/>
      <c r="D2250" s="419"/>
      <c r="E2250" s="419"/>
      <c r="F2250" s="470"/>
      <c r="G2250" s="419"/>
      <c r="H2250" s="419"/>
      <c r="I2250" s="419"/>
      <c r="J2250" s="419"/>
      <c r="K2250" s="419"/>
    </row>
    <row r="2251" spans="1:11">
      <c r="A2251" s="461" t="s">
        <v>186</v>
      </c>
      <c r="B2251" s="419"/>
      <c r="C2251" s="419"/>
      <c r="D2251" s="419"/>
      <c r="E2251" s="419"/>
      <c r="F2251" s="470"/>
      <c r="G2251" s="419"/>
      <c r="H2251" s="419"/>
      <c r="I2251" s="419"/>
      <c r="J2251" s="419"/>
      <c r="K2251" s="419"/>
    </row>
    <row r="2252" spans="1:11">
      <c r="A2252" s="464" t="s">
        <v>320</v>
      </c>
      <c r="B2252" s="485"/>
      <c r="C2252" s="485"/>
      <c r="D2252" s="485"/>
      <c r="E2252" s="485"/>
      <c r="F2252" s="486"/>
      <c r="G2252" s="457"/>
      <c r="H2252" s="457"/>
      <c r="I2252" s="457"/>
      <c r="J2252" s="457"/>
      <c r="K2252" s="457"/>
    </row>
    <row r="2253" spans="1:11" ht="14.25">
      <c r="A2253" s="572"/>
      <c r="B2253" s="573"/>
      <c r="C2253" s="573"/>
      <c r="D2253" s="573"/>
      <c r="E2253" s="573"/>
      <c r="F2253" s="573"/>
      <c r="G2253" s="573"/>
      <c r="H2253" s="573"/>
      <c r="I2253" s="573"/>
      <c r="J2253" s="573"/>
      <c r="K2253" s="573"/>
    </row>
    <row r="2254" spans="1:11" ht="14.25">
      <c r="A2254" s="574"/>
      <c r="B2254" s="575"/>
      <c r="C2254" s="575"/>
      <c r="D2254" s="575"/>
      <c r="E2254" s="575"/>
      <c r="F2254" s="575"/>
      <c r="G2254" s="575"/>
      <c r="H2254" s="575"/>
      <c r="I2254" s="575"/>
      <c r="J2254" s="575"/>
      <c r="K2254" s="575"/>
    </row>
    <row r="2255" spans="1:11">
      <c r="A2255" s="372"/>
      <c r="B2255" s="459"/>
      <c r="C2255" s="459"/>
      <c r="D2255" s="459"/>
      <c r="E2255" s="459"/>
      <c r="F2255" s="459"/>
      <c r="G2255" s="459"/>
      <c r="H2255" s="459"/>
      <c r="I2255" s="459"/>
      <c r="J2255" s="459"/>
      <c r="K2255" s="463"/>
    </row>
    <row r="2256" spans="1:11">
      <c r="A2256" s="525"/>
      <c r="B2256" s="459"/>
      <c r="C2256" s="459"/>
      <c r="D2256" s="459"/>
      <c r="E2256" s="459"/>
      <c r="F2256" s="459"/>
      <c r="G2256" s="459"/>
      <c r="H2256" s="459"/>
      <c r="I2256" s="459"/>
      <c r="J2256" s="459"/>
      <c r="K2256" s="463"/>
    </row>
    <row r="2257" spans="1:15">
      <c r="A2257" s="372"/>
      <c r="B2257" s="459"/>
      <c r="C2257" s="459"/>
      <c r="D2257" s="459"/>
      <c r="E2257" s="459"/>
      <c r="F2257" s="459"/>
      <c r="G2257" s="459"/>
      <c r="H2257" s="459"/>
      <c r="I2257" s="459"/>
      <c r="J2257" s="459"/>
      <c r="K2257" s="463"/>
    </row>
    <row r="2258" spans="1:15">
      <c r="A2258" s="372"/>
      <c r="B2258" s="459"/>
      <c r="C2258" s="459"/>
      <c r="D2258" s="459"/>
      <c r="E2258" s="459"/>
      <c r="F2258" s="459"/>
      <c r="G2258" s="459"/>
      <c r="H2258" s="459"/>
      <c r="I2258" s="459"/>
      <c r="J2258" s="459"/>
      <c r="K2258" s="463"/>
    </row>
    <row r="2259" spans="1:15">
      <c r="A2259" s="570"/>
      <c r="B2259" s="570"/>
      <c r="C2259" s="570"/>
      <c r="D2259" s="570"/>
      <c r="E2259" s="570"/>
      <c r="F2259" s="570"/>
      <c r="G2259" s="570"/>
      <c r="H2259" s="570"/>
      <c r="I2259" s="570"/>
      <c r="J2259" s="570"/>
      <c r="K2259" s="570"/>
    </row>
    <row r="2260" spans="1:15" ht="15">
      <c r="A2260" s="590"/>
      <c r="B2260" s="591"/>
      <c r="C2260" s="591"/>
      <c r="D2260" s="591"/>
      <c r="E2260" s="591"/>
      <c r="F2260" s="591"/>
      <c r="G2260" s="591"/>
      <c r="H2260" s="591"/>
      <c r="I2260" s="591"/>
      <c r="J2260" s="591"/>
      <c r="K2260" s="591"/>
    </row>
    <row r="2261" spans="1:15">
      <c r="A2261" s="492" t="s">
        <v>485</v>
      </c>
      <c r="B2261" s="459"/>
      <c r="C2261" s="459"/>
      <c r="D2261" s="459"/>
      <c r="E2261" s="459"/>
      <c r="F2261" s="459"/>
      <c r="G2261" s="459"/>
      <c r="H2261" s="459"/>
      <c r="I2261" s="459"/>
      <c r="J2261" s="459"/>
      <c r="K2261" s="463"/>
    </row>
    <row r="2262" spans="1:15">
      <c r="A2262" s="508"/>
      <c r="B2262" s="509"/>
      <c r="C2262" s="509"/>
      <c r="D2262" s="509"/>
      <c r="E2262" s="509"/>
      <c r="F2262" s="509"/>
      <c r="G2262" s="509"/>
      <c r="H2262" s="509"/>
      <c r="I2262" s="509"/>
      <c r="J2262" s="509"/>
      <c r="K2262" s="509"/>
    </row>
    <row r="2263" spans="1:15">
      <c r="A2263" s="493"/>
      <c r="B2263" s="551"/>
      <c r="C2263" s="551"/>
      <c r="D2263" s="551"/>
      <c r="E2263" s="551"/>
      <c r="F2263" s="552"/>
      <c r="G2263" s="551"/>
      <c r="H2263" s="551"/>
      <c r="I2263" s="551"/>
      <c r="J2263" s="551"/>
      <c r="K2263" s="551"/>
    </row>
    <row r="2264" spans="1:15">
      <c r="A2264" s="510"/>
      <c r="B2264" s="379"/>
      <c r="C2264" s="379"/>
      <c r="D2264" s="379"/>
      <c r="E2264" s="379"/>
      <c r="F2264" s="380"/>
      <c r="G2264" s="379"/>
      <c r="H2264" s="379"/>
      <c r="I2264" s="379"/>
      <c r="J2264" s="379"/>
      <c r="K2264" s="379"/>
      <c r="L2264" s="369">
        <v>2004</v>
      </c>
      <c r="M2264" s="369">
        <v>2004</v>
      </c>
    </row>
    <row r="2265" spans="1:15">
      <c r="A2265" s="63" t="s">
        <v>37</v>
      </c>
      <c r="B2265" s="546">
        <f>IF('Tables 1-15'!B2198="nap","nav",'Tables 1-15'!B2198)</f>
        <v>27.081</v>
      </c>
      <c r="C2265" s="420">
        <f>IF('Tables 1-15'!C2198="nap","nav",'Tables 1-15'!C2198)</f>
        <v>27.067</v>
      </c>
      <c r="D2265" s="420">
        <f>IF('Tables 1-15'!D2198="nap","nav",'Tables 1-15'!D2198)</f>
        <v>30.092000000000002</v>
      </c>
      <c r="E2265" s="420">
        <f>IF('Tables 1-15'!E2198="nap","nav",'Tables 1-15'!E2198)</f>
        <v>30.841000000000001</v>
      </c>
      <c r="F2265" s="489">
        <f>IF('Tables 1-15'!F2198="nap","nav",'Tables 1-15'!F2198)</f>
        <v>30.333000000000002</v>
      </c>
      <c r="G2265" s="420">
        <f>IF('Tables 1-15'!G2198="nap","nav",'Tables 1-15'!G2198)</f>
        <v>669.6</v>
      </c>
      <c r="H2265" s="420">
        <f>IF('Tables 1-15'!H2198="nap","nav",'Tables 1-15'!H2198)</f>
        <v>697.803</v>
      </c>
      <c r="I2265" s="420">
        <f>IF('Tables 1-15'!I2198="nap","nav",'Tables 1-15'!I2198)</f>
        <v>707.303</v>
      </c>
      <c r="J2265" s="420">
        <f>IF('Tables 1-15'!J2198="nap","nav",'Tables 1-15'!J2198)</f>
        <v>751.09699999999998</v>
      </c>
      <c r="K2265" s="420">
        <f>IF('Tables 1-15'!K2198="nap","nav",'Tables 1-15'!K2198)</f>
        <v>755.524</v>
      </c>
      <c r="L2265" s="373">
        <f>IF('Tables 1-15'!L2198="nap","nav",'Tables 1-15'!L2198)</f>
        <v>0</v>
      </c>
      <c r="M2265" s="373">
        <f>IF('Tables 1-15'!M2198="nap","nav",'Tables 1-15'!M2198)</f>
        <v>0</v>
      </c>
    </row>
    <row r="2266" spans="1:15">
      <c r="A2266" s="461" t="s">
        <v>528</v>
      </c>
      <c r="B2266" s="419">
        <f>IF('Tables 1-15'!B2199="nap","nav",'Tables 1-15'!B2199)</f>
        <v>15.471</v>
      </c>
      <c r="C2266" s="419">
        <f>IF('Tables 1-15'!C2199="nap","nav",'Tables 1-15'!C2199)</f>
        <v>15.271000000000001</v>
      </c>
      <c r="D2266" s="419">
        <f>IF('Tables 1-15'!D2199="nap","nav",'Tables 1-15'!D2199)</f>
        <v>15.576000000000001</v>
      </c>
      <c r="E2266" s="419">
        <f>IF('Tables 1-15'!E2199="nap","nav",'Tables 1-15'!E2199)</f>
        <v>15.766999999999999</v>
      </c>
      <c r="F2266" s="470">
        <f>IF('Tables 1-15'!F2199="nap","nav",'Tables 1-15'!F2199)</f>
        <v>15.657999999999999</v>
      </c>
      <c r="G2266" s="419">
        <f>IF('Tables 1-15'!G2199="nap","nav",'Tables 1-15'!G2199)</f>
        <v>124.902</v>
      </c>
      <c r="H2266" s="419">
        <f>IF('Tables 1-15'!H2199="nap","nav",'Tables 1-15'!H2199)</f>
        <v>135.077</v>
      </c>
      <c r="I2266" s="419">
        <f>IF('Tables 1-15'!I2199="nap","nav",'Tables 1-15'!I2199)</f>
        <v>138.255</v>
      </c>
      <c r="J2266" s="419">
        <f>IF('Tables 1-15'!J2199="nap","nav",'Tables 1-15'!J2199)</f>
        <v>140.928</v>
      </c>
      <c r="K2266" s="419">
        <f>IF('Tables 1-15'!K2199="nap","nav",'Tables 1-15'!K2199)</f>
        <v>136.25300000000001</v>
      </c>
      <c r="L2266" s="373">
        <f>IF('Tables 1-15'!L2199="nap","nav",'Tables 1-15'!L2199)</f>
        <v>0</v>
      </c>
      <c r="M2266" s="373">
        <f>IF('Tables 1-15'!M2199="nap","nav",'Tables 1-15'!M2199)</f>
        <v>0</v>
      </c>
      <c r="O2266" s="62"/>
    </row>
    <row r="2267" spans="1:15">
      <c r="A2267" s="66" t="s">
        <v>530</v>
      </c>
      <c r="B2267" s="419">
        <f>IF('Tables 1-15'!B2200="nap","nav",'Tables 1-15'!B2200)</f>
        <v>158.41400000000002</v>
      </c>
      <c r="C2267" s="419">
        <f>IF('Tables 1-15'!C2200="nap","nav",'Tables 1-15'!C2200)</f>
        <v>165.56700000000001</v>
      </c>
      <c r="D2267" s="419">
        <f>IF('Tables 1-15'!D2200="nap","nav",'Tables 1-15'!D2200)</f>
        <v>174.92000000000002</v>
      </c>
      <c r="E2267" s="419">
        <f>IF('Tables 1-15'!E2200="nap","nav",'Tables 1-15'!E2200)</f>
        <v>173.864</v>
      </c>
      <c r="F2267" s="470">
        <f>IF('Tables 1-15'!F2200="nap","nav",'Tables 1-15'!F2200)</f>
        <v>174.95099999999999</v>
      </c>
      <c r="G2267" s="419">
        <f>IF('Tables 1-15'!G2200="nap","nav",'Tables 1-15'!G2200)</f>
        <v>4233.0200000000004</v>
      </c>
      <c r="H2267" s="419">
        <f>IF('Tables 1-15'!H2200="nap","nav",'Tables 1-15'!H2200)</f>
        <v>4712.5960000000005</v>
      </c>
      <c r="I2267" s="419">
        <f>IF('Tables 1-15'!I2200="nap","nav",'Tables 1-15'!I2200)</f>
        <v>4821.9189999999999</v>
      </c>
      <c r="J2267" s="419">
        <f>IF('Tables 1-15'!J2200="nap","nav",'Tables 1-15'!J2200)</f>
        <v>5852.8159999999998</v>
      </c>
      <c r="K2267" s="419">
        <f>IF('Tables 1-15'!K2200="nap","nav",'Tables 1-15'!K2200)</f>
        <v>7370.982</v>
      </c>
      <c r="L2267" s="373">
        <f>IF('Tables 1-15'!L2200="nap","nav",'Tables 1-15'!L2200)</f>
        <v>0</v>
      </c>
      <c r="M2267" s="373">
        <f>IF('Tables 1-15'!M2200="nap","nav",'Tables 1-15'!M2200)</f>
        <v>0</v>
      </c>
      <c r="O2267" s="636"/>
    </row>
    <row r="2268" spans="1:15">
      <c r="A2268" s="461" t="s">
        <v>529</v>
      </c>
      <c r="B2268" s="419">
        <f>IF('Tables 1-15'!B2201="nap","nav",'Tables 1-15'!B2201)</f>
        <v>57.9</v>
      </c>
      <c r="C2268" s="419">
        <f>IF('Tables 1-15'!C2201="nap","nav",'Tables 1-15'!C2201)</f>
        <v>58.2</v>
      </c>
      <c r="D2268" s="419">
        <f>IF('Tables 1-15'!D2201="nap","nav",'Tables 1-15'!D2201)</f>
        <v>59.6</v>
      </c>
      <c r="E2268" s="419">
        <f>IF('Tables 1-15'!E2201="nap","nav",'Tables 1-15'!E2201)</f>
        <v>60</v>
      </c>
      <c r="F2268" s="470">
        <f>IF('Tables 1-15'!F2201="nap","nav",'Tables 1-15'!F2201)</f>
        <v>59.1</v>
      </c>
      <c r="G2268" s="419">
        <f>IF('Tables 1-15'!G2201="nap","nav",'Tables 1-15'!G2201)</f>
        <v>630.53399999999999</v>
      </c>
      <c r="H2268" s="419">
        <f>IF('Tables 1-15'!H2201="nap","nav",'Tables 1-15'!H2201)</f>
        <v>708.7</v>
      </c>
      <c r="I2268" s="419">
        <f>IF('Tables 1-15'!I2201="nap","nav",'Tables 1-15'!I2201)</f>
        <v>727.34500000000003</v>
      </c>
      <c r="J2268" s="419">
        <f>IF('Tables 1-15'!J2201="nap","nav",'Tables 1-15'!J2201)</f>
        <v>740</v>
      </c>
      <c r="K2268" s="419">
        <f>IF('Tables 1-15'!K2201="nap","nav",'Tables 1-15'!K2201)</f>
        <v>794</v>
      </c>
      <c r="L2268" s="373">
        <f>IF('Tables 1-15'!L2201="nap","nav",'Tables 1-15'!L2201)</f>
        <v>0</v>
      </c>
      <c r="M2268" s="373">
        <f>IF('Tables 1-15'!M2201="nap","nav",'Tables 1-15'!M2201)</f>
        <v>0</v>
      </c>
      <c r="O2268" s="62"/>
    </row>
    <row r="2269" spans="1:15">
      <c r="A2269" s="66" t="s">
        <v>531</v>
      </c>
      <c r="B2269" s="419">
        <f>IF('Tables 1-15'!B2202="nap","nav",'Tables 1-15'!B2202)</f>
        <v>167.49</v>
      </c>
      <c r="C2269" s="419">
        <f>IF('Tables 1-15'!C2202="nap","nav",'Tables 1-15'!C2202)</f>
        <v>214.88</v>
      </c>
      <c r="D2269" s="419">
        <f>IF('Tables 1-15'!D2202="nap","nav",'Tables 1-15'!D2202)</f>
        <v>271.084</v>
      </c>
      <c r="E2269" s="419">
        <f>IF('Tables 1-15'!E2202="nap","nav",'Tables 1-15'!E2202)</f>
        <v>333.78899999999999</v>
      </c>
      <c r="F2269" s="470">
        <f>IF('Tables 1-15'!F2202="nap","nav",'Tables 1-15'!F2202)</f>
        <v>415.56100000000004</v>
      </c>
      <c r="G2269" s="419">
        <f>IF('Tables 1-15'!G2202="nap","nav",'Tables 1-15'!G2202)</f>
        <v>1845.1000000000001</v>
      </c>
      <c r="H2269" s="419">
        <f>IF('Tables 1-15'!H2202="nap","nav",'Tables 1-15'!H2202)</f>
        <v>2273.4</v>
      </c>
      <c r="I2269" s="419">
        <f>IF('Tables 1-15'!I2202="nap","nav",'Tables 1-15'!I2202)</f>
        <v>3334</v>
      </c>
      <c r="J2269" s="419">
        <f>IF('Tables 1-15'!J2202="nap","nav",'Tables 1-15'!J2202)</f>
        <v>4826.5</v>
      </c>
      <c r="K2269" s="419">
        <f>IF('Tables 1-15'!K2202="nap","nav",'Tables 1-15'!K2202)</f>
        <v>7117.8</v>
      </c>
      <c r="L2269" s="373">
        <f>IF('Tables 1-15'!L2202="nap","nav",'Tables 1-15'!L2202)</f>
        <v>0</v>
      </c>
      <c r="M2269" s="373">
        <f>IF('Tables 1-15'!M2202="nap","nav",'Tables 1-15'!M2202)</f>
        <v>0</v>
      </c>
      <c r="O2269" s="636"/>
    </row>
    <row r="2270" spans="1:15">
      <c r="A2270" s="461" t="s">
        <v>166</v>
      </c>
      <c r="B2270" s="468">
        <f>IF('Tables 1-15'!B2203="nap","nav",'Tables 1-15'!B2203)</f>
        <v>53.326000000000001</v>
      </c>
      <c r="C2270" s="468">
        <f>IF('Tables 1-15'!C2203="nap","nav",'Tables 1-15'!C2203)</f>
        <v>54.923999999999999</v>
      </c>
      <c r="D2270" s="468">
        <f>IF('Tables 1-15'!D2203="nap","nav",'Tables 1-15'!D2203)</f>
        <v>56.243000000000002</v>
      </c>
      <c r="E2270" s="468">
        <f>IF('Tables 1-15'!E2203="nap","nav",'Tables 1-15'!E2203)</f>
        <v>58.17</v>
      </c>
      <c r="F2270" s="469">
        <f>IF('Tables 1-15'!F2203="nap","nav",'Tables 1-15'!F2203)</f>
        <v>58.536000000000001</v>
      </c>
      <c r="G2270" s="468">
        <f>IF('Tables 1-15'!G2203="nap","nav",'Tables 1-15'!G2203)</f>
        <v>1376.606</v>
      </c>
      <c r="H2270" s="468">
        <f>IF('Tables 1-15'!H2203="nap","nav",'Tables 1-15'!H2203)</f>
        <v>1391.674</v>
      </c>
      <c r="I2270" s="468">
        <f>IF('Tables 1-15'!I2203="nap","nav",'Tables 1-15'!I2203)</f>
        <v>1426.711</v>
      </c>
      <c r="J2270" s="468">
        <f>IF('Tables 1-15'!J2203="nap","nav",'Tables 1-15'!J2203)</f>
        <v>1443.7250000000001</v>
      </c>
      <c r="K2270" s="468">
        <f>IF('Tables 1-15'!K2203="nap","nav",'Tables 1-15'!K2203)</f>
        <v>1833.9750000000001</v>
      </c>
      <c r="L2270" s="373">
        <f>IF('Tables 1-15'!L2203="nap","nav",'Tables 1-15'!L2203)</f>
        <v>0</v>
      </c>
      <c r="M2270" s="373">
        <f>IF('Tables 1-15'!M2203="nap","nav",'Tables 1-15'!M2203)</f>
        <v>0</v>
      </c>
      <c r="O2270" s="62"/>
    </row>
    <row r="2271" spans="1:15">
      <c r="A2271" s="461" t="s">
        <v>60</v>
      </c>
      <c r="B2271" s="468">
        <f>IF('Tables 1-15'!B2204="nap","nav",'Tables 1-15'!B2204)</f>
        <v>77.733000000000004</v>
      </c>
      <c r="C2271" s="468">
        <f>IF('Tables 1-15'!C2204="nap","nav",'Tables 1-15'!C2204)</f>
        <v>79.385999999999996</v>
      </c>
      <c r="D2271" s="468">
        <f>IF('Tables 1-15'!D2204="nap","nav",'Tables 1-15'!D2204)</f>
        <v>82.477000000000004</v>
      </c>
      <c r="E2271" s="468">
        <f>IF('Tables 1-15'!E2204="nap","nav",'Tables 1-15'!E2204)</f>
        <v>84.126999999999995</v>
      </c>
      <c r="F2271" s="469">
        <f>IF('Tables 1-15'!F2204="nap","nav",'Tables 1-15'!F2204)</f>
        <v>82.61</v>
      </c>
      <c r="G2271" s="468">
        <f>IF('Tables 1-15'!G2204="nap","nav",'Tables 1-15'!G2204)</f>
        <v>592.99400000000003</v>
      </c>
      <c r="H2271" s="468">
        <f>IF('Tables 1-15'!H2204="nap","nav",'Tables 1-15'!H2204)</f>
        <v>645.42700000000002</v>
      </c>
      <c r="I2271" s="468">
        <f>IF('Tables 1-15'!I2204="nap","nav",'Tables 1-15'!I2204)</f>
        <v>678.18000000000006</v>
      </c>
      <c r="J2271" s="468">
        <f>IF('Tables 1-15'!J2204="nap","nav",'Tables 1-15'!J2204)</f>
        <v>710.91200000000003</v>
      </c>
      <c r="K2271" s="468">
        <f>IF('Tables 1-15'!K2204="nap","nav",'Tables 1-15'!K2204)</f>
        <v>720</v>
      </c>
      <c r="L2271" s="373">
        <f>IF('Tables 1-15'!L2204="nap","nav",'Tables 1-15'!L2204)</f>
        <v>0</v>
      </c>
      <c r="M2271" s="373">
        <f>IF('Tables 1-15'!M2204="nap","nav",'Tables 1-15'!M2204)</f>
        <v>0</v>
      </c>
      <c r="O2271" s="62"/>
    </row>
    <row r="2272" spans="1:15">
      <c r="A2272" s="461" t="s">
        <v>745</v>
      </c>
      <c r="B2272" s="468" t="str">
        <f>IF('Tables 1-15'!B2205="nap","nav",'Tables 1-15'!B2205)</f>
        <v>nav</v>
      </c>
      <c r="C2272" s="468" t="str">
        <f>IF('Tables 1-15'!C2205="nap","nav",'Tables 1-15'!C2205)</f>
        <v>nav</v>
      </c>
      <c r="D2272" s="468" t="str">
        <f>IF('Tables 1-15'!D2205="nap","nav",'Tables 1-15'!D2205)</f>
        <v>nav</v>
      </c>
      <c r="E2272" s="468" t="str">
        <f>IF('Tables 1-15'!E2205="nap","nav",'Tables 1-15'!E2205)</f>
        <v>nav</v>
      </c>
      <c r="F2272" s="469" t="str">
        <f>IF('Tables 1-15'!F2205="nap","nav",'Tables 1-15'!F2205)</f>
        <v>nav</v>
      </c>
      <c r="G2272" s="468" t="str">
        <f>IF('Tables 1-15'!G2205="nap","nav",'Tables 1-15'!G2205)</f>
        <v>nav</v>
      </c>
      <c r="H2272" s="468" t="str">
        <f>IF('Tables 1-15'!H2205="nap","nav",'Tables 1-15'!H2205)</f>
        <v>nav</v>
      </c>
      <c r="I2272" s="468" t="str">
        <f>IF('Tables 1-15'!I2205="nap","nav",'Tables 1-15'!I2205)</f>
        <v>nav</v>
      </c>
      <c r="J2272" s="468" t="str">
        <f>IF('Tables 1-15'!J2205="nap","nav",'Tables 1-15'!J2205)</f>
        <v>nav</v>
      </c>
      <c r="K2272" s="468" t="str">
        <f>IF('Tables 1-15'!K2205="nap","nav",'Tables 1-15'!K2205)</f>
        <v>nav</v>
      </c>
      <c r="L2272" s="373">
        <f>IF('Tables 1-15'!L2205="nap","nav",'Tables 1-15'!L2205)</f>
        <v>0</v>
      </c>
      <c r="M2272" s="373">
        <f>IF('Tables 1-15'!M2205="nap","nav",'Tables 1-15'!M2205)</f>
        <v>0</v>
      </c>
      <c r="O2272" s="62"/>
    </row>
    <row r="2273" spans="1:15">
      <c r="A2273" s="66" t="s">
        <v>994</v>
      </c>
      <c r="B2273" s="468">
        <f>IF('Tables 1-15'!B2206="nap","nav",'Tables 1-15'!B2206)</f>
        <v>43.651000000000003</v>
      </c>
      <c r="C2273" s="468">
        <f>IF('Tables 1-15'!C2206="nap","nav",'Tables 1-15'!C2206)</f>
        <v>60.152999999999999</v>
      </c>
      <c r="D2273" s="468">
        <f>IF('Tables 1-15'!D2206="nap","nav",'Tables 1-15'!D2206)</f>
        <v>74.504999999999995</v>
      </c>
      <c r="E2273" s="468">
        <f>IF('Tables 1-15'!E2206="nap","nav",'Tables 1-15'!E2206)</f>
        <v>95.686000000000007</v>
      </c>
      <c r="F2273" s="469">
        <f>IF('Tables 1-15'!F2206="nap","nav",'Tables 1-15'!F2206)</f>
        <v>114.014</v>
      </c>
      <c r="G2273" s="468">
        <f>IF('Tables 1-15'!G2206="nap","nav",'Tables 1-15'!G2206)</f>
        <v>448.27800000000002</v>
      </c>
      <c r="H2273" s="468">
        <f>IF('Tables 1-15'!H2206="nap","nav",'Tables 1-15'!H2206)</f>
        <v>485.45600000000002</v>
      </c>
      <c r="I2273" s="468">
        <f>IF('Tables 1-15'!I2206="nap","nav",'Tables 1-15'!I2206)</f>
        <v>589.32799999999997</v>
      </c>
      <c r="J2273" s="468">
        <f>IF('Tables 1-15'!J2206="nap","nav",'Tables 1-15'!J2206)</f>
        <v>660.92</v>
      </c>
      <c r="K2273" s="468">
        <f>IF('Tables 1-15'!K2206="nap","nav",'Tables 1-15'!K2206)</f>
        <v>845.65300000000002</v>
      </c>
      <c r="L2273" s="373">
        <f>IF('Tables 1-15'!L2206="nap","nav",'Tables 1-15'!L2206)</f>
        <v>0</v>
      </c>
      <c r="M2273" s="373">
        <f>IF('Tables 1-15'!M2206="nap","nav",'Tables 1-15'!M2206)</f>
        <v>0</v>
      </c>
      <c r="O2273" s="636"/>
    </row>
    <row r="2274" spans="1:15">
      <c r="A2274" s="461" t="s">
        <v>127</v>
      </c>
      <c r="B2274" s="468">
        <f>IF('Tables 1-15'!B2207="nap","nav",'Tables 1-15'!B2207)</f>
        <v>54.731999999999999</v>
      </c>
      <c r="C2274" s="468">
        <f>IF('Tables 1-15'!C2207="nap","nav",'Tables 1-15'!C2207)</f>
        <v>54.338999999999999</v>
      </c>
      <c r="D2274" s="468">
        <f>IF('Tables 1-15'!D2207="nap","nav",'Tables 1-15'!D2207)</f>
        <v>51.356000000000002</v>
      </c>
      <c r="E2274" s="468">
        <f>IF('Tables 1-15'!E2207="nap","nav",'Tables 1-15'!E2207)</f>
        <v>51.841000000000001</v>
      </c>
      <c r="F2274" s="469">
        <f>IF('Tables 1-15'!F2207="nap","nav",'Tables 1-15'!F2207)</f>
        <v>50.746000000000002</v>
      </c>
      <c r="G2274" s="468">
        <f>IF('Tables 1-15'!G2207="nap","nav",'Tables 1-15'!G2207)</f>
        <v>1334.4870000000001</v>
      </c>
      <c r="H2274" s="468">
        <f>IF('Tables 1-15'!H2207="nap","nav",'Tables 1-15'!H2207)</f>
        <v>1458.694</v>
      </c>
      <c r="I2274" s="468">
        <f>IF('Tables 1-15'!I2207="nap","nav",'Tables 1-15'!I2207)</f>
        <v>1348.328</v>
      </c>
      <c r="J2274" s="468">
        <f>IF('Tables 1-15'!J2207="nap","nav",'Tables 1-15'!J2207)</f>
        <v>1434.9580000000001</v>
      </c>
      <c r="K2274" s="468">
        <f>IF('Tables 1-15'!K2207="nap","nav",'Tables 1-15'!K2207)</f>
        <v>1510.6089999999999</v>
      </c>
      <c r="L2274" s="373">
        <f>IF('Tables 1-15'!L2207="nap","nav",'Tables 1-15'!L2207)</f>
        <v>0</v>
      </c>
      <c r="M2274" s="373">
        <f>IF('Tables 1-15'!M2207="nap","nav",'Tables 1-15'!M2207)</f>
        <v>0</v>
      </c>
      <c r="O2274" s="62"/>
    </row>
    <row r="2275" spans="1:15">
      <c r="A2275" s="461" t="s">
        <v>8</v>
      </c>
      <c r="B2275" s="468">
        <f>IF('Tables 1-15'!B2208="nap","nav",'Tables 1-15'!B2208)</f>
        <v>139.18700000000001</v>
      </c>
      <c r="C2275" s="468">
        <f>IF('Tables 1-15'!C2208="nap","nav",'Tables 1-15'!C2208)</f>
        <v>138.59200000000001</v>
      </c>
      <c r="D2275" s="468">
        <f>IF('Tables 1-15'!D2208="nap","nav",'Tables 1-15'!D2208)</f>
        <v>137.745</v>
      </c>
      <c r="E2275" s="468">
        <f>IF('Tables 1-15'!E2208="nap","nav",'Tables 1-15'!E2208)</f>
        <v>137.32</v>
      </c>
      <c r="F2275" s="469" t="str">
        <f>IF('Tables 1-15'!F2208="nap","nav",'Tables 1-15'!F2208)</f>
        <v>nav</v>
      </c>
      <c r="G2275" s="468">
        <f>IF('Tables 1-15'!G2208="nap","nav",'Tables 1-15'!G2208)</f>
        <v>1706.0820000000001</v>
      </c>
      <c r="H2275" s="468">
        <f>IF('Tables 1-15'!H2208="nap","nav",'Tables 1-15'!H2208)</f>
        <v>1723.354</v>
      </c>
      <c r="I2275" s="468">
        <f>IF('Tables 1-15'!I2208="nap","nav",'Tables 1-15'!I2208)</f>
        <v>1859.432</v>
      </c>
      <c r="J2275" s="468">
        <f>IF('Tables 1-15'!J2208="nap","nav",'Tables 1-15'!J2208)</f>
        <v>1869.4349999999999</v>
      </c>
      <c r="K2275" s="468">
        <f>IF('Tables 1-15'!K2208="nap","nav",'Tables 1-15'!K2208)</f>
        <v>1877.703</v>
      </c>
      <c r="L2275" s="373">
        <f>IF('Tables 1-15'!L2208="nap","nav",'Tables 1-15'!L2208)</f>
        <v>0</v>
      </c>
      <c r="M2275" s="373">
        <f>IF('Tables 1-15'!M2208="nap","nav",'Tables 1-15'!M2208)</f>
        <v>0</v>
      </c>
      <c r="O2275" s="62"/>
    </row>
    <row r="2276" spans="1:15">
      <c r="A2276" s="66" t="s">
        <v>937</v>
      </c>
      <c r="B2276" s="468">
        <f>IF('Tables 1-15'!B2209="nap","nav",'Tables 1-15'!B2209)</f>
        <v>98.171000000000006</v>
      </c>
      <c r="C2276" s="468">
        <f>IF('Tables 1-15'!C2209="nap","nav",'Tables 1-15'!C2209)</f>
        <v>101.541</v>
      </c>
      <c r="D2276" s="468">
        <f>IF('Tables 1-15'!D2209="nap","nav",'Tables 1-15'!D2209)</f>
        <v>110.33</v>
      </c>
      <c r="E2276" s="468">
        <f>IF('Tables 1-15'!E2209="nap","nav",'Tables 1-15'!E2209)</f>
        <v>118.50700000000001</v>
      </c>
      <c r="F2276" s="469">
        <f>IF('Tables 1-15'!F2209="nap","nav",'Tables 1-15'!F2209)</f>
        <v>122.908</v>
      </c>
      <c r="G2276" s="468" t="str">
        <f>IF('Tables 1-15'!G2209="nap","nav",'Tables 1-15'!G2209)</f>
        <v>nav</v>
      </c>
      <c r="H2276" s="468" t="str">
        <f>IF('Tables 1-15'!H2209="nap","nav",'Tables 1-15'!H2209)</f>
        <v>nav</v>
      </c>
      <c r="I2276" s="468" t="str">
        <f>IF('Tables 1-15'!I2209="nap","nav",'Tables 1-15'!I2209)</f>
        <v>nav</v>
      </c>
      <c r="J2276" s="468" t="str">
        <f>IF('Tables 1-15'!J2209="nap","nav",'Tables 1-15'!J2209)</f>
        <v>nav</v>
      </c>
      <c r="K2276" s="468" t="str">
        <f>IF('Tables 1-15'!K2209="nap","nav",'Tables 1-15'!K2209)</f>
        <v>nav</v>
      </c>
      <c r="L2276" s="373">
        <f>IF('Tables 1-15'!L2209="nap","nav",'Tables 1-15'!L2209)</f>
        <v>0</v>
      </c>
      <c r="M2276" s="373">
        <f>IF('Tables 1-15'!M2209="nap","nav",'Tables 1-15'!M2209)</f>
        <v>0</v>
      </c>
      <c r="O2276" s="636"/>
    </row>
    <row r="2277" spans="1:15">
      <c r="A2277" s="66" t="s">
        <v>938</v>
      </c>
      <c r="B2277" s="468">
        <f>IF('Tables 1-15'!B2210="nap","nav",'Tables 1-15'!B2210)</f>
        <v>31.932000000000002</v>
      </c>
      <c r="C2277" s="468">
        <f>IF('Tables 1-15'!C2210="nap","nav",'Tables 1-15'!C2210)</f>
        <v>33.905000000000001</v>
      </c>
      <c r="D2277" s="468">
        <f>IF('Tables 1-15'!D2210="nap","nav",'Tables 1-15'!D2210)</f>
        <v>35.936</v>
      </c>
      <c r="E2277" s="468">
        <f>IF('Tables 1-15'!E2210="nap","nav",'Tables 1-15'!E2210)</f>
        <v>36.448</v>
      </c>
      <c r="F2277" s="469">
        <f>IF('Tables 1-15'!F2210="nap","nav",'Tables 1-15'!F2210)</f>
        <v>40.54</v>
      </c>
      <c r="G2277" s="468">
        <f>IF('Tables 1-15'!G2210="nap","nav",'Tables 1-15'!G2210)</f>
        <v>446.02500000000003</v>
      </c>
      <c r="H2277" s="468">
        <f>IF('Tables 1-15'!H2210="nap","nav",'Tables 1-15'!H2210)</f>
        <v>446.79200000000003</v>
      </c>
      <c r="I2277" s="468">
        <f>IF('Tables 1-15'!I2210="nap","nav",'Tables 1-15'!I2210)</f>
        <v>482.29900000000004</v>
      </c>
      <c r="J2277" s="468">
        <f>IF('Tables 1-15'!J2210="nap","nav",'Tables 1-15'!J2210)</f>
        <v>547.70799999999997</v>
      </c>
      <c r="K2277" s="468">
        <f>IF('Tables 1-15'!K2210="nap","nav",'Tables 1-15'!K2210)</f>
        <v>621.62800000000004</v>
      </c>
      <c r="L2277" s="373">
        <f>IF('Tables 1-15'!L2210="nap","nav",'Tables 1-15'!L2210)</f>
        <v>0</v>
      </c>
      <c r="M2277" s="373">
        <f>IF('Tables 1-15'!M2210="nap","nav",'Tables 1-15'!M2210)</f>
        <v>0</v>
      </c>
      <c r="O2277" s="636"/>
    </row>
    <row r="2278" spans="1:15">
      <c r="A2278" s="461" t="s">
        <v>9</v>
      </c>
      <c r="B2278" s="419">
        <f>IF('Tables 1-15'!B2211="nap","nav",'Tables 1-15'!B2211)</f>
        <v>8.6539999999999999</v>
      </c>
      <c r="C2278" s="419">
        <f>IF('Tables 1-15'!C2211="nap","nav",'Tables 1-15'!C2211)</f>
        <v>8.5060000000000002</v>
      </c>
      <c r="D2278" s="419">
        <f>IF('Tables 1-15'!D2211="nap","nav",'Tables 1-15'!D2211)</f>
        <v>7.9190000000000005</v>
      </c>
      <c r="E2278" s="419">
        <f>IF('Tables 1-15'!E2211="nap","nav",'Tables 1-15'!E2211)</f>
        <v>7.7990000000000004</v>
      </c>
      <c r="F2278" s="470">
        <f>IF('Tables 1-15'!F2211="nap","nav",'Tables 1-15'!F2211)</f>
        <v>7.569</v>
      </c>
      <c r="G2278" s="419">
        <f>IF('Tables 1-15'!G2211="nap","nav",'Tables 1-15'!G2211)</f>
        <v>234.38900000000001</v>
      </c>
      <c r="H2278" s="419">
        <f>IF('Tables 1-15'!H2211="nap","nav",'Tables 1-15'!H2211)</f>
        <v>244.24</v>
      </c>
      <c r="I2278" s="419">
        <f>IF('Tables 1-15'!I2211="nap","nav",'Tables 1-15'!I2211)</f>
        <v>258.58499999999998</v>
      </c>
      <c r="J2278" s="419">
        <f>IF('Tables 1-15'!J2211="nap","nav",'Tables 1-15'!J2211)</f>
        <v>279.61200000000002</v>
      </c>
      <c r="K2278" s="419">
        <f>IF('Tables 1-15'!K2211="nap","nav",'Tables 1-15'!K2211)</f>
        <v>271.04599999999999</v>
      </c>
      <c r="L2278" s="373">
        <f>IF('Tables 1-15'!L2211="nap","nav",'Tables 1-15'!L2211)</f>
        <v>0</v>
      </c>
      <c r="M2278" s="373">
        <f>IF('Tables 1-15'!M2211="nap","nav",'Tables 1-15'!M2211)</f>
        <v>0</v>
      </c>
      <c r="O2278" s="62"/>
    </row>
    <row r="2279" spans="1:15">
      <c r="A2279" s="66" t="s">
        <v>939</v>
      </c>
      <c r="B2279" s="419">
        <f>IF('Tables 1-15'!B2212="nap","nav",'Tables 1-15'!B2212)</f>
        <v>75.018000000000001</v>
      </c>
      <c r="C2279" s="419">
        <f>IF('Tables 1-15'!C2212="nap","nav",'Tables 1-15'!C2212)</f>
        <v>88.128</v>
      </c>
      <c r="D2279" s="419">
        <f>IF('Tables 1-15'!D2212="nap","nav",'Tables 1-15'!D2212)</f>
        <v>116.161</v>
      </c>
      <c r="E2279" s="419">
        <f>IF('Tables 1-15'!E2212="nap","nav",'Tables 1-15'!E2212)</f>
        <v>141.89699999999999</v>
      </c>
      <c r="F2279" s="470">
        <f>IF('Tables 1-15'!F2212="nap","nav",'Tables 1-15'!F2212)</f>
        <v>171.90899999999999</v>
      </c>
      <c r="G2279" s="419">
        <f>IF('Tables 1-15'!G2212="nap","nav",'Tables 1-15'!G2212)</f>
        <v>333.24700000000001</v>
      </c>
      <c r="H2279" s="419">
        <f>IF('Tables 1-15'!H2212="nap","nav",'Tables 1-15'!H2212)</f>
        <v>354.39100000000002</v>
      </c>
      <c r="I2279" s="419">
        <f>IF('Tables 1-15'!I2212="nap","nav",'Tables 1-15'!I2212)</f>
        <v>434.51800000000003</v>
      </c>
      <c r="J2279" s="419">
        <f>IF('Tables 1-15'!J2212="nap","nav",'Tables 1-15'!J2212)</f>
        <v>528.51099999999997</v>
      </c>
      <c r="K2279" s="419">
        <f>IF('Tables 1-15'!K2212="nap","nav",'Tables 1-15'!K2212)</f>
        <v>695.02300000000002</v>
      </c>
      <c r="L2279" s="373">
        <f>IF('Tables 1-15'!L2212="nap","nav",'Tables 1-15'!L2212)</f>
        <v>0</v>
      </c>
      <c r="M2279" s="373">
        <f>IF('Tables 1-15'!M2212="nap","nav",'Tables 1-15'!M2212)</f>
        <v>0</v>
      </c>
      <c r="O2279" s="636"/>
    </row>
    <row r="2280" spans="1:15">
      <c r="A2280" s="66" t="s">
        <v>940</v>
      </c>
      <c r="B2280" s="419">
        <f>IF('Tables 1-15'!B2213="nap","nav",'Tables 1-15'!B2213)</f>
        <v>8.8930000000000007</v>
      </c>
      <c r="C2280" s="419">
        <f>IF('Tables 1-15'!C2213="nap","nav",'Tables 1-15'!C2213)</f>
        <v>9.9500000000000011</v>
      </c>
      <c r="D2280" s="419">
        <f>IF('Tables 1-15'!D2213="nap","nav",'Tables 1-15'!D2213)</f>
        <v>10.885</v>
      </c>
      <c r="E2280" s="419">
        <f>IF('Tables 1-15'!E2213="nap","nav",'Tables 1-15'!E2213)</f>
        <v>11.766</v>
      </c>
      <c r="F2280" s="470">
        <f>IF('Tables 1-15'!F2213="nap","nav",'Tables 1-15'!F2213)</f>
        <v>12.712</v>
      </c>
      <c r="G2280" s="419">
        <f>IF('Tables 1-15'!G2213="nap","nav",'Tables 1-15'!G2213)</f>
        <v>72.350999999999999</v>
      </c>
      <c r="H2280" s="419">
        <f>IF('Tables 1-15'!H2213="nap","nav",'Tables 1-15'!H2213)</f>
        <v>82.62</v>
      </c>
      <c r="I2280" s="419">
        <f>IF('Tables 1-15'!I2213="nap","nav",'Tables 1-15'!I2213)</f>
        <v>80.504999999999995</v>
      </c>
      <c r="J2280" s="419">
        <f>IF('Tables 1-15'!J2213="nap","nav",'Tables 1-15'!J2213)</f>
        <v>88.793000000000006</v>
      </c>
      <c r="K2280" s="419">
        <f>IF('Tables 1-15'!K2213="nap","nav",'Tables 1-15'!K2213)</f>
        <v>92.537999999999997</v>
      </c>
      <c r="L2280" s="373">
        <f>IF('Tables 1-15'!L2213="nap","nav",'Tables 1-15'!L2213)</f>
        <v>0</v>
      </c>
      <c r="M2280" s="373">
        <f>IF('Tables 1-15'!M2213="nap","nav",'Tables 1-15'!M2213)</f>
        <v>0</v>
      </c>
      <c r="O2280" s="636"/>
    </row>
    <row r="2281" spans="1:15">
      <c r="A2281" s="461" t="s">
        <v>10</v>
      </c>
      <c r="B2281" s="419">
        <f>IF('Tables 1-15'!B2214="nap","nav",'Tables 1-15'!B2214)</f>
        <v>1.9990000000000001</v>
      </c>
      <c r="C2281" s="419">
        <f>IF('Tables 1-15'!C2214="nap","nav",'Tables 1-15'!C2214)</f>
        <v>2.1310000000000002</v>
      </c>
      <c r="D2281" s="419">
        <f>IF('Tables 1-15'!D2214="nap","nav",'Tables 1-15'!D2214)</f>
        <v>2.444</v>
      </c>
      <c r="E2281" s="419">
        <f>IF('Tables 1-15'!E2214="nap","nav",'Tables 1-15'!E2214)</f>
        <v>2.5249999999999999</v>
      </c>
      <c r="F2281" s="470">
        <f>IF('Tables 1-15'!F2214="nap","nav",'Tables 1-15'!F2214)</f>
        <v>2.5790000000000002</v>
      </c>
      <c r="G2281" s="419">
        <f>IF('Tables 1-15'!G2214="nap","nav",'Tables 1-15'!G2214)</f>
        <v>83.896000000000001</v>
      </c>
      <c r="H2281" s="419">
        <f>IF('Tables 1-15'!H2214="nap","nav",'Tables 1-15'!H2214)</f>
        <v>81.477000000000004</v>
      </c>
      <c r="I2281" s="419">
        <f>IF('Tables 1-15'!I2214="nap","nav",'Tables 1-15'!I2214)</f>
        <v>98.738</v>
      </c>
      <c r="J2281" s="419">
        <f>IF('Tables 1-15'!J2214="nap","nav",'Tables 1-15'!J2214)</f>
        <v>89.876999999999995</v>
      </c>
      <c r="K2281" s="419" t="str">
        <f>IF('Tables 1-15'!K2214="nap","nav",'Tables 1-15'!K2214)</f>
        <v>nav</v>
      </c>
      <c r="L2281" s="373">
        <f>IF('Tables 1-15'!L2214="nap","nav",'Tables 1-15'!L2214)</f>
        <v>0</v>
      </c>
      <c r="M2281" s="373">
        <f>IF('Tables 1-15'!M2214="nap","nav",'Tables 1-15'!M2214)</f>
        <v>0</v>
      </c>
      <c r="O2281" s="62"/>
    </row>
    <row r="2282" spans="1:15">
      <c r="A2282" s="66" t="s">
        <v>941</v>
      </c>
      <c r="B2282" s="419" t="str">
        <f>IF('Tables 1-15'!B2215="nap","nav",'Tables 1-15'!B2215)</f>
        <v>nav</v>
      </c>
      <c r="C2282" s="419">
        <f>IF('Tables 1-15'!C2215="nap","nav",'Tables 1-15'!C2215)</f>
        <v>21.025000000000002</v>
      </c>
      <c r="D2282" s="419">
        <f>IF('Tables 1-15'!D2215="nap","nav",'Tables 1-15'!D2215)</f>
        <v>23.259</v>
      </c>
      <c r="E2282" s="419">
        <f>IF('Tables 1-15'!E2215="nap","nav",'Tables 1-15'!E2215)</f>
        <v>24.062999999999999</v>
      </c>
      <c r="F2282" s="470">
        <f>IF('Tables 1-15'!F2215="nap","nav",'Tables 1-15'!F2215)</f>
        <v>25.471</v>
      </c>
      <c r="G2282" s="419" t="str">
        <f>IF('Tables 1-15'!G2215="nap","nav",'Tables 1-15'!G2215)</f>
        <v>nav</v>
      </c>
      <c r="H2282" s="419">
        <f>IF('Tables 1-15'!H2215="nap","nav",'Tables 1-15'!H2215)</f>
        <v>236.626</v>
      </c>
      <c r="I2282" s="419">
        <f>IF('Tables 1-15'!I2215="nap","nav",'Tables 1-15'!I2215)</f>
        <v>273.798</v>
      </c>
      <c r="J2282" s="419">
        <f>IF('Tables 1-15'!J2215="nap","nav",'Tables 1-15'!J2215)</f>
        <v>277.47800000000001</v>
      </c>
      <c r="K2282" s="419">
        <f>IF('Tables 1-15'!K2215="nap","nav",'Tables 1-15'!K2215)</f>
        <v>276.44799999999998</v>
      </c>
      <c r="L2282" s="373">
        <f>IF('Tables 1-15'!L2215="nap","nav",'Tables 1-15'!L2215)</f>
        <v>0</v>
      </c>
      <c r="M2282" s="373">
        <f>IF('Tables 1-15'!M2215="nap","nav",'Tables 1-15'!M2215)</f>
        <v>0</v>
      </c>
      <c r="O2282" s="636"/>
    </row>
    <row r="2283" spans="1:15">
      <c r="A2283" s="461" t="s">
        <v>11</v>
      </c>
      <c r="B2283" s="419">
        <f>IF('Tables 1-15'!B2216="nap","nav",'Tables 1-15'!B2216)</f>
        <v>2.8130000000000002</v>
      </c>
      <c r="C2283" s="419">
        <f>IF('Tables 1-15'!C2216="nap","nav",'Tables 1-15'!C2216)</f>
        <v>3.319</v>
      </c>
      <c r="D2283" s="419">
        <f>IF('Tables 1-15'!D2216="nap","nav",'Tables 1-15'!D2216)</f>
        <v>3.351</v>
      </c>
      <c r="E2283" s="419">
        <f>IF('Tables 1-15'!E2216="nap","nav",'Tables 1-15'!E2216)</f>
        <v>3.5660000000000003</v>
      </c>
      <c r="F2283" s="470">
        <f>IF('Tables 1-15'!F2216="nap","nav",'Tables 1-15'!F2216)</f>
        <v>3.4159999999999999</v>
      </c>
      <c r="G2283" s="419">
        <f>IF('Tables 1-15'!G2216="nap","nav",'Tables 1-15'!G2216)</f>
        <v>196.02199999999999</v>
      </c>
      <c r="H2283" s="419">
        <f>IF('Tables 1-15'!H2216="nap","nav",'Tables 1-15'!H2216)</f>
        <v>217.76</v>
      </c>
      <c r="I2283" s="419">
        <f>IF('Tables 1-15'!I2216="nap","nav",'Tables 1-15'!I2216)</f>
        <v>203.11699999999999</v>
      </c>
      <c r="J2283" s="419">
        <f>IF('Tables 1-15'!J2216="nap","nav",'Tables 1-15'!J2216)</f>
        <v>209.631</v>
      </c>
      <c r="K2283" s="419">
        <f>IF('Tables 1-15'!K2216="nap","nav",'Tables 1-15'!K2216)</f>
        <v>213.38800000000001</v>
      </c>
      <c r="L2283" s="373">
        <f>IF('Tables 1-15'!L2216="nap","nav",'Tables 1-15'!L2216)</f>
        <v>0</v>
      </c>
      <c r="M2283" s="373">
        <f>IF('Tables 1-15'!M2216="nap","nav",'Tables 1-15'!M2216)</f>
        <v>0</v>
      </c>
      <c r="O2283" s="62"/>
    </row>
    <row r="2284" spans="1:15">
      <c r="A2284" s="461" t="s">
        <v>12</v>
      </c>
      <c r="B2284" s="419">
        <f>IF('Tables 1-15'!B2217="nap","nav",'Tables 1-15'!B2217)</f>
        <v>6.085</v>
      </c>
      <c r="C2284" s="419">
        <f>IF('Tables 1-15'!C2217="nap","nav",'Tables 1-15'!C2217)</f>
        <v>6.2279999999999998</v>
      </c>
      <c r="D2284" s="419">
        <f>IF('Tables 1-15'!D2217="nap","nav",'Tables 1-15'!D2217)</f>
        <v>6.38</v>
      </c>
      <c r="E2284" s="419">
        <f>IF('Tables 1-15'!E2217="nap","nav",'Tables 1-15'!E2217)</f>
        <v>6.6589999999999998</v>
      </c>
      <c r="F2284" s="470">
        <f>IF('Tables 1-15'!F2217="nap","nav",'Tables 1-15'!F2217)</f>
        <v>6.7590000000000003</v>
      </c>
      <c r="G2284" s="419">
        <f>IF('Tables 1-15'!G2217="nap","nav",'Tables 1-15'!G2217)</f>
        <v>140.34700000000001</v>
      </c>
      <c r="H2284" s="419">
        <f>IF('Tables 1-15'!H2217="nap","nav",'Tables 1-15'!H2217)</f>
        <v>143.40299999999999</v>
      </c>
      <c r="I2284" s="419">
        <f>IF('Tables 1-15'!I2217="nap","nav",'Tables 1-15'!I2217)</f>
        <v>151.83600000000001</v>
      </c>
      <c r="J2284" s="419">
        <f>IF('Tables 1-15'!J2217="nap","nav",'Tables 1-15'!J2217)</f>
        <v>153.982</v>
      </c>
      <c r="K2284" s="419">
        <f>IF('Tables 1-15'!K2217="nap","nav",'Tables 1-15'!K2217)</f>
        <v>170.07400000000001</v>
      </c>
      <c r="L2284" s="373">
        <f>IF('Tables 1-15'!L2217="nap","nav",'Tables 1-15'!L2217)</f>
        <v>0</v>
      </c>
      <c r="M2284" s="373">
        <f>IF('Tables 1-15'!M2217="nap","nav",'Tables 1-15'!M2217)</f>
        <v>0</v>
      </c>
      <c r="O2284" s="62"/>
    </row>
    <row r="2285" spans="1:15">
      <c r="A2285" s="66" t="s">
        <v>942</v>
      </c>
      <c r="B2285" s="419">
        <f>IF('Tables 1-15'!B2218="nap","nav",'Tables 1-15'!B2218)</f>
        <v>21.97</v>
      </c>
      <c r="C2285" s="419">
        <f>IF('Tables 1-15'!C2218="nap","nav",'Tables 1-15'!C2218)</f>
        <v>23.8</v>
      </c>
      <c r="D2285" s="419">
        <f>IF('Tables 1-15'!D2218="nap","nav",'Tables 1-15'!D2218)</f>
        <v>27.649000000000001</v>
      </c>
      <c r="E2285" s="419">
        <f>IF('Tables 1-15'!E2218="nap","nav",'Tables 1-15'!E2218)</f>
        <v>32.462000000000003</v>
      </c>
      <c r="F2285" s="470">
        <f>IF('Tables 1-15'!F2218="nap","nav",'Tables 1-15'!F2218)</f>
        <v>36.334000000000003</v>
      </c>
      <c r="G2285" s="419">
        <f>IF('Tables 1-15'!G2218="nap","nav",'Tables 1-15'!G2218)</f>
        <v>1632.6390000000001</v>
      </c>
      <c r="H2285" s="419">
        <f>IF('Tables 1-15'!H2218="nap","nav",'Tables 1-15'!H2218)</f>
        <v>1738.7280000000001</v>
      </c>
      <c r="I2285" s="419">
        <f>IF('Tables 1-15'!I2218="nap","nav",'Tables 1-15'!I2218)</f>
        <v>1823.53</v>
      </c>
      <c r="J2285" s="419">
        <f>IF('Tables 1-15'!J2218="nap","nav",'Tables 1-15'!J2218)</f>
        <v>1976.8430000000001</v>
      </c>
      <c r="K2285" s="419">
        <f>IF('Tables 1-15'!K2218="nap","nav",'Tables 1-15'!K2218)</f>
        <v>2134.444</v>
      </c>
      <c r="L2285" s="373">
        <f>IF('Tables 1-15'!L2218="nap","nav",'Tables 1-15'!L2218)</f>
        <v>0</v>
      </c>
      <c r="M2285" s="373">
        <f>IF('Tables 1-15'!M2218="nap","nav",'Tables 1-15'!M2218)</f>
        <v>0</v>
      </c>
      <c r="O2285" s="636"/>
    </row>
    <row r="2286" spans="1:15">
      <c r="A2286" s="461" t="s">
        <v>13</v>
      </c>
      <c r="B2286" s="419">
        <f>IF('Tables 1-15'!B2219="nap","nav",'Tables 1-15'!B2219)</f>
        <v>63.916000000000004</v>
      </c>
      <c r="C2286" s="419">
        <f>IF('Tables 1-15'!C2219="nap","nav",'Tables 1-15'!C2219)</f>
        <v>62.192</v>
      </c>
      <c r="D2286" s="419">
        <f>IF('Tables 1-15'!D2219="nap","nav",'Tables 1-15'!D2219)</f>
        <v>63.137</v>
      </c>
      <c r="E2286" s="419">
        <f>IF('Tables 1-15'!E2219="nap","nav",'Tables 1-15'!E2219)</f>
        <v>64.369</v>
      </c>
      <c r="F2286" s="470">
        <f>IF('Tables 1-15'!F2219="nap","nav",'Tables 1-15'!F2219)</f>
        <v>66.134</v>
      </c>
      <c r="G2286" s="419">
        <f>IF('Tables 1-15'!G2219="nap","nav",'Tables 1-15'!G2219)</f>
        <v>1094.9639999999999</v>
      </c>
      <c r="H2286" s="419">
        <f>IF('Tables 1-15'!H2219="nap","nav",'Tables 1-15'!H2219)</f>
        <v>1179.175</v>
      </c>
      <c r="I2286" s="419">
        <f>IF('Tables 1-15'!I2219="nap","nav",'Tables 1-15'!I2219)</f>
        <v>1252.6959999999999</v>
      </c>
      <c r="J2286" s="419">
        <f>IF('Tables 1-15'!J2219="nap","nav",'Tables 1-15'!J2219)</f>
        <v>1360.567</v>
      </c>
      <c r="K2286" s="419">
        <f>IF('Tables 1-15'!K2219="nap","nav",'Tables 1-15'!K2219)</f>
        <v>1639.2670000000001</v>
      </c>
      <c r="L2286" s="373">
        <f>IF('Tables 1-15'!L2219="nap","nav",'Tables 1-15'!L2219)</f>
        <v>0</v>
      </c>
      <c r="M2286" s="373">
        <f>IF('Tables 1-15'!M2219="nap","nav",'Tables 1-15'!M2219)</f>
        <v>0</v>
      </c>
      <c r="O2286" s="62"/>
    </row>
    <row r="2287" spans="1:15">
      <c r="A2287" s="461" t="s">
        <v>186</v>
      </c>
      <c r="B2287" s="419">
        <f>IF('Tables 1-15'!B2220="nap","nav",'Tables 1-15'!B2220)</f>
        <v>406.14499999999998</v>
      </c>
      <c r="C2287" s="419">
        <f>IF('Tables 1-15'!C2220="nap","nav",'Tables 1-15'!C2220)</f>
        <v>425.01</v>
      </c>
      <c r="D2287" s="419" t="str">
        <f>IF('Tables 1-15'!D2220="nap","nav",'Tables 1-15'!D2220)</f>
        <v>nav</v>
      </c>
      <c r="E2287" s="419" t="str">
        <f>IF('Tables 1-15'!E2220="nap","nav",'Tables 1-15'!E2220)</f>
        <v>nav</v>
      </c>
      <c r="F2287" s="470" t="str">
        <f>IF('Tables 1-15'!F2220="nap","nav",'Tables 1-15'!F2220)</f>
        <v>nav</v>
      </c>
      <c r="G2287" s="419">
        <f>IF('Tables 1-15'!G2220="nap","nav",'Tables 1-15'!G2220)</f>
        <v>5175.5</v>
      </c>
      <c r="H2287" s="419" t="str">
        <f>IF('Tables 1-15'!H2220="nap","nav",'Tables 1-15'!H2220)</f>
        <v>nav</v>
      </c>
      <c r="I2287" s="419" t="str">
        <f>IF('Tables 1-15'!I2220="nap","nav",'Tables 1-15'!I2220)</f>
        <v>nav</v>
      </c>
      <c r="J2287" s="419" t="str">
        <f>IF('Tables 1-15'!J2220="nap","nav",'Tables 1-15'!J2220)</f>
        <v>nav</v>
      </c>
      <c r="K2287" s="419" t="str">
        <f>IF('Tables 1-15'!K2220="nap","nav",'Tables 1-15'!K2220)</f>
        <v>nav</v>
      </c>
      <c r="L2287" s="373">
        <f>IF('Tables 1-15'!L2220="nap","nav",'Tables 1-15'!L2220)</f>
        <v>0</v>
      </c>
      <c r="M2287" s="373">
        <f>IF('Tables 1-15'!M2220="nap","nav",'Tables 1-15'!M2220)</f>
        <v>0</v>
      </c>
      <c r="O2287" s="62"/>
    </row>
    <row r="2288" spans="1:15">
      <c r="A2288" s="464" t="s">
        <v>283</v>
      </c>
      <c r="B2288" s="485">
        <f>SUMIF(B2265:B2287,"&lt;&gt;nav",L2265:L2287)</f>
        <v>0</v>
      </c>
      <c r="C2288" s="485">
        <f>SUMIF(C2265:C2287,"&lt;&gt;nav",B2265:B2287)</f>
        <v>1520.5809999999999</v>
      </c>
      <c r="D2288" s="485">
        <f>SUMIF(D2265:D2287,"&lt;&gt;nav",C2265:C2287)</f>
        <v>1229.1040000000003</v>
      </c>
      <c r="E2288" s="485">
        <f>SUMIF(E2265:E2287,"&lt;&gt;nav",D2265:D2287)</f>
        <v>1361.0490000000002</v>
      </c>
      <c r="F2288" s="486">
        <f>SUMIF(F2265:F2287,"&lt;&gt;nav",E2265:E2287)</f>
        <v>1354.1460000000002</v>
      </c>
      <c r="G2288" s="457">
        <f>SUMIF(G2265:G2287,"&lt;&gt;nav",M2265:M2287)</f>
        <v>0</v>
      </c>
      <c r="H2288" s="457">
        <f>SUMIF(H2265:H2287,"&lt;&gt;nav",G2265:G2287)</f>
        <v>17195.483</v>
      </c>
      <c r="I2288" s="457">
        <f>SUMIF(I2265:I2287,"&lt;&gt;nav",H2265:H2287)</f>
        <v>18957.393</v>
      </c>
      <c r="J2288" s="457">
        <f>SUMIF(J2265:J2287,"&lt;&gt;nav",I2265:I2287)</f>
        <v>20690.422999999999</v>
      </c>
      <c r="K2288" s="457">
        <f>SUMIF(K2265:K2287,"&lt;&gt;nav",J2265:J2287)</f>
        <v>23854.416000000001</v>
      </c>
      <c r="O2288" s="636"/>
    </row>
    <row r="2289" spans="1:13">
      <c r="A2289" s="530" t="s">
        <v>284</v>
      </c>
      <c r="B2289" s="419">
        <f>SUMIF(L2265:L2287,"&lt;&gt;nav",B2265:B2287)</f>
        <v>1520.5809999999999</v>
      </c>
      <c r="C2289" s="419">
        <f>SUMIF(B2265:B2287,"&lt;&gt;nav",C2265:C2287)</f>
        <v>1633.0890000000002</v>
      </c>
      <c r="D2289" s="419">
        <f>SUMIF(C2265:C2287,"&lt;&gt;nav",D2265:D2287)</f>
        <v>1361.0490000000002</v>
      </c>
      <c r="E2289" s="419">
        <f>SUMIF(D2265:D2287,"&lt;&gt;nav",E2265:E2287)</f>
        <v>1491.4660000000003</v>
      </c>
      <c r="F2289" s="449">
        <f>SUMIF(E2265:E2287,"&lt;&gt;nav",F2265:F2287)</f>
        <v>1497.84</v>
      </c>
      <c r="G2289" s="419">
        <f>SUMIF(M2265:M2287,"&lt;&gt;nav",G2265:G2287)</f>
        <v>22370.983</v>
      </c>
      <c r="H2289" s="419">
        <f>SUMIF(G2265:G2287,"&lt;&gt;nav",H2265:H2287)</f>
        <v>18720.767</v>
      </c>
      <c r="I2289" s="419">
        <f>SUMIF(H2265:H2287,"&lt;&gt;nav",I2265:I2287)</f>
        <v>20690.422999999999</v>
      </c>
      <c r="J2289" s="419">
        <f>SUMIF(I2265:I2287,"&lt;&gt;nav",J2265:J2287)</f>
        <v>23944.293000000001</v>
      </c>
      <c r="K2289" s="449">
        <f>SUMIF(J2265:J2287,"&lt;&gt;nav",K2265:K2287)</f>
        <v>29076.355</v>
      </c>
    </row>
    <row r="2290" spans="1:13">
      <c r="A2290" s="530"/>
      <c r="B2290" s="419"/>
      <c r="C2290" s="419"/>
      <c r="D2290" s="419"/>
      <c r="E2290" s="419"/>
      <c r="F2290" s="449"/>
      <c r="G2290" s="419"/>
      <c r="H2290" s="419"/>
      <c r="I2290" s="419"/>
      <c r="J2290" s="419"/>
      <c r="K2290" s="449"/>
    </row>
    <row r="2291" spans="1:13">
      <c r="A2291" s="372"/>
      <c r="B2291" s="459"/>
      <c r="C2291" s="459"/>
      <c r="D2291" s="459"/>
      <c r="E2291" s="459"/>
      <c r="F2291" s="459"/>
      <c r="G2291" s="459"/>
      <c r="H2291" s="459"/>
      <c r="I2291" s="459"/>
      <c r="J2291" s="459"/>
      <c r="K2291" s="463"/>
    </row>
    <row r="2292" spans="1:13">
      <c r="A2292" s="570"/>
      <c r="B2292" s="570"/>
      <c r="C2292" s="570"/>
      <c r="D2292" s="570"/>
      <c r="E2292" s="570"/>
      <c r="F2292" s="570"/>
      <c r="G2292" s="570"/>
      <c r="H2292" s="570"/>
      <c r="I2292" s="570"/>
      <c r="J2292" s="570"/>
      <c r="K2292" s="570"/>
    </row>
    <row r="2293" spans="1:13">
      <c r="A2293" s="372"/>
      <c r="B2293" s="459"/>
      <c r="C2293" s="459"/>
      <c r="D2293" s="459"/>
      <c r="E2293" s="459"/>
      <c r="F2293" s="459"/>
      <c r="G2293" s="459"/>
      <c r="H2293" s="459"/>
      <c r="I2293" s="459"/>
      <c r="J2293" s="459"/>
      <c r="K2293" s="463"/>
    </row>
    <row r="2294" spans="1:13">
      <c r="A2294" s="493"/>
      <c r="B2294" s="551"/>
      <c r="C2294" s="551"/>
      <c r="D2294" s="551"/>
      <c r="E2294" s="551"/>
      <c r="F2294" s="552"/>
      <c r="G2294" s="551"/>
      <c r="H2294" s="551"/>
      <c r="I2294" s="551"/>
      <c r="J2294" s="551"/>
      <c r="K2294" s="551"/>
    </row>
    <row r="2295" spans="1:13">
      <c r="A2295" s="510"/>
      <c r="B2295" s="379"/>
      <c r="C2295" s="379"/>
      <c r="D2295" s="379"/>
      <c r="E2295" s="379"/>
      <c r="F2295" s="380"/>
      <c r="G2295" s="379"/>
      <c r="H2295" s="379"/>
      <c r="I2295" s="379"/>
      <c r="J2295" s="379"/>
      <c r="K2295" s="379"/>
    </row>
    <row r="2296" spans="1:13">
      <c r="A2296" s="63" t="s">
        <v>37</v>
      </c>
      <c r="B2296" s="546" t="str">
        <f>IF('Tables 1-15'!B2229="nap","nav",'Tables 1-15'!B2229)</f>
        <v>nav</v>
      </c>
      <c r="C2296" s="420" t="str">
        <f>IF('Tables 1-15'!C2229="nap","nav",'Tables 1-15'!C2229)</f>
        <v>nav</v>
      </c>
      <c r="D2296" s="420" t="str">
        <f>IF('Tables 1-15'!D2229="nap","nav",'Tables 1-15'!D2229)</f>
        <v>nav</v>
      </c>
      <c r="E2296" s="420" t="str">
        <f>IF('Tables 1-15'!E2229="nap","nav",'Tables 1-15'!E2229)</f>
        <v>nav</v>
      </c>
      <c r="F2296" s="489" t="str">
        <f>IF('Tables 1-15'!F2229="nap","nav",'Tables 1-15'!F2229)</f>
        <v>nav</v>
      </c>
      <c r="G2296" s="420" t="str">
        <f>IF('Tables 1-15'!G2229="nap","nav",'Tables 1-15'!G2229)</f>
        <v>nav</v>
      </c>
      <c r="H2296" s="420" t="str">
        <f>IF('Tables 1-15'!H2229="nap","nav",'Tables 1-15'!H2229)</f>
        <v>nav</v>
      </c>
      <c r="I2296" s="420" t="str">
        <f>IF('Tables 1-15'!I2229="nap","nav",'Tables 1-15'!I2229)</f>
        <v>nav</v>
      </c>
      <c r="J2296" s="420" t="str">
        <f>IF('Tables 1-15'!J2229="nap","nav",'Tables 1-15'!J2229)</f>
        <v>nav</v>
      </c>
      <c r="K2296" s="420" t="str">
        <f>IF('Tables 1-15'!K2229="nap","nav",'Tables 1-15'!K2229)</f>
        <v>nav</v>
      </c>
      <c r="L2296" s="617">
        <f>IF('Tables 1-15'!L2229="nap","nav",'Tables 1-15'!L2229)</f>
        <v>0</v>
      </c>
      <c r="M2296" s="617">
        <f>IF('Tables 1-15'!M2229="nap","nav",'Tables 1-15'!M2229)</f>
        <v>0</v>
      </c>
    </row>
    <row r="2297" spans="1:13">
      <c r="A2297" s="461" t="s">
        <v>528</v>
      </c>
      <c r="B2297" s="419">
        <f>IF('Tables 1-15'!B2230="nap","nav",'Tables 1-15'!B2230)</f>
        <v>125.44200000000001</v>
      </c>
      <c r="C2297" s="419">
        <f>IF('Tables 1-15'!C2230="nap","nav",'Tables 1-15'!C2230)</f>
        <v>117.60600000000001</v>
      </c>
      <c r="D2297" s="419">
        <f>IF('Tables 1-15'!D2230="nap","nav",'Tables 1-15'!D2230)</f>
        <v>112.387</v>
      </c>
      <c r="E2297" s="419">
        <f>IF('Tables 1-15'!E2230="nap","nav",'Tables 1-15'!E2230)</f>
        <v>107.518</v>
      </c>
      <c r="F2297" s="470" t="str">
        <f>IF('Tables 1-15'!F2230="nap","nav",'Tables 1-15'!F2230)</f>
        <v>nav</v>
      </c>
      <c r="G2297" s="419">
        <f>IF('Tables 1-15'!G2230="nap","nav",'Tables 1-15'!G2230)</f>
        <v>77.111000000000004</v>
      </c>
      <c r="H2297" s="419">
        <f>IF('Tables 1-15'!H2230="nap","nav",'Tables 1-15'!H2230)</f>
        <v>73.456000000000003</v>
      </c>
      <c r="I2297" s="419">
        <f>IF('Tables 1-15'!I2230="nap","nav",'Tables 1-15'!I2230)</f>
        <v>65.58</v>
      </c>
      <c r="J2297" s="419">
        <f>IF('Tables 1-15'!J2230="nap","nav",'Tables 1-15'!J2230)</f>
        <v>61.58</v>
      </c>
      <c r="K2297" s="419" t="str">
        <f>IF('Tables 1-15'!K2230="nap","nav",'Tables 1-15'!K2230)</f>
        <v>nav</v>
      </c>
      <c r="L2297" s="617">
        <f>IF('Tables 1-15'!L2230="nap","nav",'Tables 1-15'!L2230)</f>
        <v>0</v>
      </c>
      <c r="M2297" s="617">
        <f>IF('Tables 1-15'!M2230="nap","nav",'Tables 1-15'!M2230)</f>
        <v>0</v>
      </c>
    </row>
    <row r="2298" spans="1:13">
      <c r="A2298" s="66" t="s">
        <v>530</v>
      </c>
      <c r="B2298" s="419" t="str">
        <f>IF('Tables 1-15'!B2231="nap","nav",'Tables 1-15'!B2231)</f>
        <v>nav</v>
      </c>
      <c r="C2298" s="419" t="str">
        <f>IF('Tables 1-15'!C2231="nap","nav",'Tables 1-15'!C2231)</f>
        <v>nav</v>
      </c>
      <c r="D2298" s="419" t="str">
        <f>IF('Tables 1-15'!D2231="nap","nav",'Tables 1-15'!D2231)</f>
        <v>nav</v>
      </c>
      <c r="E2298" s="419" t="str">
        <f>IF('Tables 1-15'!E2231="nap","nav",'Tables 1-15'!E2231)</f>
        <v>nav</v>
      </c>
      <c r="F2298" s="470" t="str">
        <f>IF('Tables 1-15'!F2231="nap","nav",'Tables 1-15'!F2231)</f>
        <v>nav</v>
      </c>
      <c r="G2298" s="419" t="str">
        <f>IF('Tables 1-15'!G2231="nap","nav",'Tables 1-15'!G2231)</f>
        <v>nav</v>
      </c>
      <c r="H2298" s="419" t="str">
        <f>IF('Tables 1-15'!H2231="nap","nav",'Tables 1-15'!H2231)</f>
        <v>nav</v>
      </c>
      <c r="I2298" s="419" t="str">
        <f>IF('Tables 1-15'!I2231="nap","nav",'Tables 1-15'!I2231)</f>
        <v>nav</v>
      </c>
      <c r="J2298" s="419" t="str">
        <f>IF('Tables 1-15'!J2231="nap","nav",'Tables 1-15'!J2231)</f>
        <v>nav</v>
      </c>
      <c r="K2298" s="419" t="str">
        <f>IF('Tables 1-15'!K2231="nap","nav",'Tables 1-15'!K2231)</f>
        <v>nav</v>
      </c>
      <c r="L2298" s="617">
        <f>IF('Tables 1-15'!L2231="nap","nav",'Tables 1-15'!L2231)</f>
        <v>0</v>
      </c>
      <c r="M2298" s="617">
        <f>IF('Tables 1-15'!M2231="nap","nav",'Tables 1-15'!M2231)</f>
        <v>0</v>
      </c>
    </row>
    <row r="2299" spans="1:13">
      <c r="A2299" s="461" t="s">
        <v>529</v>
      </c>
      <c r="B2299" s="419" t="str">
        <f>IF('Tables 1-15'!B2232="nap","nav",'Tables 1-15'!B2232)</f>
        <v>nav</v>
      </c>
      <c r="C2299" s="468" t="str">
        <f>IF('Tables 1-15'!C2232="nap","nav",'Tables 1-15'!C2232)</f>
        <v>nav</v>
      </c>
      <c r="D2299" s="419" t="str">
        <f>IF('Tables 1-15'!D2232="nap","nav",'Tables 1-15'!D2232)</f>
        <v>nav</v>
      </c>
      <c r="E2299" s="419" t="str">
        <f>IF('Tables 1-15'!E2232="nap","nav",'Tables 1-15'!E2232)</f>
        <v>nav</v>
      </c>
      <c r="F2299" s="470" t="str">
        <f>IF('Tables 1-15'!F2232="nap","nav",'Tables 1-15'!F2232)</f>
        <v>nav</v>
      </c>
      <c r="G2299" s="468" t="str">
        <f>IF('Tables 1-15'!G2232="nap","nav",'Tables 1-15'!G2232)</f>
        <v>nav</v>
      </c>
      <c r="H2299" s="468" t="str">
        <f>IF('Tables 1-15'!H2232="nap","nav",'Tables 1-15'!H2232)</f>
        <v>nav</v>
      </c>
      <c r="I2299" s="468" t="str">
        <f>IF('Tables 1-15'!I2232="nap","nav",'Tables 1-15'!I2232)</f>
        <v>nav</v>
      </c>
      <c r="J2299" s="468" t="str">
        <f>IF('Tables 1-15'!J2232="nap","nav",'Tables 1-15'!J2232)</f>
        <v>nav</v>
      </c>
      <c r="K2299" s="468" t="str">
        <f>IF('Tables 1-15'!K2232="nap","nav",'Tables 1-15'!K2232)</f>
        <v>nav</v>
      </c>
      <c r="L2299" s="617">
        <f>IF('Tables 1-15'!L2232="nap","nav",'Tables 1-15'!L2232)</f>
        <v>0</v>
      </c>
      <c r="M2299" s="617">
        <f>IF('Tables 1-15'!M2232="nap","nav",'Tables 1-15'!M2232)</f>
        <v>0</v>
      </c>
    </row>
    <row r="2300" spans="1:13">
      <c r="A2300" s="66" t="s">
        <v>531</v>
      </c>
      <c r="B2300" s="419" t="str">
        <f>IF('Tables 1-15'!B2233="nap","nav",'Tables 1-15'!B2233)</f>
        <v>nav</v>
      </c>
      <c r="C2300" s="468" t="str">
        <f>IF('Tables 1-15'!C2233="nap","nav",'Tables 1-15'!C2233)</f>
        <v>nav</v>
      </c>
      <c r="D2300" s="419" t="str">
        <f>IF('Tables 1-15'!D2233="nap","nav",'Tables 1-15'!D2233)</f>
        <v>nav</v>
      </c>
      <c r="E2300" s="419" t="str">
        <f>IF('Tables 1-15'!E2233="nap","nav",'Tables 1-15'!E2233)</f>
        <v>nav</v>
      </c>
      <c r="F2300" s="470" t="str">
        <f>IF('Tables 1-15'!F2233="nap","nav",'Tables 1-15'!F2233)</f>
        <v>nav</v>
      </c>
      <c r="G2300" s="468" t="str">
        <f>IF('Tables 1-15'!G2233="nap","nav",'Tables 1-15'!G2233)</f>
        <v>nav</v>
      </c>
      <c r="H2300" s="468" t="str">
        <f>IF('Tables 1-15'!H2233="nap","nav",'Tables 1-15'!H2233)</f>
        <v>nav</v>
      </c>
      <c r="I2300" s="468" t="str">
        <f>IF('Tables 1-15'!I2233="nap","nav",'Tables 1-15'!I2233)</f>
        <v>nav</v>
      </c>
      <c r="J2300" s="468" t="str">
        <f>IF('Tables 1-15'!J2233="nap","nav",'Tables 1-15'!J2233)</f>
        <v>nav</v>
      </c>
      <c r="K2300" s="468" t="str">
        <f>IF('Tables 1-15'!K2233="nap","nav",'Tables 1-15'!K2233)</f>
        <v>nav</v>
      </c>
      <c r="L2300" s="617">
        <f>IF('Tables 1-15'!L2233="nap","nav",'Tables 1-15'!L2233)</f>
        <v>0</v>
      </c>
      <c r="M2300" s="617">
        <f>IF('Tables 1-15'!M2233="nap","nav",'Tables 1-15'!M2233)</f>
        <v>0</v>
      </c>
    </row>
    <row r="2301" spans="1:13">
      <c r="A2301" s="461" t="s">
        <v>166</v>
      </c>
      <c r="B2301" s="468">
        <f>IF('Tables 1-15'!B2234="nap","nav",'Tables 1-15'!B2234)</f>
        <v>105.995</v>
      </c>
      <c r="C2301" s="468">
        <f>IF('Tables 1-15'!C2234="nap","nav",'Tables 1-15'!C2234)</f>
        <v>101.193</v>
      </c>
      <c r="D2301" s="468">
        <f>IF('Tables 1-15'!D2234="nap","nav",'Tables 1-15'!D2234)</f>
        <v>106.767</v>
      </c>
      <c r="E2301" s="468">
        <f>IF('Tables 1-15'!E2234="nap","nav",'Tables 1-15'!E2234)</f>
        <v>96.009</v>
      </c>
      <c r="F2301" s="469">
        <f>IF('Tables 1-15'!F2234="nap","nav",'Tables 1-15'!F2234)</f>
        <v>39.180999999999997</v>
      </c>
      <c r="G2301" s="468">
        <f>IF('Tables 1-15'!G2234="nap","nav",'Tables 1-15'!G2234)</f>
        <v>132.786</v>
      </c>
      <c r="H2301" s="468">
        <f>IF('Tables 1-15'!H2234="nap","nav",'Tables 1-15'!H2234)</f>
        <v>127.822</v>
      </c>
      <c r="I2301" s="468">
        <f>IF('Tables 1-15'!I2234="nap","nav",'Tables 1-15'!I2234)</f>
        <v>133.71100000000001</v>
      </c>
      <c r="J2301" s="468">
        <f>IF('Tables 1-15'!J2234="nap","nav",'Tables 1-15'!J2234)</f>
        <v>124.72500000000001</v>
      </c>
      <c r="K2301" s="468">
        <f>IF('Tables 1-15'!K2234="nap","nav",'Tables 1-15'!K2234)</f>
        <v>70.975000000000009</v>
      </c>
      <c r="L2301" s="617">
        <f>IF('Tables 1-15'!L2234="nap","nav",'Tables 1-15'!L2234)</f>
        <v>0</v>
      </c>
      <c r="M2301" s="617">
        <f>IF('Tables 1-15'!M2234="nap","nav",'Tables 1-15'!M2234)</f>
        <v>0</v>
      </c>
    </row>
    <row r="2302" spans="1:13">
      <c r="A2302" s="461" t="s">
        <v>60</v>
      </c>
      <c r="B2302" s="468">
        <f>IF('Tables 1-15'!B2235="nap","nav",'Tables 1-15'!B2235)</f>
        <v>47.139000000000003</v>
      </c>
      <c r="C2302" s="468">
        <f>IF('Tables 1-15'!C2235="nap","nav",'Tables 1-15'!C2235)</f>
        <v>49.297000000000004</v>
      </c>
      <c r="D2302" s="468">
        <f>IF('Tables 1-15'!D2235="nap","nav",'Tables 1-15'!D2235)</f>
        <v>52.550000000000004</v>
      </c>
      <c r="E2302" s="468">
        <f>IF('Tables 1-15'!E2235="nap","nav",'Tables 1-15'!E2235)</f>
        <v>52.664000000000001</v>
      </c>
      <c r="F2302" s="469">
        <f>IF('Tables 1-15'!F2235="nap","nav",'Tables 1-15'!F2235)</f>
        <v>53.802</v>
      </c>
      <c r="G2302" s="468">
        <f>IF('Tables 1-15'!G2235="nap","nav",'Tables 1-15'!G2235)</f>
        <v>316.65600000000001</v>
      </c>
      <c r="H2302" s="468">
        <f>IF('Tables 1-15'!H2235="nap","nav",'Tables 1-15'!H2235)</f>
        <v>302.05200000000002</v>
      </c>
      <c r="I2302" s="468">
        <f>IF('Tables 1-15'!I2235="nap","nav",'Tables 1-15'!I2235)</f>
        <v>236.578</v>
      </c>
      <c r="J2302" s="468">
        <f>IF('Tables 1-15'!J2235="nap","nav",'Tables 1-15'!J2235)</f>
        <v>236.08600000000001</v>
      </c>
      <c r="K2302" s="468">
        <f>IF('Tables 1-15'!K2235="nap","nav",'Tables 1-15'!K2235)</f>
        <v>218.60300000000001</v>
      </c>
      <c r="L2302" s="617">
        <f>IF('Tables 1-15'!L2235="nap","nav",'Tables 1-15'!L2235)</f>
        <v>0</v>
      </c>
      <c r="M2302" s="617">
        <f>IF('Tables 1-15'!M2235="nap","nav",'Tables 1-15'!M2235)</f>
        <v>0</v>
      </c>
    </row>
    <row r="2303" spans="1:13">
      <c r="A2303" s="461" t="s">
        <v>745</v>
      </c>
      <c r="B2303" s="468" t="str">
        <f>IF('Tables 1-15'!B2236="nap","nav",'Tables 1-15'!B2236)</f>
        <v>nav</v>
      </c>
      <c r="C2303" s="468" t="str">
        <f>IF('Tables 1-15'!C2236="nap","nav",'Tables 1-15'!C2236)</f>
        <v>nav</v>
      </c>
      <c r="D2303" s="468" t="str">
        <f>IF('Tables 1-15'!D2236="nap","nav",'Tables 1-15'!D2236)</f>
        <v>nav</v>
      </c>
      <c r="E2303" s="468" t="str">
        <f>IF('Tables 1-15'!E2236="nap","nav",'Tables 1-15'!E2236)</f>
        <v>nav</v>
      </c>
      <c r="F2303" s="469" t="str">
        <f>IF('Tables 1-15'!F2236="nap","nav",'Tables 1-15'!F2236)</f>
        <v>nav</v>
      </c>
      <c r="G2303" s="468" t="str">
        <f>IF('Tables 1-15'!G2236="nap","nav",'Tables 1-15'!G2236)</f>
        <v>nav</v>
      </c>
      <c r="H2303" s="468" t="str">
        <f>IF('Tables 1-15'!H2236="nap","nav",'Tables 1-15'!H2236)</f>
        <v>nav</v>
      </c>
      <c r="I2303" s="468" t="str">
        <f>IF('Tables 1-15'!I2236="nap","nav",'Tables 1-15'!I2236)</f>
        <v>nav</v>
      </c>
      <c r="J2303" s="468" t="str">
        <f>IF('Tables 1-15'!J2236="nap","nav",'Tables 1-15'!J2236)</f>
        <v>nav</v>
      </c>
      <c r="K2303" s="468" t="str">
        <f>IF('Tables 1-15'!K2236="nap","nav",'Tables 1-15'!K2236)</f>
        <v>nav</v>
      </c>
      <c r="L2303" s="617">
        <f>IF('Tables 1-15'!L2236="nap","nav",'Tables 1-15'!L2236)</f>
        <v>0</v>
      </c>
      <c r="M2303" s="617">
        <f>IF('Tables 1-15'!M2236="nap","nav",'Tables 1-15'!M2236)</f>
        <v>0</v>
      </c>
    </row>
    <row r="2304" spans="1:13">
      <c r="A2304" s="66" t="s">
        <v>994</v>
      </c>
      <c r="B2304" s="468" t="str">
        <f>IF('Tables 1-15'!B2237="nap","nav",'Tables 1-15'!B2237)</f>
        <v>nav</v>
      </c>
      <c r="C2304" s="468" t="str">
        <f>IF('Tables 1-15'!C2237="nap","nav",'Tables 1-15'!C2237)</f>
        <v>nav</v>
      </c>
      <c r="D2304" s="468" t="str">
        <f>IF('Tables 1-15'!D2237="nap","nav",'Tables 1-15'!D2237)</f>
        <v>nav</v>
      </c>
      <c r="E2304" s="468" t="str">
        <f>IF('Tables 1-15'!E2237="nap","nav",'Tables 1-15'!E2237)</f>
        <v>nav</v>
      </c>
      <c r="F2304" s="469" t="str">
        <f>IF('Tables 1-15'!F2237="nap","nav",'Tables 1-15'!F2237)</f>
        <v>nav</v>
      </c>
      <c r="G2304" s="468" t="str">
        <f>IF('Tables 1-15'!G2237="nap","nav",'Tables 1-15'!G2237)</f>
        <v>nav</v>
      </c>
      <c r="H2304" s="468" t="str">
        <f>IF('Tables 1-15'!H2237="nap","nav",'Tables 1-15'!H2237)</f>
        <v>nav</v>
      </c>
      <c r="I2304" s="468" t="str">
        <f>IF('Tables 1-15'!I2237="nap","nav",'Tables 1-15'!I2237)</f>
        <v>nav</v>
      </c>
      <c r="J2304" s="468" t="str">
        <f>IF('Tables 1-15'!J2237="nap","nav",'Tables 1-15'!J2237)</f>
        <v>nav</v>
      </c>
      <c r="K2304" s="468" t="str">
        <f>IF('Tables 1-15'!K2237="nap","nav",'Tables 1-15'!K2237)</f>
        <v>nav</v>
      </c>
      <c r="L2304" s="617">
        <f>IF('Tables 1-15'!L2237="nap","nav",'Tables 1-15'!L2237)</f>
        <v>0</v>
      </c>
      <c r="M2304" s="617">
        <f>IF('Tables 1-15'!M2237="nap","nav",'Tables 1-15'!M2237)</f>
        <v>0</v>
      </c>
    </row>
    <row r="2305" spans="1:13">
      <c r="A2305" s="461" t="s">
        <v>127</v>
      </c>
      <c r="B2305" s="468">
        <f>IF('Tables 1-15'!B2238="nap","nav",'Tables 1-15'!B2238)</f>
        <v>16.990000000000002</v>
      </c>
      <c r="C2305" s="468" t="str">
        <f>IF('Tables 1-15'!C2238="nap","nav",'Tables 1-15'!C2238)</f>
        <v>nav</v>
      </c>
      <c r="D2305" s="468" t="str">
        <f>IF('Tables 1-15'!D2238="nap","nav",'Tables 1-15'!D2238)</f>
        <v>nav</v>
      </c>
      <c r="E2305" s="468" t="str">
        <f>IF('Tables 1-15'!E2238="nap","nav",'Tables 1-15'!E2238)</f>
        <v>nav</v>
      </c>
      <c r="F2305" s="469" t="str">
        <f>IF('Tables 1-15'!F2238="nap","nav",'Tables 1-15'!F2238)</f>
        <v>nav</v>
      </c>
      <c r="G2305" s="468">
        <f>IF('Tables 1-15'!G2238="nap","nav",'Tables 1-15'!G2238)</f>
        <v>230.28300000000002</v>
      </c>
      <c r="H2305" s="468" t="str">
        <f>IF('Tables 1-15'!H2238="nap","nav",'Tables 1-15'!H2238)</f>
        <v>nav</v>
      </c>
      <c r="I2305" s="468" t="str">
        <f>IF('Tables 1-15'!I2238="nap","nav",'Tables 1-15'!I2238)</f>
        <v>nav</v>
      </c>
      <c r="J2305" s="468" t="str">
        <f>IF('Tables 1-15'!J2238="nap","nav",'Tables 1-15'!J2238)</f>
        <v>nav</v>
      </c>
      <c r="K2305" s="468" t="str">
        <f>IF('Tables 1-15'!K2238="nap","nav",'Tables 1-15'!K2238)</f>
        <v>nav</v>
      </c>
      <c r="L2305" s="617">
        <f>IF('Tables 1-15'!L2238="nap","nav",'Tables 1-15'!L2238)</f>
        <v>0</v>
      </c>
      <c r="M2305" s="617">
        <f>IF('Tables 1-15'!M2238="nap","nav",'Tables 1-15'!M2238)</f>
        <v>0</v>
      </c>
    </row>
    <row r="2306" spans="1:13">
      <c r="A2306" s="461" t="s">
        <v>8</v>
      </c>
      <c r="B2306" s="468" t="str">
        <f>IF('Tables 1-15'!B2239="nap","nav",'Tables 1-15'!B2239)</f>
        <v>nav</v>
      </c>
      <c r="C2306" s="468" t="str">
        <f>IF('Tables 1-15'!C2239="nap","nav",'Tables 1-15'!C2239)</f>
        <v>nav</v>
      </c>
      <c r="D2306" s="468" t="str">
        <f>IF('Tables 1-15'!D2239="nap","nav",'Tables 1-15'!D2239)</f>
        <v>nav</v>
      </c>
      <c r="E2306" s="468" t="str">
        <f>IF('Tables 1-15'!E2239="nap","nav",'Tables 1-15'!E2239)</f>
        <v>nav</v>
      </c>
      <c r="F2306" s="469" t="str">
        <f>IF('Tables 1-15'!F2239="nap","nav",'Tables 1-15'!F2239)</f>
        <v>nav</v>
      </c>
      <c r="G2306" s="468">
        <f>IF('Tables 1-15'!G2239="nap","nav",'Tables 1-15'!G2239)</f>
        <v>479.8</v>
      </c>
      <c r="H2306" s="468">
        <f>IF('Tables 1-15'!H2239="nap","nav",'Tables 1-15'!H2239)</f>
        <v>664.7</v>
      </c>
      <c r="I2306" s="468">
        <f>IF('Tables 1-15'!I2239="nap","nav",'Tables 1-15'!I2239)</f>
        <v>889.55700000000002</v>
      </c>
      <c r="J2306" s="468">
        <f>IF('Tables 1-15'!J2239="nap","nav",'Tables 1-15'!J2239)</f>
        <v>1091.5999999999999</v>
      </c>
      <c r="K2306" s="468" t="str">
        <f>IF('Tables 1-15'!K2239="nap","nav",'Tables 1-15'!K2239)</f>
        <v>nav</v>
      </c>
      <c r="L2306" s="617">
        <f>IF('Tables 1-15'!L2239="nap","nav",'Tables 1-15'!L2239)</f>
        <v>0</v>
      </c>
      <c r="M2306" s="617">
        <f>IF('Tables 1-15'!M2239="nap","nav",'Tables 1-15'!M2239)</f>
        <v>0</v>
      </c>
    </row>
    <row r="2307" spans="1:13">
      <c r="A2307" s="66" t="s">
        <v>937</v>
      </c>
      <c r="B2307" s="468" t="str">
        <f>IF('Tables 1-15'!B2240="nap","nav",'Tables 1-15'!B2240)</f>
        <v>nav</v>
      </c>
      <c r="C2307" s="468" t="str">
        <f>IF('Tables 1-15'!C2240="nap","nav",'Tables 1-15'!C2240)</f>
        <v>nav</v>
      </c>
      <c r="D2307" s="468" t="str">
        <f>IF('Tables 1-15'!D2240="nap","nav",'Tables 1-15'!D2240)</f>
        <v>nav</v>
      </c>
      <c r="E2307" s="468" t="str">
        <f>IF('Tables 1-15'!E2240="nap","nav",'Tables 1-15'!E2240)</f>
        <v>nav</v>
      </c>
      <c r="F2307" s="469" t="str">
        <f>IF('Tables 1-15'!F2240="nap","nav",'Tables 1-15'!F2240)</f>
        <v>nav</v>
      </c>
      <c r="G2307" s="468" t="str">
        <f>IF('Tables 1-15'!G2240="nap","nav",'Tables 1-15'!G2240)</f>
        <v>nav</v>
      </c>
      <c r="H2307" s="468" t="str">
        <f>IF('Tables 1-15'!H2240="nap","nav",'Tables 1-15'!H2240)</f>
        <v>nav</v>
      </c>
      <c r="I2307" s="468" t="str">
        <f>IF('Tables 1-15'!I2240="nap","nav",'Tables 1-15'!I2240)</f>
        <v>nav</v>
      </c>
      <c r="J2307" s="468" t="str">
        <f>IF('Tables 1-15'!J2240="nap","nav",'Tables 1-15'!J2240)</f>
        <v>nav</v>
      </c>
      <c r="K2307" s="468" t="str">
        <f>IF('Tables 1-15'!K2240="nap","nav",'Tables 1-15'!K2240)</f>
        <v>nav</v>
      </c>
      <c r="L2307" s="617">
        <f>IF('Tables 1-15'!L2240="nap","nav",'Tables 1-15'!L2240)</f>
        <v>0</v>
      </c>
      <c r="M2307" s="617">
        <f>IF('Tables 1-15'!M2240="nap","nav",'Tables 1-15'!M2240)</f>
        <v>0</v>
      </c>
    </row>
    <row r="2308" spans="1:13">
      <c r="A2308" s="66" t="s">
        <v>938</v>
      </c>
      <c r="B2308" s="468" t="str">
        <f>IF('Tables 1-15'!B2241="nap","nav",'Tables 1-15'!B2241)</f>
        <v>nav</v>
      </c>
      <c r="C2308" s="468" t="str">
        <f>IF('Tables 1-15'!C2241="nap","nav",'Tables 1-15'!C2241)</f>
        <v>nav</v>
      </c>
      <c r="D2308" s="468" t="str">
        <f>IF('Tables 1-15'!D2241="nap","nav",'Tables 1-15'!D2241)</f>
        <v>nav</v>
      </c>
      <c r="E2308" s="468" t="str">
        <f>IF('Tables 1-15'!E2241="nap","nav",'Tables 1-15'!E2241)</f>
        <v>nav</v>
      </c>
      <c r="F2308" s="469" t="str">
        <f>IF('Tables 1-15'!F2241="nap","nav",'Tables 1-15'!F2241)</f>
        <v>nav</v>
      </c>
      <c r="G2308" s="468" t="str">
        <f>IF('Tables 1-15'!G2241="nap","nav",'Tables 1-15'!G2241)</f>
        <v>nav</v>
      </c>
      <c r="H2308" s="468" t="str">
        <f>IF('Tables 1-15'!H2241="nap","nav",'Tables 1-15'!H2241)</f>
        <v>nav</v>
      </c>
      <c r="I2308" s="468" t="str">
        <f>IF('Tables 1-15'!I2241="nap","nav",'Tables 1-15'!I2241)</f>
        <v>nav</v>
      </c>
      <c r="J2308" s="468" t="str">
        <f>IF('Tables 1-15'!J2241="nap","nav",'Tables 1-15'!J2241)</f>
        <v>nav</v>
      </c>
      <c r="K2308" s="468" t="str">
        <f>IF('Tables 1-15'!K2241="nap","nav",'Tables 1-15'!K2241)</f>
        <v>nav</v>
      </c>
      <c r="L2308" s="617">
        <f>IF('Tables 1-15'!L2241="nap","nav",'Tables 1-15'!L2241)</f>
        <v>0</v>
      </c>
      <c r="M2308" s="617">
        <f>IF('Tables 1-15'!M2241="nap","nav",'Tables 1-15'!M2241)</f>
        <v>0</v>
      </c>
    </row>
    <row r="2309" spans="1:13">
      <c r="A2309" s="461" t="s">
        <v>9</v>
      </c>
      <c r="B2309" s="419">
        <f>IF('Tables 1-15'!B2242="nap","nav",'Tables 1-15'!B2242)</f>
        <v>4.1870000000000003</v>
      </c>
      <c r="C2309" s="419">
        <f>IF('Tables 1-15'!C2242="nap","nav",'Tables 1-15'!C2242)</f>
        <v>4.1340000000000003</v>
      </c>
      <c r="D2309" s="419">
        <f>IF('Tables 1-15'!D2242="nap","nav",'Tables 1-15'!D2242)</f>
        <v>3.7629999999999999</v>
      </c>
      <c r="E2309" s="419">
        <f>IF('Tables 1-15'!E2242="nap","nav",'Tables 1-15'!E2242)</f>
        <v>2.9050000000000002</v>
      </c>
      <c r="F2309" s="470">
        <f>IF('Tables 1-15'!F2242="nap","nav",'Tables 1-15'!F2242)</f>
        <v>2.6830000000000003</v>
      </c>
      <c r="G2309" s="419">
        <f>IF('Tables 1-15'!G2242="nap","nav",'Tables 1-15'!G2242)</f>
        <v>88.704000000000008</v>
      </c>
      <c r="H2309" s="419">
        <f>IF('Tables 1-15'!H2242="nap","nav",'Tables 1-15'!H2242)</f>
        <v>82.2</v>
      </c>
      <c r="I2309" s="419">
        <f>IF('Tables 1-15'!I2242="nap","nav",'Tables 1-15'!I2242)</f>
        <v>68.266000000000005</v>
      </c>
      <c r="J2309" s="419">
        <f>IF('Tables 1-15'!J2242="nap","nav",'Tables 1-15'!J2242)</f>
        <v>42.509</v>
      </c>
      <c r="K2309" s="419">
        <f>IF('Tables 1-15'!K2242="nap","nav",'Tables 1-15'!K2242)</f>
        <v>37.073</v>
      </c>
      <c r="L2309" s="617">
        <f>IF('Tables 1-15'!L2242="nap","nav",'Tables 1-15'!L2242)</f>
        <v>0</v>
      </c>
      <c r="M2309" s="617">
        <f>IF('Tables 1-15'!M2242="nap","nav",'Tables 1-15'!M2242)</f>
        <v>0</v>
      </c>
    </row>
    <row r="2310" spans="1:13">
      <c r="A2310" s="66" t="s">
        <v>939</v>
      </c>
      <c r="B2310" s="419" t="str">
        <f>IF('Tables 1-15'!B2243="nap","nav",'Tables 1-15'!B2243)</f>
        <v>nav</v>
      </c>
      <c r="C2310" s="419" t="str">
        <f>IF('Tables 1-15'!C2243="nap","nav",'Tables 1-15'!C2243)</f>
        <v>nav</v>
      </c>
      <c r="D2310" s="419" t="str">
        <f>IF('Tables 1-15'!D2243="nap","nav",'Tables 1-15'!D2243)</f>
        <v>nav</v>
      </c>
      <c r="E2310" s="419" t="str">
        <f>IF('Tables 1-15'!E2243="nap","nav",'Tables 1-15'!E2243)</f>
        <v>nav</v>
      </c>
      <c r="F2310" s="470" t="str">
        <f>IF('Tables 1-15'!F2243="nap","nav",'Tables 1-15'!F2243)</f>
        <v>nav</v>
      </c>
      <c r="G2310" s="419" t="str">
        <f>IF('Tables 1-15'!G2243="nap","nav",'Tables 1-15'!G2243)</f>
        <v>nav</v>
      </c>
      <c r="H2310" s="419" t="str">
        <f>IF('Tables 1-15'!H2243="nap","nav",'Tables 1-15'!H2243)</f>
        <v>nav</v>
      </c>
      <c r="I2310" s="419" t="str">
        <f>IF('Tables 1-15'!I2243="nap","nav",'Tables 1-15'!I2243)</f>
        <v>nav</v>
      </c>
      <c r="J2310" s="419" t="str">
        <f>IF('Tables 1-15'!J2243="nap","nav",'Tables 1-15'!J2243)</f>
        <v>nav</v>
      </c>
      <c r="K2310" s="419" t="str">
        <f>IF('Tables 1-15'!K2243="nap","nav",'Tables 1-15'!K2243)</f>
        <v>nav</v>
      </c>
      <c r="L2310" s="617">
        <f>IF('Tables 1-15'!L2243="nap","nav",'Tables 1-15'!L2243)</f>
        <v>0</v>
      </c>
      <c r="M2310" s="617">
        <f>IF('Tables 1-15'!M2243="nap","nav",'Tables 1-15'!M2243)</f>
        <v>0</v>
      </c>
    </row>
    <row r="2311" spans="1:13">
      <c r="A2311" s="66" t="s">
        <v>940</v>
      </c>
      <c r="B2311" s="419" t="str">
        <f>IF('Tables 1-15'!B2244="nap","nav",'Tables 1-15'!B2244)</f>
        <v>nav</v>
      </c>
      <c r="C2311" s="419" t="str">
        <f>IF('Tables 1-15'!C2244="nap","nav",'Tables 1-15'!C2244)</f>
        <v>nav</v>
      </c>
      <c r="D2311" s="419" t="str">
        <f>IF('Tables 1-15'!D2244="nap","nav",'Tables 1-15'!D2244)</f>
        <v>nav</v>
      </c>
      <c r="E2311" s="419" t="str">
        <f>IF('Tables 1-15'!E2244="nap","nav",'Tables 1-15'!E2244)</f>
        <v>nav</v>
      </c>
      <c r="F2311" s="470" t="str">
        <f>IF('Tables 1-15'!F2244="nap","nav",'Tables 1-15'!F2244)</f>
        <v>nav</v>
      </c>
      <c r="G2311" s="419" t="str">
        <f>IF('Tables 1-15'!G2244="nap","nav",'Tables 1-15'!G2244)</f>
        <v>nav</v>
      </c>
      <c r="H2311" s="419" t="str">
        <f>IF('Tables 1-15'!H2244="nap","nav",'Tables 1-15'!H2244)</f>
        <v>nav</v>
      </c>
      <c r="I2311" s="419" t="str">
        <f>IF('Tables 1-15'!I2244="nap","nav",'Tables 1-15'!I2244)</f>
        <v>nav</v>
      </c>
      <c r="J2311" s="419" t="str">
        <f>IF('Tables 1-15'!J2244="nap","nav",'Tables 1-15'!J2244)</f>
        <v>nav</v>
      </c>
      <c r="K2311" s="419" t="str">
        <f>IF('Tables 1-15'!K2244="nap","nav",'Tables 1-15'!K2244)</f>
        <v>nav</v>
      </c>
      <c r="L2311" s="617">
        <f>IF('Tables 1-15'!L2244="nap","nav",'Tables 1-15'!L2244)</f>
        <v>0</v>
      </c>
      <c r="M2311" s="617">
        <f>IF('Tables 1-15'!M2244="nap","nav",'Tables 1-15'!M2244)</f>
        <v>0</v>
      </c>
    </row>
    <row r="2312" spans="1:13">
      <c r="A2312" s="461" t="s">
        <v>10</v>
      </c>
      <c r="B2312" s="419" t="str">
        <f>IF('Tables 1-15'!B2245="nap","nav",'Tables 1-15'!B2245)</f>
        <v>nav</v>
      </c>
      <c r="C2312" s="419" t="str">
        <f>IF('Tables 1-15'!C2245="nap","nav",'Tables 1-15'!C2245)</f>
        <v>nav</v>
      </c>
      <c r="D2312" s="419" t="str">
        <f>IF('Tables 1-15'!D2245="nap","nav",'Tables 1-15'!D2245)</f>
        <v>nav</v>
      </c>
      <c r="E2312" s="419" t="str">
        <f>IF('Tables 1-15'!E2245="nap","nav",'Tables 1-15'!E2245)</f>
        <v>nav</v>
      </c>
      <c r="F2312" s="470" t="str">
        <f>IF('Tables 1-15'!F2245="nap","nav",'Tables 1-15'!F2245)</f>
        <v>nav</v>
      </c>
      <c r="G2312" s="419">
        <f>IF('Tables 1-15'!G2245="nap","nav",'Tables 1-15'!G2245)</f>
        <v>94.582000000000008</v>
      </c>
      <c r="H2312" s="419">
        <f>IF('Tables 1-15'!H2245="nap","nav",'Tables 1-15'!H2245)</f>
        <v>104.169</v>
      </c>
      <c r="I2312" s="419">
        <f>IF('Tables 1-15'!I2245="nap","nav",'Tables 1-15'!I2245)</f>
        <v>134.16200000000001</v>
      </c>
      <c r="J2312" s="419">
        <f>IF('Tables 1-15'!J2245="nap","nav",'Tables 1-15'!J2245)</f>
        <v>108.265</v>
      </c>
      <c r="K2312" s="419">
        <f>IF('Tables 1-15'!K2245="nap","nav",'Tables 1-15'!K2245)</f>
        <v>124.52</v>
      </c>
      <c r="L2312" s="617">
        <f>IF('Tables 1-15'!L2245="nap","nav",'Tables 1-15'!L2245)</f>
        <v>0</v>
      </c>
      <c r="M2312" s="617">
        <f>IF('Tables 1-15'!M2245="nap","nav",'Tables 1-15'!M2245)</f>
        <v>0</v>
      </c>
    </row>
    <row r="2313" spans="1:13">
      <c r="A2313" s="66" t="s">
        <v>941</v>
      </c>
      <c r="B2313" s="419" t="str">
        <f>IF('Tables 1-15'!B2246="nap","nav",'Tables 1-15'!B2246)</f>
        <v>nav</v>
      </c>
      <c r="C2313" s="419" t="str">
        <f>IF('Tables 1-15'!C2246="nap","nav",'Tables 1-15'!C2246)</f>
        <v>nav</v>
      </c>
      <c r="D2313" s="419" t="str">
        <f>IF('Tables 1-15'!D2246="nap","nav",'Tables 1-15'!D2246)</f>
        <v>nav</v>
      </c>
      <c r="E2313" s="419" t="str">
        <f>IF('Tables 1-15'!E2246="nap","nav",'Tables 1-15'!E2246)</f>
        <v>nav</v>
      </c>
      <c r="F2313" s="470" t="str">
        <f>IF('Tables 1-15'!F2246="nap","nav",'Tables 1-15'!F2246)</f>
        <v>nav</v>
      </c>
      <c r="G2313" s="419" t="str">
        <f>IF('Tables 1-15'!G2246="nap","nav",'Tables 1-15'!G2246)</f>
        <v>nav</v>
      </c>
      <c r="H2313" s="419" t="str">
        <f>IF('Tables 1-15'!H2246="nap","nav",'Tables 1-15'!H2246)</f>
        <v>nav</v>
      </c>
      <c r="I2313" s="419" t="str">
        <f>IF('Tables 1-15'!I2246="nap","nav",'Tables 1-15'!I2246)</f>
        <v>nav</v>
      </c>
      <c r="J2313" s="419" t="str">
        <f>IF('Tables 1-15'!J2246="nap","nav",'Tables 1-15'!J2246)</f>
        <v>nav</v>
      </c>
      <c r="K2313" s="419" t="str">
        <f>IF('Tables 1-15'!K2246="nap","nav",'Tables 1-15'!K2246)</f>
        <v>nav</v>
      </c>
      <c r="L2313" s="617">
        <f>IF('Tables 1-15'!L2246="nap","nav",'Tables 1-15'!L2246)</f>
        <v>0</v>
      </c>
      <c r="M2313" s="617">
        <f>IF('Tables 1-15'!M2246="nap","nav",'Tables 1-15'!M2246)</f>
        <v>0</v>
      </c>
    </row>
    <row r="2314" spans="1:13">
      <c r="A2314" s="461" t="s">
        <v>11</v>
      </c>
      <c r="B2314" s="419" t="str">
        <f>IF('Tables 1-15'!B2247="nap","nav",'Tables 1-15'!B2247)</f>
        <v>nav</v>
      </c>
      <c r="C2314" s="419" t="str">
        <f>IF('Tables 1-15'!C2247="nap","nav",'Tables 1-15'!C2247)</f>
        <v>nav</v>
      </c>
      <c r="D2314" s="419" t="str">
        <f>IF('Tables 1-15'!D2247="nap","nav",'Tables 1-15'!D2247)</f>
        <v>nav</v>
      </c>
      <c r="E2314" s="419" t="str">
        <f>IF('Tables 1-15'!E2247="nap","nav",'Tables 1-15'!E2247)</f>
        <v>nav</v>
      </c>
      <c r="F2314" s="470" t="str">
        <f>IF('Tables 1-15'!F2247="nap","nav",'Tables 1-15'!F2247)</f>
        <v>nav</v>
      </c>
      <c r="G2314" s="419" t="str">
        <f>IF('Tables 1-15'!G2247="nap","nav",'Tables 1-15'!G2247)</f>
        <v>nav</v>
      </c>
      <c r="H2314" s="419" t="str">
        <f>IF('Tables 1-15'!H2247="nap","nav",'Tables 1-15'!H2247)</f>
        <v>nav</v>
      </c>
      <c r="I2314" s="419" t="str">
        <f>IF('Tables 1-15'!I2247="nap","nav",'Tables 1-15'!I2247)</f>
        <v>nav</v>
      </c>
      <c r="J2314" s="419" t="str">
        <f>IF('Tables 1-15'!J2247="nap","nav",'Tables 1-15'!J2247)</f>
        <v>nav</v>
      </c>
      <c r="K2314" s="419" t="str">
        <f>IF('Tables 1-15'!K2247="nap","nav",'Tables 1-15'!K2247)</f>
        <v>nav</v>
      </c>
      <c r="L2314" s="617">
        <f>IF('Tables 1-15'!L2247="nap","nav",'Tables 1-15'!L2247)</f>
        <v>0</v>
      </c>
      <c r="M2314" s="617">
        <f>IF('Tables 1-15'!M2247="nap","nav",'Tables 1-15'!M2247)</f>
        <v>0</v>
      </c>
    </row>
    <row r="2315" spans="1:13">
      <c r="A2315" s="461" t="s">
        <v>12</v>
      </c>
      <c r="B2315" s="419">
        <f>IF('Tables 1-15'!B2248="nap","nav",'Tables 1-15'!B2248)</f>
        <v>6.085</v>
      </c>
      <c r="C2315" s="419">
        <f>IF('Tables 1-15'!C2248="nap","nav",'Tables 1-15'!C2248)</f>
        <v>6.2279999999999998</v>
      </c>
      <c r="D2315" s="419">
        <f>IF('Tables 1-15'!D2248="nap","nav",'Tables 1-15'!D2248)</f>
        <v>6.38</v>
      </c>
      <c r="E2315" s="419">
        <f>IF('Tables 1-15'!E2248="nap","nav",'Tables 1-15'!E2248)</f>
        <v>6.6589999999999998</v>
      </c>
      <c r="F2315" s="470">
        <f>IF('Tables 1-15'!F2248="nap","nav",'Tables 1-15'!F2248)</f>
        <v>6.7590000000000003</v>
      </c>
      <c r="G2315" s="419">
        <f>IF('Tables 1-15'!G2248="nap","nav",'Tables 1-15'!G2248)</f>
        <v>13.141999999999999</v>
      </c>
      <c r="H2315" s="419">
        <f>IF('Tables 1-15'!H2248="nap","nav",'Tables 1-15'!H2248)</f>
        <v>13.429</v>
      </c>
      <c r="I2315" s="419">
        <f>IF('Tables 1-15'!I2248="nap","nav",'Tables 1-15'!I2248)</f>
        <v>13.801</v>
      </c>
      <c r="J2315" s="419">
        <f>IF('Tables 1-15'!J2248="nap","nav",'Tables 1-15'!J2248)</f>
        <v>13.888</v>
      </c>
      <c r="K2315" s="419">
        <f>IF('Tables 1-15'!K2248="nap","nav",'Tables 1-15'!K2248)</f>
        <v>13.801</v>
      </c>
      <c r="L2315" s="617">
        <f>IF('Tables 1-15'!L2248="nap","nav",'Tables 1-15'!L2248)</f>
        <v>0</v>
      </c>
      <c r="M2315" s="617">
        <f>IF('Tables 1-15'!M2248="nap","nav",'Tables 1-15'!M2248)</f>
        <v>0</v>
      </c>
    </row>
    <row r="2316" spans="1:13">
      <c r="A2316" s="66" t="s">
        <v>942</v>
      </c>
      <c r="B2316" s="419" t="str">
        <f>IF('Tables 1-15'!B2249="nap","nav",'Tables 1-15'!B2249)</f>
        <v>nav</v>
      </c>
      <c r="C2316" s="419" t="str">
        <f>IF('Tables 1-15'!C2249="nap","nav",'Tables 1-15'!C2249)</f>
        <v>nav</v>
      </c>
      <c r="D2316" s="419" t="str">
        <f>IF('Tables 1-15'!D2249="nap","nav",'Tables 1-15'!D2249)</f>
        <v>nav</v>
      </c>
      <c r="E2316" s="419" t="str">
        <f>IF('Tables 1-15'!E2249="nap","nav",'Tables 1-15'!E2249)</f>
        <v>nav</v>
      </c>
      <c r="F2316" s="470" t="str">
        <f>IF('Tables 1-15'!F2249="nap","nav",'Tables 1-15'!F2249)</f>
        <v>nav</v>
      </c>
      <c r="G2316" s="419" t="str">
        <f>IF('Tables 1-15'!G2249="nap","nav",'Tables 1-15'!G2249)</f>
        <v>nav</v>
      </c>
      <c r="H2316" s="419" t="str">
        <f>IF('Tables 1-15'!H2249="nap","nav",'Tables 1-15'!H2249)</f>
        <v>nav</v>
      </c>
      <c r="I2316" s="419" t="str">
        <f>IF('Tables 1-15'!I2249="nap","nav",'Tables 1-15'!I2249)</f>
        <v>nav</v>
      </c>
      <c r="J2316" s="419" t="str">
        <f>IF('Tables 1-15'!J2249="nap","nav",'Tables 1-15'!J2249)</f>
        <v>nav</v>
      </c>
      <c r="K2316" s="419" t="str">
        <f>IF('Tables 1-15'!K2249="nap","nav",'Tables 1-15'!K2249)</f>
        <v>nav</v>
      </c>
      <c r="L2316" s="617">
        <f>IF('Tables 1-15'!L2249="nap","nav",'Tables 1-15'!L2249)</f>
        <v>0</v>
      </c>
      <c r="M2316" s="617">
        <f>IF('Tables 1-15'!M2249="nap","nav",'Tables 1-15'!M2249)</f>
        <v>0</v>
      </c>
    </row>
    <row r="2317" spans="1:13">
      <c r="A2317" s="461" t="s">
        <v>13</v>
      </c>
      <c r="B2317" s="419" t="str">
        <f>IF('Tables 1-15'!B2250="nap","nav",'Tables 1-15'!B2250)</f>
        <v>nav</v>
      </c>
      <c r="C2317" s="419" t="str">
        <f>IF('Tables 1-15'!C2250="nap","nav",'Tables 1-15'!C2250)</f>
        <v>nav</v>
      </c>
      <c r="D2317" s="419" t="str">
        <f>IF('Tables 1-15'!D2250="nap","nav",'Tables 1-15'!D2250)</f>
        <v>nav</v>
      </c>
      <c r="E2317" s="419" t="str">
        <f>IF('Tables 1-15'!E2250="nap","nav",'Tables 1-15'!E2250)</f>
        <v>nav</v>
      </c>
      <c r="F2317" s="470" t="str">
        <f>IF('Tables 1-15'!F2250="nap","nav",'Tables 1-15'!F2250)</f>
        <v>nav</v>
      </c>
      <c r="G2317" s="419" t="str">
        <f>IF('Tables 1-15'!G2250="nap","nav",'Tables 1-15'!G2250)</f>
        <v>nav</v>
      </c>
      <c r="H2317" s="419" t="str">
        <f>IF('Tables 1-15'!H2250="nap","nav",'Tables 1-15'!H2250)</f>
        <v>nav</v>
      </c>
      <c r="I2317" s="419" t="str">
        <f>IF('Tables 1-15'!I2250="nap","nav",'Tables 1-15'!I2250)</f>
        <v>nav</v>
      </c>
      <c r="J2317" s="419" t="str">
        <f>IF('Tables 1-15'!J2250="nap","nav",'Tables 1-15'!J2250)</f>
        <v>nav</v>
      </c>
      <c r="K2317" s="419" t="str">
        <f>IF('Tables 1-15'!K2250="nap","nav",'Tables 1-15'!K2250)</f>
        <v>nav</v>
      </c>
      <c r="L2317" s="617">
        <f>IF('Tables 1-15'!L2250="nap","nav",'Tables 1-15'!L2250)</f>
        <v>0</v>
      </c>
      <c r="M2317" s="617">
        <f>IF('Tables 1-15'!M2250="nap","nav",'Tables 1-15'!M2250)</f>
        <v>0</v>
      </c>
    </row>
    <row r="2318" spans="1:13">
      <c r="A2318" s="461" t="s">
        <v>186</v>
      </c>
      <c r="B2318" s="419" t="str">
        <f>IF('Tables 1-15'!B2251="nap","nav",'Tables 1-15'!B2251)</f>
        <v>nav</v>
      </c>
      <c r="C2318" s="419" t="str">
        <f>IF('Tables 1-15'!C2251="nap","nav",'Tables 1-15'!C2251)</f>
        <v>nav</v>
      </c>
      <c r="D2318" s="419" t="str">
        <f>IF('Tables 1-15'!D2251="nap","nav",'Tables 1-15'!D2251)</f>
        <v>nav</v>
      </c>
      <c r="E2318" s="419" t="str">
        <f>IF('Tables 1-15'!E2251="nap","nav",'Tables 1-15'!E2251)</f>
        <v>nav</v>
      </c>
      <c r="F2318" s="470" t="str">
        <f>IF('Tables 1-15'!F2251="nap","nav",'Tables 1-15'!F2251)</f>
        <v>nav</v>
      </c>
      <c r="G2318" s="419" t="str">
        <f>IF('Tables 1-15'!G2251="nap","nav",'Tables 1-15'!G2251)</f>
        <v>nav</v>
      </c>
      <c r="H2318" s="419" t="str">
        <f>IF('Tables 1-15'!H2251="nap","nav",'Tables 1-15'!H2251)</f>
        <v>nav</v>
      </c>
      <c r="I2318" s="419" t="str">
        <f>IF('Tables 1-15'!I2251="nap","nav",'Tables 1-15'!I2251)</f>
        <v>nav</v>
      </c>
      <c r="J2318" s="419" t="str">
        <f>IF('Tables 1-15'!J2251="nap","nav",'Tables 1-15'!J2251)</f>
        <v>nav</v>
      </c>
      <c r="K2318" s="419" t="str">
        <f>IF('Tables 1-15'!K2251="nap","nav",'Tables 1-15'!K2251)</f>
        <v>nav</v>
      </c>
      <c r="L2318" s="617">
        <f>IF('Tables 1-15'!L2251="nap","nav",'Tables 1-15'!L2251)</f>
        <v>0</v>
      </c>
      <c r="M2318" s="617">
        <f>IF('Tables 1-15'!M2251="nap","nav",'Tables 1-15'!M2251)</f>
        <v>0</v>
      </c>
    </row>
    <row r="2319" spans="1:13">
      <c r="A2319" s="464" t="s">
        <v>283</v>
      </c>
      <c r="B2319" s="485">
        <f>SUMIF(B2296:B2318,"&lt;&gt;nav",L2296:L2318)</f>
        <v>0</v>
      </c>
      <c r="C2319" s="485">
        <f>SUMIF(C2296:C2318,"&lt;&gt;nav",B2296:B2318)</f>
        <v>288.84800000000001</v>
      </c>
      <c r="D2319" s="485">
        <f>SUMIF(D2296:D2318,"&lt;&gt;nav",C2296:C2318)</f>
        <v>278.45800000000003</v>
      </c>
      <c r="E2319" s="485">
        <f>SUMIF(E2296:E2318,"&lt;&gt;nav",D2296:D2318)</f>
        <v>281.84699999999998</v>
      </c>
      <c r="F2319" s="486">
        <f>SUMIF(F2296:F2318,"&lt;&gt;nav",E2296:E2318)</f>
        <v>158.23699999999999</v>
      </c>
      <c r="G2319" s="485">
        <f>SUMIF(G2296:G2318,"&lt;&gt;nav",M2296:M2318)</f>
        <v>0</v>
      </c>
      <c r="H2319" s="485">
        <f>SUMIF(H2296:H2318,"&lt;&gt;nav",G2296:G2318)</f>
        <v>1202.7810000000002</v>
      </c>
      <c r="I2319" s="457">
        <f>SUMIF(I2296:I2318,"&lt;&gt;nav",H2296:H2318)</f>
        <v>1367.8280000000004</v>
      </c>
      <c r="J2319" s="457">
        <f>SUMIF(J2296:J2318,"&lt;&gt;nav",I2296:I2318)</f>
        <v>1541.655</v>
      </c>
      <c r="K2319" s="457">
        <f>SUMIF(K2296:K2318,"&lt;&gt;nav",J2296:J2318)</f>
        <v>525.47300000000007</v>
      </c>
    </row>
    <row r="2320" spans="1:13">
      <c r="A2320" s="592" t="s">
        <v>284</v>
      </c>
      <c r="B2320" s="419">
        <f>SUMIF(L2296:L2318,"&lt;&gt;nav",B2296:B2318)</f>
        <v>305.83800000000002</v>
      </c>
      <c r="C2320" s="419">
        <f>SUMIF(B2296:B2318,"&lt;&gt;nav",C2296:C2318)</f>
        <v>278.45800000000003</v>
      </c>
      <c r="D2320" s="419">
        <f>SUMIF(C2296:C2318,"&lt;&gt;nav",D2296:D2318)</f>
        <v>281.84699999999998</v>
      </c>
      <c r="E2320" s="419">
        <f>SUMIF(D2296:D2318,"&lt;&gt;nav",E2296:E2318)</f>
        <v>265.75499999999994</v>
      </c>
      <c r="F2320" s="449">
        <f>SUMIF(E2296:E2318,"&lt;&gt;nav",F2296:F2318)</f>
        <v>102.42500000000001</v>
      </c>
      <c r="G2320" s="419">
        <f>SUMIF(M2296:M2318,"&lt;&gt;nav",G2296:G2318)</f>
        <v>1433.0640000000001</v>
      </c>
      <c r="H2320" s="419">
        <f>SUMIF(G2296:G2318,"&lt;&gt;nav",H2296:H2318)</f>
        <v>1367.8280000000004</v>
      </c>
      <c r="I2320" s="419">
        <f>SUMIF(H2296:H2318,"&lt;&gt;nav",I2296:I2318)</f>
        <v>1541.655</v>
      </c>
      <c r="J2320" s="419">
        <f>SUMIF(I2296:I2318,"&lt;&gt;nav",J2296:J2318)</f>
        <v>1678.653</v>
      </c>
      <c r="K2320" s="449">
        <f>SUMIF(J2296:J2318,"&lt;&gt;nav",K2296:K2318)</f>
        <v>464.97199999999998</v>
      </c>
    </row>
    <row r="2321" spans="1:11" ht="14.25">
      <c r="A2321" s="588"/>
      <c r="B2321" s="589"/>
      <c r="C2321" s="589"/>
      <c r="D2321" s="589"/>
      <c r="E2321" s="589"/>
      <c r="F2321" s="589"/>
      <c r="G2321" s="589"/>
      <c r="H2321" s="589"/>
      <c r="I2321" s="589"/>
      <c r="J2321" s="589"/>
      <c r="K2321" s="589"/>
    </row>
    <row r="2322" spans="1:11">
      <c r="A2322" s="372"/>
      <c r="B2322" s="459"/>
      <c r="C2322" s="459"/>
      <c r="D2322" s="459"/>
      <c r="E2322" s="459"/>
      <c r="F2322" s="459"/>
      <c r="G2322" s="459"/>
      <c r="H2322" s="459"/>
      <c r="I2322" s="459"/>
      <c r="J2322" s="459"/>
      <c r="K2322" s="463"/>
    </row>
    <row r="2323" spans="1:11">
      <c r="A2323" s="372"/>
      <c r="B2323" s="459"/>
      <c r="C2323" s="459"/>
      <c r="D2323" s="459"/>
      <c r="E2323" s="459"/>
      <c r="F2323" s="459"/>
      <c r="G2323" s="459"/>
      <c r="H2323" s="459"/>
      <c r="I2323" s="459"/>
      <c r="J2323" s="459"/>
      <c r="K2323" s="463"/>
    </row>
    <row r="2324" spans="1:11">
      <c r="A2324" s="372"/>
      <c r="B2324" s="459"/>
      <c r="C2324" s="459"/>
      <c r="D2324" s="459"/>
      <c r="E2324" s="459"/>
      <c r="F2324" s="459"/>
      <c r="G2324" s="459"/>
      <c r="H2324" s="459"/>
      <c r="I2324" s="459"/>
      <c r="J2324" s="459"/>
      <c r="K2324" s="463"/>
    </row>
    <row r="2325" spans="1:11">
      <c r="A2325" s="372"/>
      <c r="B2325" s="459"/>
      <c r="C2325" s="459"/>
      <c r="D2325" s="459"/>
      <c r="E2325" s="459"/>
      <c r="F2325" s="459"/>
      <c r="G2325" s="459"/>
      <c r="H2325" s="459"/>
      <c r="I2325" s="459"/>
      <c r="J2325" s="459"/>
      <c r="K2325" s="463"/>
    </row>
    <row r="2326" spans="1:11">
      <c r="A2326" s="570"/>
      <c r="B2326" s="570"/>
      <c r="C2326" s="570"/>
      <c r="D2326" s="570"/>
      <c r="E2326" s="570"/>
      <c r="F2326" s="570"/>
      <c r="G2326" s="570"/>
      <c r="H2326" s="570"/>
      <c r="I2326" s="570"/>
      <c r="J2326" s="570"/>
      <c r="K2326" s="570"/>
    </row>
    <row r="2327" spans="1:11" ht="15">
      <c r="A2327" s="590"/>
      <c r="B2327" s="591"/>
      <c r="C2327" s="591"/>
      <c r="D2327" s="591"/>
      <c r="E2327" s="591"/>
      <c r="F2327" s="591"/>
      <c r="G2327" s="591"/>
      <c r="H2327" s="591"/>
      <c r="I2327" s="591"/>
      <c r="J2327" s="591"/>
      <c r="K2327" s="591"/>
    </row>
    <row r="2328" spans="1:11">
      <c r="A2328" s="492" t="s">
        <v>625</v>
      </c>
      <c r="B2328" s="459"/>
      <c r="C2328" s="459"/>
      <c r="D2328" s="459"/>
      <c r="E2328" s="459"/>
      <c r="F2328" s="459"/>
      <c r="G2328" s="459"/>
      <c r="H2328" s="459"/>
      <c r="I2328" s="459"/>
      <c r="J2328" s="459"/>
      <c r="K2328" s="463"/>
    </row>
    <row r="2329" spans="1:11">
      <c r="A2329" s="508"/>
      <c r="B2329" s="509"/>
      <c r="C2329" s="509"/>
      <c r="D2329" s="509"/>
      <c r="E2329" s="509"/>
      <c r="F2329" s="509"/>
      <c r="G2329" s="509"/>
      <c r="H2329" s="509"/>
      <c r="I2329" s="509"/>
      <c r="J2329" s="509"/>
      <c r="K2329" s="509"/>
    </row>
    <row r="2330" spans="1:11">
      <c r="A2330" s="493"/>
      <c r="B2330" s="551"/>
      <c r="C2330" s="551"/>
      <c r="D2330" s="551"/>
      <c r="E2330" s="551"/>
      <c r="F2330" s="552"/>
      <c r="G2330" s="551"/>
      <c r="H2330" s="551"/>
      <c r="I2330" s="551"/>
      <c r="J2330" s="551"/>
      <c r="K2330" s="551"/>
    </row>
    <row r="2331" spans="1:11">
      <c r="A2331" s="510"/>
      <c r="B2331" s="379"/>
      <c r="C2331" s="379"/>
      <c r="D2331" s="379"/>
      <c r="E2331" s="379"/>
      <c r="F2331" s="380"/>
      <c r="G2331" s="379"/>
      <c r="H2331" s="379"/>
      <c r="I2331" s="379"/>
      <c r="J2331" s="379"/>
      <c r="K2331" s="379"/>
    </row>
    <row r="2332" spans="1:11">
      <c r="A2332" s="63" t="s">
        <v>37</v>
      </c>
      <c r="B2332" s="763">
        <f>IF(ISNUMBER('Tables 1-15'!B2198),'Tables 1-15'!G10,'Tables 1-15'!B2198)</f>
        <v>21.309950250000004</v>
      </c>
      <c r="C2332" s="382">
        <f>IF(ISNUMBER('Tables 1-15'!C2198),'Tables 1-15'!H10,'Tables 1-15'!C2198)</f>
        <v>21.736760000000004</v>
      </c>
      <c r="D2332" s="382">
        <f>IF(ISNUMBER('Tables 1-15'!D2198),'Tables 1-15'!I10,'Tables 1-15'!D2198)</f>
        <v>22.068179499999999</v>
      </c>
      <c r="E2332" s="382">
        <f>IF(ISNUMBER('Tables 1-15'!E2198),'Tables 1-15'!J10,'Tables 1-15'!E2198)</f>
        <v>22.390279750000001</v>
      </c>
      <c r="F2332" s="383">
        <f>IF(ISNUMBER('Tables 1-15'!F2198),'Tables 1-15'!K10,'Tables 1-15'!F2198)</f>
        <v>22.776880500000001</v>
      </c>
      <c r="G2332" s="382">
        <f>IF(ISNUMBER('Tables 1-15'!G2198),'Tables 1-15'!G10,'Tables 1-15'!G2198)</f>
        <v>21.309950250000004</v>
      </c>
      <c r="H2332" s="382">
        <f>IF(ISNUMBER('Tables 1-15'!H2198),'Tables 1-15'!H10,'Tables 1-15'!H2198)</f>
        <v>21.736760000000004</v>
      </c>
      <c r="I2332" s="382">
        <f>IF(ISNUMBER('Tables 1-15'!I2198),'Tables 1-15'!I10,'Tables 1-15'!I2198)</f>
        <v>22.068179499999999</v>
      </c>
      <c r="J2332" s="382">
        <f>IF(ISNUMBER('Tables 1-15'!J2198),'Tables 1-15'!J10,'Tables 1-15'!J2198)</f>
        <v>22.390279750000001</v>
      </c>
      <c r="K2332" s="382">
        <f>IF(ISNUMBER('Tables 1-15'!K2198),'Tables 1-15'!K10,'Tables 1-15'!K2198)</f>
        <v>22.776880500000001</v>
      </c>
    </row>
    <row r="2333" spans="1:11">
      <c r="A2333" s="461" t="s">
        <v>528</v>
      </c>
      <c r="B2333" s="386">
        <f>IF(ISNUMBER('Tables 1-15'!B2199),'Tables 1-15'!G11,'Tables 1-15'!B2199)</f>
        <v>10.708</v>
      </c>
      <c r="C2333" s="386">
        <f>IF(ISNUMBER('Tables 1-15'!C2199),'Tables 1-15'!H11,'Tables 1-15'!C2199)</f>
        <v>10.790000000000001</v>
      </c>
      <c r="D2333" s="386">
        <f>IF(ISNUMBER('Tables 1-15'!D2199),'Tables 1-15'!I11,'Tables 1-15'!D2199)</f>
        <v>10.883000000000001</v>
      </c>
      <c r="E2333" s="386">
        <f>IF(ISNUMBER('Tables 1-15'!E2199),'Tables 1-15'!J11,'Tables 1-15'!E2199)</f>
        <v>10.978</v>
      </c>
      <c r="F2333" s="387">
        <f>IF(ISNUMBER('Tables 1-15'!F2199),'Tables 1-15'!K11,'Tables 1-15'!F2199)</f>
        <v>11.1</v>
      </c>
      <c r="G2333" s="386">
        <f>IF(ISNUMBER('Tables 1-15'!G2199),'Tables 1-15'!G11,'Tables 1-15'!G2199)</f>
        <v>10.708</v>
      </c>
      <c r="H2333" s="386">
        <f>IF(ISNUMBER('Tables 1-15'!H2199),'Tables 1-15'!H11,'Tables 1-15'!H2199)</f>
        <v>10.790000000000001</v>
      </c>
      <c r="I2333" s="386">
        <f>IF(ISNUMBER('Tables 1-15'!I2199),'Tables 1-15'!I11,'Tables 1-15'!I2199)</f>
        <v>10.883000000000001</v>
      </c>
      <c r="J2333" s="386">
        <f>IF(ISNUMBER('Tables 1-15'!J2199),'Tables 1-15'!J11,'Tables 1-15'!J2199)</f>
        <v>10.978</v>
      </c>
      <c r="K2333" s="386">
        <f>IF(ISNUMBER('Tables 1-15'!K2199),'Tables 1-15'!K11,'Tables 1-15'!K2199)</f>
        <v>11.1</v>
      </c>
    </row>
    <row r="2334" spans="1:11">
      <c r="A2334" s="66" t="s">
        <v>530</v>
      </c>
      <c r="B2334" s="386">
        <f>IF(ISNUMBER('Tables 1-15'!B2200),'Tables 1-15'!G12,'Tables 1-15'!B2200)</f>
        <v>189.613</v>
      </c>
      <c r="C2334" s="386">
        <f>IF(ISNUMBER('Tables 1-15'!C2200),'Tables 1-15'!H12,'Tables 1-15'!C2200)</f>
        <v>191.48099999999999</v>
      </c>
      <c r="D2334" s="386">
        <f>IF(ISNUMBER('Tables 1-15'!D2200),'Tables 1-15'!I12,'Tables 1-15'!D2200)</f>
        <v>193.25300000000001</v>
      </c>
      <c r="E2334" s="386">
        <f>IF(ISNUMBER('Tables 1-15'!E2200),'Tables 1-15'!J12,'Tables 1-15'!E2200)</f>
        <v>194.93299999999999</v>
      </c>
      <c r="F2334" s="387">
        <f>IF(ISNUMBER('Tables 1-15'!F2200),'Tables 1-15'!K12,'Tables 1-15'!F2200)</f>
        <v>196.52600000000001</v>
      </c>
      <c r="G2334" s="386">
        <f>IF(ISNUMBER('Tables 1-15'!G2200),'Tables 1-15'!G12,'Tables 1-15'!G2200)</f>
        <v>189.613</v>
      </c>
      <c r="H2334" s="386">
        <f>IF(ISNUMBER('Tables 1-15'!H2200),'Tables 1-15'!H12,'Tables 1-15'!H2200)</f>
        <v>191.48099999999999</v>
      </c>
      <c r="I2334" s="386">
        <f>IF(ISNUMBER('Tables 1-15'!I2200),'Tables 1-15'!I12,'Tables 1-15'!I2200)</f>
        <v>193.25300000000001</v>
      </c>
      <c r="J2334" s="386">
        <f>IF(ISNUMBER('Tables 1-15'!J2200),'Tables 1-15'!J12,'Tables 1-15'!J2200)</f>
        <v>194.93299999999999</v>
      </c>
      <c r="K2334" s="386">
        <f>IF(ISNUMBER('Tables 1-15'!K2200),'Tables 1-15'!K12,'Tables 1-15'!K2200)</f>
        <v>196.52600000000001</v>
      </c>
    </row>
    <row r="2335" spans="1:11">
      <c r="A2335" s="461" t="s">
        <v>529</v>
      </c>
      <c r="B2335" s="386">
        <f>IF(ISNUMBER('Tables 1-15'!B2201),'Tables 1-15'!G13,'Tables 1-15'!B2201)</f>
        <v>33.198549749999998</v>
      </c>
      <c r="C2335" s="386">
        <f>IF(ISNUMBER('Tables 1-15'!C2201),'Tables 1-15'!H13,'Tables 1-15'!C2201)</f>
        <v>33.58108</v>
      </c>
      <c r="D2335" s="386">
        <f>IF(ISNUMBER('Tables 1-15'!D2201),'Tables 1-15'!I13,'Tables 1-15'!D2201)</f>
        <v>33.9585875</v>
      </c>
      <c r="E2335" s="386">
        <f>IF(ISNUMBER('Tables 1-15'!E2201),'Tables 1-15'!J13,'Tables 1-15'!E2201)</f>
        <v>34.303206500000002</v>
      </c>
      <c r="F2335" s="387">
        <f>IF(ISNUMBER('Tables 1-15'!F2201),'Tables 1-15'!K13,'Tables 1-15'!F2201)</f>
        <v>34.701651749999996</v>
      </c>
      <c r="G2335" s="386">
        <f>IF(ISNUMBER('Tables 1-15'!G2201),'Tables 1-15'!G13,'Tables 1-15'!G2201)</f>
        <v>33.198549749999998</v>
      </c>
      <c r="H2335" s="386">
        <f>IF(ISNUMBER('Tables 1-15'!H2201),'Tables 1-15'!H13,'Tables 1-15'!H2201)</f>
        <v>33.58108</v>
      </c>
      <c r="I2335" s="386">
        <f>IF(ISNUMBER('Tables 1-15'!I2201),'Tables 1-15'!I13,'Tables 1-15'!I2201)</f>
        <v>33.9585875</v>
      </c>
      <c r="J2335" s="386">
        <f>IF(ISNUMBER('Tables 1-15'!J2201),'Tables 1-15'!J13,'Tables 1-15'!J2201)</f>
        <v>34.303206500000002</v>
      </c>
      <c r="K2335" s="386">
        <f>IF(ISNUMBER('Tables 1-15'!K2201),'Tables 1-15'!K13,'Tables 1-15'!K2201)</f>
        <v>34.701651749999996</v>
      </c>
    </row>
    <row r="2336" spans="1:11">
      <c r="A2336" s="66" t="s">
        <v>531</v>
      </c>
      <c r="B2336" s="386">
        <f>IF(ISNUMBER('Tables 1-15'!B2202),'Tables 1-15'!G14,'Tables 1-15'!B2202)</f>
        <v>1324.655</v>
      </c>
      <c r="C2336" s="386">
        <f>IF(ISNUMBER('Tables 1-15'!C2202),'Tables 1-15'!H14,'Tables 1-15'!C2202)</f>
        <v>1331.38</v>
      </c>
      <c r="D2336" s="386">
        <f>IF(ISNUMBER('Tables 1-15'!D2202),'Tables 1-15'!I14,'Tables 1-15'!D2202)</f>
        <v>1337.23</v>
      </c>
      <c r="E2336" s="386">
        <f>IF(ISNUMBER('Tables 1-15'!E2202),'Tables 1-15'!J14,'Tables 1-15'!E2202)</f>
        <v>1343.5350000000001</v>
      </c>
      <c r="F2336" s="387">
        <f>IF(ISNUMBER('Tables 1-15'!F2202),'Tables 1-15'!K14,'Tables 1-15'!F2202)</f>
        <v>1350.6949999999999</v>
      </c>
      <c r="G2336" s="386">
        <f>IF(ISNUMBER('Tables 1-15'!G2202),'Tables 1-15'!G14,'Tables 1-15'!G2202)</f>
        <v>1324.655</v>
      </c>
      <c r="H2336" s="386">
        <f>IF(ISNUMBER('Tables 1-15'!H2202),'Tables 1-15'!H14,'Tables 1-15'!H2202)</f>
        <v>1331.38</v>
      </c>
      <c r="I2336" s="386">
        <f>IF(ISNUMBER('Tables 1-15'!I2202),'Tables 1-15'!I14,'Tables 1-15'!I2202)</f>
        <v>1337.23</v>
      </c>
      <c r="J2336" s="386">
        <f>IF(ISNUMBER('Tables 1-15'!J2202),'Tables 1-15'!J14,'Tables 1-15'!J2202)</f>
        <v>1343.5350000000001</v>
      </c>
      <c r="K2336" s="386">
        <f>IF(ISNUMBER('Tables 1-15'!K2202),'Tables 1-15'!K14,'Tables 1-15'!K2202)</f>
        <v>1350.6949999999999</v>
      </c>
    </row>
    <row r="2337" spans="1:11">
      <c r="A2337" s="461" t="s">
        <v>166</v>
      </c>
      <c r="B2337" s="438">
        <f>IF(ISNUMBER('Tables 1-15'!B2203),'Tables 1-15'!G15,'Tables 1-15'!B2203)</f>
        <v>63.962000000000003</v>
      </c>
      <c r="C2337" s="438">
        <f>IF(ISNUMBER('Tables 1-15'!C2203),'Tables 1-15'!H15,'Tables 1-15'!C2203)</f>
        <v>64.305000000000007</v>
      </c>
      <c r="D2337" s="438">
        <f>IF(ISNUMBER('Tables 1-15'!D2203),'Tables 1-15'!I15,'Tables 1-15'!D2203)</f>
        <v>64.613</v>
      </c>
      <c r="E2337" s="438">
        <f>IF(ISNUMBER('Tables 1-15'!E2203),'Tables 1-15'!J15,'Tables 1-15'!E2203)</f>
        <v>64.948999999999998</v>
      </c>
      <c r="F2337" s="444">
        <f>IF(ISNUMBER('Tables 1-15'!F2203),'Tables 1-15'!K15,'Tables 1-15'!F2203)</f>
        <v>65.281000000000006</v>
      </c>
      <c r="G2337" s="438">
        <f>IF(ISNUMBER('Tables 1-15'!G2203),'Tables 1-15'!G15,'Tables 1-15'!G2203)</f>
        <v>63.962000000000003</v>
      </c>
      <c r="H2337" s="438">
        <f>IF(ISNUMBER('Tables 1-15'!H2203),'Tables 1-15'!H15,'Tables 1-15'!H2203)</f>
        <v>64.305000000000007</v>
      </c>
      <c r="I2337" s="438">
        <f>IF(ISNUMBER('Tables 1-15'!I2203),'Tables 1-15'!I15,'Tables 1-15'!I2203)</f>
        <v>64.613</v>
      </c>
      <c r="J2337" s="438">
        <f>IF(ISNUMBER('Tables 1-15'!J2203),'Tables 1-15'!J15,'Tables 1-15'!J2203)</f>
        <v>64.948999999999998</v>
      </c>
      <c r="K2337" s="438">
        <f>IF(ISNUMBER('Tables 1-15'!K2203),'Tables 1-15'!K15,'Tables 1-15'!K2203)</f>
        <v>65.281000000000006</v>
      </c>
    </row>
    <row r="2338" spans="1:11">
      <c r="A2338" s="461" t="s">
        <v>634</v>
      </c>
      <c r="B2338" s="438">
        <f>IF(ISNUMBER('Tables 1-15'!B2204),'Tables 1-15'!G16,'Tables 1-15'!B2204)</f>
        <v>82.12</v>
      </c>
      <c r="C2338" s="438">
        <f>IF(ISNUMBER('Tables 1-15'!C2204),'Tables 1-15'!H16,'Tables 1-15'!C2204)</f>
        <v>81.875</v>
      </c>
      <c r="D2338" s="438">
        <f>IF(ISNUMBER('Tables 1-15'!D2204),'Tables 1-15'!I16,'Tables 1-15'!D2204)</f>
        <v>81.757000000000005</v>
      </c>
      <c r="E2338" s="438">
        <f>IF(ISNUMBER('Tables 1-15'!E2204),'Tables 1-15'!J16,'Tables 1-15'!E2204)</f>
        <v>81.778999999999996</v>
      </c>
      <c r="F2338" s="444">
        <f>IF(ISNUMBER('Tables 1-15'!F2204),'Tables 1-15'!K16,'Tables 1-15'!F2204)</f>
        <v>81.918000000000006</v>
      </c>
      <c r="G2338" s="438">
        <f>IF(ISNUMBER('Tables 1-15'!G2204),'Tables 1-15'!G16,'Tables 1-15'!G2204)</f>
        <v>82.12</v>
      </c>
      <c r="H2338" s="438">
        <f>IF(ISNUMBER('Tables 1-15'!H2204),'Tables 1-15'!H16,'Tables 1-15'!H2204)</f>
        <v>81.875</v>
      </c>
      <c r="I2338" s="438">
        <f>IF(ISNUMBER('Tables 1-15'!I2204),'Tables 1-15'!I16,'Tables 1-15'!I2204)</f>
        <v>81.757000000000005</v>
      </c>
      <c r="J2338" s="438">
        <f>IF(ISNUMBER('Tables 1-15'!J2204),'Tables 1-15'!J16,'Tables 1-15'!J2204)</f>
        <v>81.778999999999996</v>
      </c>
      <c r="K2338" s="438">
        <f>IF(ISNUMBER('Tables 1-15'!K2204),'Tables 1-15'!K16,'Tables 1-15'!K2204)</f>
        <v>81.918000000000006</v>
      </c>
    </row>
    <row r="2339" spans="1:11">
      <c r="A2339" s="461" t="s">
        <v>745</v>
      </c>
      <c r="B2339" s="438" t="str">
        <f>IF(ISNUMBER('Tables 1-15'!B2205),'Tables 1-15'!G17,'Tables 1-15'!B2205)</f>
        <v>nav</v>
      </c>
      <c r="C2339" s="438" t="str">
        <f>IF(ISNUMBER('Tables 1-15'!C2205),'Tables 1-15'!H17,'Tables 1-15'!C2205)</f>
        <v>nav</v>
      </c>
      <c r="D2339" s="438" t="str">
        <f>IF(ISNUMBER('Tables 1-15'!D2205),'Tables 1-15'!I17,'Tables 1-15'!D2205)</f>
        <v>nav</v>
      </c>
      <c r="E2339" s="438" t="str">
        <f>IF(ISNUMBER('Tables 1-15'!E2205),'Tables 1-15'!J17,'Tables 1-15'!E2205)</f>
        <v>nav</v>
      </c>
      <c r="F2339" s="444" t="str">
        <f>IF(ISNUMBER('Tables 1-15'!F2205),'Tables 1-15'!K17,'Tables 1-15'!F2205)</f>
        <v>nav</v>
      </c>
      <c r="G2339" s="438" t="str">
        <f>IF(ISNUMBER('Tables 1-15'!G2205),'Tables 1-15'!G17,'Tables 1-15'!G2205)</f>
        <v>nav</v>
      </c>
      <c r="H2339" s="438" t="str">
        <f>IF(ISNUMBER('Tables 1-15'!H2205),'Tables 1-15'!H17,'Tables 1-15'!H2205)</f>
        <v>nav</v>
      </c>
      <c r="I2339" s="438" t="str">
        <f>IF(ISNUMBER('Tables 1-15'!I2205),'Tables 1-15'!I17,'Tables 1-15'!I2205)</f>
        <v>nav</v>
      </c>
      <c r="J2339" s="438" t="str">
        <f>IF(ISNUMBER('Tables 1-15'!J2205),'Tables 1-15'!J17,'Tables 1-15'!J2205)</f>
        <v>nav</v>
      </c>
      <c r="K2339" s="438" t="str">
        <f>IF(ISNUMBER('Tables 1-15'!K2205),'Tables 1-15'!K17,'Tables 1-15'!K2205)</f>
        <v>nav</v>
      </c>
    </row>
    <row r="2340" spans="1:11">
      <c r="A2340" s="66" t="s">
        <v>994</v>
      </c>
      <c r="B2340" s="438">
        <f>IF(ISNUMBER('Tables 1-15'!B2206),'Tables 1-15'!G18,'Tables 1-15'!B2206)</f>
        <v>1154</v>
      </c>
      <c r="C2340" s="438">
        <f>IF(ISNUMBER('Tables 1-15'!C2206),'Tables 1-15'!H18,'Tables 1-15'!C2206)</f>
        <v>1170</v>
      </c>
      <c r="D2340" s="438">
        <f>IF(ISNUMBER('Tables 1-15'!D2206),'Tables 1-15'!I18,'Tables 1-15'!D2206)</f>
        <v>1186</v>
      </c>
      <c r="E2340" s="438">
        <f>IF(ISNUMBER('Tables 1-15'!E2206),'Tables 1-15'!J18,'Tables 1-15'!E2206)</f>
        <v>1202</v>
      </c>
      <c r="F2340" s="444">
        <f>IF(ISNUMBER('Tables 1-15'!F2206),'Tables 1-15'!K18,'Tables 1-15'!F2206)</f>
        <v>1217</v>
      </c>
      <c r="G2340" s="438">
        <f>IF(ISNUMBER('Tables 1-15'!G2206),'Tables 1-15'!G18,'Tables 1-15'!G2206)</f>
        <v>1154</v>
      </c>
      <c r="H2340" s="438">
        <f>IF(ISNUMBER('Tables 1-15'!H2206),'Tables 1-15'!H18,'Tables 1-15'!H2206)</f>
        <v>1170</v>
      </c>
      <c r="I2340" s="438">
        <f>IF(ISNUMBER('Tables 1-15'!I2206),'Tables 1-15'!I18,'Tables 1-15'!I2206)</f>
        <v>1186</v>
      </c>
      <c r="J2340" s="438">
        <f>IF(ISNUMBER('Tables 1-15'!J2206),'Tables 1-15'!J18,'Tables 1-15'!J2206)</f>
        <v>1202</v>
      </c>
      <c r="K2340" s="438">
        <f>IF(ISNUMBER('Tables 1-15'!K2206),'Tables 1-15'!K18,'Tables 1-15'!K2206)</f>
        <v>1217</v>
      </c>
    </row>
    <row r="2341" spans="1:11">
      <c r="A2341" s="461" t="s">
        <v>127</v>
      </c>
      <c r="B2341" s="438">
        <f>IF(ISNUMBER('Tables 1-15'!B2207),'Tables 1-15'!G19,'Tables 1-15'!B2207)</f>
        <v>59.336500000000001</v>
      </c>
      <c r="C2341" s="438">
        <f>IF(ISNUMBER('Tables 1-15'!C2207),'Tables 1-15'!H19,'Tables 1-15'!C2207)</f>
        <v>59.752499999999998</v>
      </c>
      <c r="D2341" s="438">
        <f>IF(ISNUMBER('Tables 1-15'!D2207),'Tables 1-15'!I19,'Tables 1-15'!D2207)</f>
        <v>60.051500000000004</v>
      </c>
      <c r="E2341" s="438">
        <f>IF(ISNUMBER('Tables 1-15'!E2207),'Tables 1-15'!J19,'Tables 1-15'!E2207)</f>
        <v>60.328000000000003</v>
      </c>
      <c r="F2341" s="444">
        <f>IF(ISNUMBER('Tables 1-15'!F2207),'Tables 1-15'!K19,'Tables 1-15'!F2207)</f>
        <v>60.514749999999999</v>
      </c>
      <c r="G2341" s="438">
        <f>IF(ISNUMBER('Tables 1-15'!G2207),'Tables 1-15'!G19,'Tables 1-15'!G2207)</f>
        <v>59.336500000000001</v>
      </c>
      <c r="H2341" s="438">
        <f>IF(ISNUMBER('Tables 1-15'!H2207),'Tables 1-15'!H19,'Tables 1-15'!H2207)</f>
        <v>59.752499999999998</v>
      </c>
      <c r="I2341" s="438">
        <f>IF(ISNUMBER('Tables 1-15'!I2207),'Tables 1-15'!I19,'Tables 1-15'!I2207)</f>
        <v>60.051500000000004</v>
      </c>
      <c r="J2341" s="438">
        <f>IF(ISNUMBER('Tables 1-15'!J2207),'Tables 1-15'!J19,'Tables 1-15'!J2207)</f>
        <v>60.328000000000003</v>
      </c>
      <c r="K2341" s="438">
        <f>IF(ISNUMBER('Tables 1-15'!K2207),'Tables 1-15'!K19,'Tables 1-15'!K2207)</f>
        <v>60.514749999999999</v>
      </c>
    </row>
    <row r="2342" spans="1:11">
      <c r="A2342" s="461" t="s">
        <v>850</v>
      </c>
      <c r="B2342" s="438">
        <f>IF(ISNUMBER('Tables 1-15'!B2208),'Tables 1-15'!G20,'Tables 1-15'!B2208)</f>
        <v>127.6923</v>
      </c>
      <c r="C2342" s="438">
        <f>IF(ISNUMBER('Tables 1-15'!C2208),'Tables 1-15'!H20,'Tables 1-15'!C2208)</f>
        <v>127.50960000000001</v>
      </c>
      <c r="D2342" s="438">
        <f>IF(ISNUMBER('Tables 1-15'!D2208),'Tables 1-15'!I20,'Tables 1-15'!D2208)</f>
        <v>128.0574</v>
      </c>
      <c r="E2342" s="438">
        <f>IF(ISNUMBER('Tables 1-15'!E2208),'Tables 1-15'!J20,'Tables 1-15'!E2208)</f>
        <v>127.7987</v>
      </c>
      <c r="F2342" s="444" t="str">
        <f>IF(ISNUMBER('Tables 1-15'!F2208),'Tables 1-15'!K20,'Tables 1-15'!F2208)</f>
        <v>nav</v>
      </c>
      <c r="G2342" s="438">
        <f>IF(ISNUMBER('Tables 1-15'!G2208),'Tables 1-15'!G20,'Tables 1-15'!G2208)</f>
        <v>127.6923</v>
      </c>
      <c r="H2342" s="438">
        <f>IF(ISNUMBER('Tables 1-15'!H2208),'Tables 1-15'!H20,'Tables 1-15'!H2208)</f>
        <v>127.50960000000001</v>
      </c>
      <c r="I2342" s="438">
        <f>IF(ISNUMBER('Tables 1-15'!I2208),'Tables 1-15'!I20,'Tables 1-15'!I2208)</f>
        <v>128.0574</v>
      </c>
      <c r="J2342" s="438">
        <f>IF(ISNUMBER('Tables 1-15'!J2208),'Tables 1-15'!J20,'Tables 1-15'!J2208)</f>
        <v>127.7987</v>
      </c>
      <c r="K2342" s="438" t="str">
        <f>IF(ISNUMBER('Tables 1-15'!K2208),'Tables 1-15'!K20,'Tables 1-15'!K2208)</f>
        <v>nav</v>
      </c>
    </row>
    <row r="2343" spans="1:11">
      <c r="A2343" s="66" t="s">
        <v>937</v>
      </c>
      <c r="B2343" s="438">
        <f>IF(ISNUMBER('Tables 1-15'!B2209),'Tables 1-15'!G21,'Tables 1-15'!B2209)</f>
        <v>48.948699999999995</v>
      </c>
      <c r="C2343" s="438">
        <f>IF(ISNUMBER('Tables 1-15'!C2209),'Tables 1-15'!H21,'Tables 1-15'!C2209)</f>
        <v>49.182040000000001</v>
      </c>
      <c r="D2343" s="438">
        <f>IF(ISNUMBER('Tables 1-15'!D2209),'Tables 1-15'!I21,'Tables 1-15'!D2209)</f>
        <v>49.41037</v>
      </c>
      <c r="E2343" s="438">
        <f>IF(ISNUMBER('Tables 1-15'!E2209),'Tables 1-15'!J21,'Tables 1-15'!E2209)</f>
        <v>49.779440000000001</v>
      </c>
      <c r="F2343" s="444">
        <f>IF(ISNUMBER('Tables 1-15'!F2209),'Tables 1-15'!K21,'Tables 1-15'!F2209)</f>
        <v>50.004441</v>
      </c>
      <c r="G2343" s="438" t="str">
        <f>IF(ISNUMBER('Tables 1-15'!G2209),'Tables 1-15'!G21,'Tables 1-15'!G2209)</f>
        <v>nav</v>
      </c>
      <c r="H2343" s="438" t="str">
        <f>IF(ISNUMBER('Tables 1-15'!H2209),'Tables 1-15'!H21,'Tables 1-15'!H2209)</f>
        <v>nav</v>
      </c>
      <c r="I2343" s="438" t="str">
        <f>IF(ISNUMBER('Tables 1-15'!I2209),'Tables 1-15'!I21,'Tables 1-15'!I2209)</f>
        <v>nav</v>
      </c>
      <c r="J2343" s="438" t="str">
        <f>IF(ISNUMBER('Tables 1-15'!J2209),'Tables 1-15'!J21,'Tables 1-15'!J2209)</f>
        <v>nav</v>
      </c>
      <c r="K2343" s="438" t="str">
        <f>IF(ISNUMBER('Tables 1-15'!K2209),'Tables 1-15'!K21,'Tables 1-15'!K2209)</f>
        <v>nav</v>
      </c>
    </row>
    <row r="2344" spans="1:11">
      <c r="A2344" s="66" t="s">
        <v>938</v>
      </c>
      <c r="B2344" s="438">
        <f>IF(ISNUMBER('Tables 1-15'!B2210),'Tables 1-15'!G22,'Tables 1-15'!B2210)</f>
        <v>106.24300000000001</v>
      </c>
      <c r="C2344" s="438">
        <f>IF(ISNUMBER('Tables 1-15'!C2210),'Tables 1-15'!H22,'Tables 1-15'!C2210)</f>
        <v>107.122</v>
      </c>
      <c r="D2344" s="438">
        <f>IF(ISNUMBER('Tables 1-15'!D2210),'Tables 1-15'!I22,'Tables 1-15'!D2210)</f>
        <v>107.979</v>
      </c>
      <c r="E2344" s="438">
        <f>IF(ISNUMBER('Tables 1-15'!E2210),'Tables 1-15'!J22,'Tables 1-15'!E2210)</f>
        <v>108.8134</v>
      </c>
      <c r="F2344" s="444">
        <f>IF(ISNUMBER('Tables 1-15'!F2210),'Tables 1-15'!K22,'Tables 1-15'!F2210)</f>
        <v>116.28439999999999</v>
      </c>
      <c r="G2344" s="438">
        <f>IF(ISNUMBER('Tables 1-15'!G2210),'Tables 1-15'!G22,'Tables 1-15'!G2210)</f>
        <v>106.24300000000001</v>
      </c>
      <c r="H2344" s="438">
        <f>IF(ISNUMBER('Tables 1-15'!H2210),'Tables 1-15'!H22,'Tables 1-15'!H2210)</f>
        <v>107.122</v>
      </c>
      <c r="I2344" s="438">
        <f>IF(ISNUMBER('Tables 1-15'!I2210),'Tables 1-15'!I22,'Tables 1-15'!I2210)</f>
        <v>107.979</v>
      </c>
      <c r="J2344" s="438">
        <f>IF(ISNUMBER('Tables 1-15'!J2210),'Tables 1-15'!J22,'Tables 1-15'!J2210)</f>
        <v>108.8134</v>
      </c>
      <c r="K2344" s="438">
        <f>IF(ISNUMBER('Tables 1-15'!K2210),'Tables 1-15'!K22,'Tables 1-15'!K2210)</f>
        <v>116.28439999999999</v>
      </c>
    </row>
    <row r="2345" spans="1:11">
      <c r="A2345" s="461" t="s">
        <v>9</v>
      </c>
      <c r="B2345" s="386">
        <f>IF(ISNUMBER('Tables 1-15'!B2211),'Tables 1-15'!G23,'Tables 1-15'!B2211)</f>
        <v>16.486000000000001</v>
      </c>
      <c r="C2345" s="386">
        <f>IF(ISNUMBER('Tables 1-15'!C2211),'Tables 1-15'!H23,'Tables 1-15'!C2211)</f>
        <v>16.574999999999999</v>
      </c>
      <c r="D2345" s="386">
        <f>IF(ISNUMBER('Tables 1-15'!D2211),'Tables 1-15'!I23,'Tables 1-15'!D2211)</f>
        <v>16.655999999999999</v>
      </c>
      <c r="E2345" s="386">
        <f>IF(ISNUMBER('Tables 1-15'!E2211),'Tables 1-15'!J23,'Tables 1-15'!E2211)</f>
        <v>16.73</v>
      </c>
      <c r="F2345" s="387">
        <f>IF(ISNUMBER('Tables 1-15'!F2211),'Tables 1-15'!K23,'Tables 1-15'!F2211)</f>
        <v>16.78</v>
      </c>
      <c r="G2345" s="386">
        <f>IF(ISNUMBER('Tables 1-15'!G2211),'Tables 1-15'!G23,'Tables 1-15'!G2211)</f>
        <v>16.486000000000001</v>
      </c>
      <c r="H2345" s="386">
        <f>IF(ISNUMBER('Tables 1-15'!H2211),'Tables 1-15'!H23,'Tables 1-15'!H2211)</f>
        <v>16.574999999999999</v>
      </c>
      <c r="I2345" s="386">
        <f>IF(ISNUMBER('Tables 1-15'!I2211),'Tables 1-15'!I23,'Tables 1-15'!I2211)</f>
        <v>16.655999999999999</v>
      </c>
      <c r="J2345" s="386">
        <f>IF(ISNUMBER('Tables 1-15'!J2211),'Tables 1-15'!J23,'Tables 1-15'!J2211)</f>
        <v>16.73</v>
      </c>
      <c r="K2345" s="386">
        <f>IF(ISNUMBER('Tables 1-15'!K2211),'Tables 1-15'!K23,'Tables 1-15'!K2211)</f>
        <v>16.78</v>
      </c>
    </row>
    <row r="2346" spans="1:11">
      <c r="A2346" s="66" t="s">
        <v>939</v>
      </c>
      <c r="B2346" s="386">
        <f>IF(ISNUMBER('Tables 1-15'!B2212),'Tables 1-15'!G24,'Tables 1-15'!B2212)</f>
        <v>142.74236999999999</v>
      </c>
      <c r="C2346" s="386">
        <f>IF(ISNUMBER('Tables 1-15'!C2212),'Tables 1-15'!H24,'Tables 1-15'!C2212)</f>
        <v>142.78535000000002</v>
      </c>
      <c r="D2346" s="386">
        <f>IF(ISNUMBER('Tables 1-15'!D2212),'Tables 1-15'!I24,'Tables 1-15'!D2212)</f>
        <v>142.84947</v>
      </c>
      <c r="E2346" s="386">
        <f>IF(ISNUMBER('Tables 1-15'!E2212),'Tables 1-15'!J24,'Tables 1-15'!E2212)</f>
        <v>142.96091000000001</v>
      </c>
      <c r="F2346" s="387">
        <f>IF(ISNUMBER('Tables 1-15'!F2212),'Tables 1-15'!K24,'Tables 1-15'!F2212)</f>
        <v>143.2131</v>
      </c>
      <c r="G2346" s="386">
        <f>IF(ISNUMBER('Tables 1-15'!G2212),'Tables 1-15'!G24,'Tables 1-15'!G2212)</f>
        <v>142.74236999999999</v>
      </c>
      <c r="H2346" s="386">
        <f>IF(ISNUMBER('Tables 1-15'!H2212),'Tables 1-15'!H24,'Tables 1-15'!H2212)</f>
        <v>142.78535000000002</v>
      </c>
      <c r="I2346" s="386">
        <f>IF(ISNUMBER('Tables 1-15'!I2212),'Tables 1-15'!I24,'Tables 1-15'!I2212)</f>
        <v>142.84947</v>
      </c>
      <c r="J2346" s="386">
        <f>IF(ISNUMBER('Tables 1-15'!J2212),'Tables 1-15'!J24,'Tables 1-15'!J2212)</f>
        <v>142.96091000000001</v>
      </c>
      <c r="K2346" s="386">
        <f>IF(ISNUMBER('Tables 1-15'!K2212),'Tables 1-15'!K24,'Tables 1-15'!K2212)</f>
        <v>143.2131</v>
      </c>
    </row>
    <row r="2347" spans="1:11">
      <c r="A2347" s="66" t="s">
        <v>940</v>
      </c>
      <c r="B2347" s="386">
        <f>IF(ISNUMBER('Tables 1-15'!B2213),'Tables 1-15'!G25,'Tables 1-15'!B2213)</f>
        <v>25.787025000000003</v>
      </c>
      <c r="C2347" s="386">
        <f>IF(ISNUMBER('Tables 1-15'!C2213),'Tables 1-15'!H25,'Tables 1-15'!C2213)</f>
        <v>26.660857</v>
      </c>
      <c r="D2347" s="386">
        <f>IF(ISNUMBER('Tables 1-15'!D2213),'Tables 1-15'!I25,'Tables 1-15'!D2213)</f>
        <v>27.563432000000002</v>
      </c>
      <c r="E2347" s="386">
        <f>IF(ISNUMBER('Tables 1-15'!E2213),'Tables 1-15'!J25,'Tables 1-15'!E2213)</f>
        <v>28.376355</v>
      </c>
      <c r="F2347" s="387">
        <f>IF(ISNUMBER('Tables 1-15'!F2213),'Tables 1-15'!K25,'Tables 1-15'!F2213)</f>
        <v>29.195895</v>
      </c>
      <c r="G2347" s="386">
        <f>IF(ISNUMBER('Tables 1-15'!G2213),'Tables 1-15'!G25,'Tables 1-15'!G2213)</f>
        <v>25.787025000000003</v>
      </c>
      <c r="H2347" s="386">
        <f>IF(ISNUMBER('Tables 1-15'!H2213),'Tables 1-15'!H25,'Tables 1-15'!H2213)</f>
        <v>26.660857</v>
      </c>
      <c r="I2347" s="386">
        <f>IF(ISNUMBER('Tables 1-15'!I2213),'Tables 1-15'!I25,'Tables 1-15'!I2213)</f>
        <v>27.563432000000002</v>
      </c>
      <c r="J2347" s="386">
        <f>IF(ISNUMBER('Tables 1-15'!J2213),'Tables 1-15'!J25,'Tables 1-15'!J2213)</f>
        <v>28.376355</v>
      </c>
      <c r="K2347" s="386">
        <f>IF(ISNUMBER('Tables 1-15'!K2213),'Tables 1-15'!K25,'Tables 1-15'!K2213)</f>
        <v>29.195895</v>
      </c>
    </row>
    <row r="2348" spans="1:11">
      <c r="A2348" s="461" t="s">
        <v>10</v>
      </c>
      <c r="B2348" s="386">
        <f>IF(ISNUMBER('Tables 1-15'!B2214),'Tables 1-15'!G26,'Tables 1-15'!B2214)</f>
        <v>4.8390000000000004</v>
      </c>
      <c r="C2348" s="386">
        <f>IF(ISNUMBER('Tables 1-15'!C2214),'Tables 1-15'!H26,'Tables 1-15'!C2214)</f>
        <v>4.9880000000000004</v>
      </c>
      <c r="D2348" s="386">
        <f>IF(ISNUMBER('Tables 1-15'!D2214),'Tables 1-15'!I26,'Tables 1-15'!D2214)</f>
        <v>5.077</v>
      </c>
      <c r="E2348" s="386">
        <f>IF(ISNUMBER('Tables 1-15'!E2214),'Tables 1-15'!J26,'Tables 1-15'!E2214)</f>
        <v>5.1840000000000002</v>
      </c>
      <c r="F2348" s="387">
        <f>IF(ISNUMBER('Tables 1-15'!F2214),'Tables 1-15'!K26,'Tables 1-15'!F2214)</f>
        <v>5.3120000000000003</v>
      </c>
      <c r="G2348" s="386">
        <f>IF(ISNUMBER('Tables 1-15'!G2214),'Tables 1-15'!G26,'Tables 1-15'!G2214)</f>
        <v>4.8390000000000004</v>
      </c>
      <c r="H2348" s="386">
        <f>IF(ISNUMBER('Tables 1-15'!H2214),'Tables 1-15'!H26,'Tables 1-15'!H2214)</f>
        <v>4.9880000000000004</v>
      </c>
      <c r="I2348" s="386">
        <f>IF(ISNUMBER('Tables 1-15'!I2214),'Tables 1-15'!I26,'Tables 1-15'!I2214)</f>
        <v>5.077</v>
      </c>
      <c r="J2348" s="386">
        <f>IF(ISNUMBER('Tables 1-15'!J2214),'Tables 1-15'!J26,'Tables 1-15'!J2214)</f>
        <v>5.1840000000000002</v>
      </c>
      <c r="K2348" s="386" t="str">
        <f>IF(ISNUMBER('Tables 1-15'!K2214),'Tables 1-15'!K26,'Tables 1-15'!K2214)</f>
        <v>nav</v>
      </c>
    </row>
    <row r="2349" spans="1:11">
      <c r="A2349" s="66" t="s">
        <v>941</v>
      </c>
      <c r="B2349" s="386" t="str">
        <f>IF(ISNUMBER('Tables 1-15'!B2215),'Tables 1-15'!G27,'Tables 1-15'!B2215)</f>
        <v>nav</v>
      </c>
      <c r="C2349" s="386">
        <f>IF(ISNUMBER('Tables 1-15'!C2215),'Tables 1-15'!H27,'Tables 1-15'!C2215)</f>
        <v>50.474000000000004</v>
      </c>
      <c r="D2349" s="386">
        <f>IF(ISNUMBER('Tables 1-15'!D2215),'Tables 1-15'!I27,'Tables 1-15'!D2215)</f>
        <v>51.057000000000002</v>
      </c>
      <c r="E2349" s="386">
        <f>IF(ISNUMBER('Tables 1-15'!E2215),'Tables 1-15'!J27,'Tables 1-15'!E2215)</f>
        <v>51.634999999999998</v>
      </c>
      <c r="F2349" s="387">
        <f>IF(ISNUMBER('Tables 1-15'!F2215),'Tables 1-15'!K27,'Tables 1-15'!F2215)</f>
        <v>52.148000000000003</v>
      </c>
      <c r="G2349" s="386" t="str">
        <f>IF(ISNUMBER('Tables 1-15'!G2215),'Tables 1-15'!G27,'Tables 1-15'!G2215)</f>
        <v>nav</v>
      </c>
      <c r="H2349" s="386">
        <f>IF(ISNUMBER('Tables 1-15'!H2215),'Tables 1-15'!H27,'Tables 1-15'!H2215)</f>
        <v>50.474000000000004</v>
      </c>
      <c r="I2349" s="386">
        <f>IF(ISNUMBER('Tables 1-15'!I2215),'Tables 1-15'!I27,'Tables 1-15'!I2215)</f>
        <v>51.057000000000002</v>
      </c>
      <c r="J2349" s="386">
        <f>IF(ISNUMBER('Tables 1-15'!J2215),'Tables 1-15'!J27,'Tables 1-15'!J2215)</f>
        <v>51.634999999999998</v>
      </c>
      <c r="K2349" s="386">
        <f>IF(ISNUMBER('Tables 1-15'!K2215),'Tables 1-15'!K27,'Tables 1-15'!K2215)</f>
        <v>52.148000000000003</v>
      </c>
    </row>
    <row r="2350" spans="1:11">
      <c r="A2350" s="461" t="s">
        <v>11</v>
      </c>
      <c r="B2350" s="386">
        <f>IF(ISNUMBER('Tables 1-15'!B2216),'Tables 1-15'!G28,'Tables 1-15'!B2216)</f>
        <v>9.2560000000000002</v>
      </c>
      <c r="C2350" s="386">
        <f>IF(ISNUMBER('Tables 1-15'!C2216),'Tables 1-15'!H28,'Tables 1-15'!C2216)</f>
        <v>9.3410000000000011</v>
      </c>
      <c r="D2350" s="386">
        <f>IF(ISNUMBER('Tables 1-15'!D2216),'Tables 1-15'!I28,'Tables 1-15'!D2216)</f>
        <v>9.4160000000000004</v>
      </c>
      <c r="E2350" s="386">
        <f>IF(ISNUMBER('Tables 1-15'!E2216),'Tables 1-15'!J28,'Tables 1-15'!E2216)</f>
        <v>9.4570000000000007</v>
      </c>
      <c r="F2350" s="387">
        <f>IF(ISNUMBER('Tables 1-15'!F2216),'Tables 1-15'!K28,'Tables 1-15'!F2216)</f>
        <v>9.5208700000000004</v>
      </c>
      <c r="G2350" s="386">
        <f>IF(ISNUMBER('Tables 1-15'!G2216),'Tables 1-15'!G28,'Tables 1-15'!G2216)</f>
        <v>9.2560000000000002</v>
      </c>
      <c r="H2350" s="386">
        <f>IF(ISNUMBER('Tables 1-15'!H2216),'Tables 1-15'!H28,'Tables 1-15'!H2216)</f>
        <v>9.3410000000000011</v>
      </c>
      <c r="I2350" s="386">
        <f>IF(ISNUMBER('Tables 1-15'!I2216),'Tables 1-15'!I28,'Tables 1-15'!I2216)</f>
        <v>9.4160000000000004</v>
      </c>
      <c r="J2350" s="386">
        <f>IF(ISNUMBER('Tables 1-15'!J2216),'Tables 1-15'!J28,'Tables 1-15'!J2216)</f>
        <v>9.4570000000000007</v>
      </c>
      <c r="K2350" s="386">
        <f>IF(ISNUMBER('Tables 1-15'!K2216),'Tables 1-15'!K28,'Tables 1-15'!K2216)</f>
        <v>9.5208700000000004</v>
      </c>
    </row>
    <row r="2351" spans="1:11">
      <c r="A2351" s="461" t="s">
        <v>12</v>
      </c>
      <c r="B2351" s="386">
        <f>IF(ISNUMBER('Tables 1-15'!B2217),'Tables 1-15'!G29,'Tables 1-15'!B2217)</f>
        <v>7.7110600000000007</v>
      </c>
      <c r="C2351" s="386">
        <f>IF(ISNUMBER('Tables 1-15'!C2217),'Tables 1-15'!H29,'Tables 1-15'!C2217)</f>
        <v>7.8012800000000002</v>
      </c>
      <c r="D2351" s="386">
        <f>IF(ISNUMBER('Tables 1-15'!D2217),'Tables 1-15'!I29,'Tables 1-15'!D2217)</f>
        <v>7.8775699999999995</v>
      </c>
      <c r="E2351" s="386">
        <f>IF(ISNUMBER('Tables 1-15'!E2217),'Tables 1-15'!J29,'Tables 1-15'!E2217)</f>
        <v>7.9123980000000005</v>
      </c>
      <c r="F2351" s="387">
        <f>IF(ISNUMBER('Tables 1-15'!F2217),'Tables 1-15'!K29,'Tables 1-15'!F2217)</f>
        <v>7.996861</v>
      </c>
      <c r="G2351" s="386">
        <f>IF(ISNUMBER('Tables 1-15'!G2217),'Tables 1-15'!G29,'Tables 1-15'!G2217)</f>
        <v>7.7110600000000007</v>
      </c>
      <c r="H2351" s="386">
        <f>IF(ISNUMBER('Tables 1-15'!H2217),'Tables 1-15'!H29,'Tables 1-15'!H2217)</f>
        <v>7.8012800000000002</v>
      </c>
      <c r="I2351" s="386">
        <f>IF(ISNUMBER('Tables 1-15'!I2217),'Tables 1-15'!I29,'Tables 1-15'!I2217)</f>
        <v>7.8775699999999995</v>
      </c>
      <c r="J2351" s="386">
        <f>IF(ISNUMBER('Tables 1-15'!J2217),'Tables 1-15'!J29,'Tables 1-15'!J2217)</f>
        <v>7.9123980000000005</v>
      </c>
      <c r="K2351" s="386">
        <f>IF(ISNUMBER('Tables 1-15'!K2217),'Tables 1-15'!K29,'Tables 1-15'!K2217)</f>
        <v>7.996861</v>
      </c>
    </row>
    <row r="2352" spans="1:11">
      <c r="A2352" s="66" t="s">
        <v>942</v>
      </c>
      <c r="B2352" s="386">
        <f>IF(ISNUMBER('Tables 1-15'!B2218),'Tables 1-15'!G30,'Tables 1-15'!B2218)</f>
        <v>71.517100000000013</v>
      </c>
      <c r="C2352" s="386">
        <f>IF(ISNUMBER('Tables 1-15'!C2218),'Tables 1-15'!H30,'Tables 1-15'!C2218)</f>
        <v>72.561310000000006</v>
      </c>
      <c r="D2352" s="386">
        <f>IF(ISNUMBER('Tables 1-15'!D2218),'Tables 1-15'!I30,'Tables 1-15'!D2218)</f>
        <v>73.72299000000001</v>
      </c>
      <c r="E2352" s="386">
        <f>IF(ISNUMBER('Tables 1-15'!E2218),'Tables 1-15'!J30,'Tables 1-15'!E2218)</f>
        <v>74.724270000000004</v>
      </c>
      <c r="F2352" s="387">
        <f>IF(ISNUMBER('Tables 1-15'!F2218),'Tables 1-15'!K30,'Tables 1-15'!F2218)</f>
        <v>75.627380000000002</v>
      </c>
      <c r="G2352" s="386">
        <f>IF(ISNUMBER('Tables 1-15'!G2218),'Tables 1-15'!G30,'Tables 1-15'!G2218)</f>
        <v>71.517100000000013</v>
      </c>
      <c r="H2352" s="386">
        <f>IF(ISNUMBER('Tables 1-15'!H2218),'Tables 1-15'!H30,'Tables 1-15'!H2218)</f>
        <v>72.561310000000006</v>
      </c>
      <c r="I2352" s="386">
        <f>IF(ISNUMBER('Tables 1-15'!I2218),'Tables 1-15'!I30,'Tables 1-15'!I2218)</f>
        <v>73.72299000000001</v>
      </c>
      <c r="J2352" s="386">
        <f>IF(ISNUMBER('Tables 1-15'!J2218),'Tables 1-15'!J30,'Tables 1-15'!J2218)</f>
        <v>74.724270000000004</v>
      </c>
      <c r="K2352" s="386">
        <f>IF(ISNUMBER('Tables 1-15'!K2218),'Tables 1-15'!K30,'Tables 1-15'!K2218)</f>
        <v>75.627380000000002</v>
      </c>
    </row>
    <row r="2353" spans="1:11">
      <c r="A2353" s="461" t="s">
        <v>13</v>
      </c>
      <c r="B2353" s="386">
        <f>IF(ISNUMBER('Tables 1-15'!B2219),'Tables 1-15'!G31,'Tables 1-15'!B2219)</f>
        <v>61.398000000000003</v>
      </c>
      <c r="C2353" s="386">
        <f>IF(ISNUMBER('Tables 1-15'!C2219),'Tables 1-15'!H31,'Tables 1-15'!C2219)</f>
        <v>61.792000000000002</v>
      </c>
      <c r="D2353" s="386">
        <f>IF(ISNUMBER('Tables 1-15'!D2219),'Tables 1-15'!I31,'Tables 1-15'!D2219)</f>
        <v>62.262</v>
      </c>
      <c r="E2353" s="386">
        <f>IF(ISNUMBER('Tables 1-15'!E2219),'Tables 1-15'!J31,'Tables 1-15'!E2219)</f>
        <v>62.734999999999999</v>
      </c>
      <c r="F2353" s="387">
        <f>IF(ISNUMBER('Tables 1-15'!F2219),'Tables 1-15'!K31,'Tables 1-15'!F2219)</f>
        <v>63.244</v>
      </c>
      <c r="G2353" s="386">
        <f>IF(ISNUMBER('Tables 1-15'!G2219),'Tables 1-15'!G31,'Tables 1-15'!G2219)</f>
        <v>61.398000000000003</v>
      </c>
      <c r="H2353" s="386">
        <f>IF(ISNUMBER('Tables 1-15'!H2219),'Tables 1-15'!H31,'Tables 1-15'!H2219)</f>
        <v>61.792000000000002</v>
      </c>
      <c r="I2353" s="386">
        <f>IF(ISNUMBER('Tables 1-15'!I2219),'Tables 1-15'!I31,'Tables 1-15'!I2219)</f>
        <v>62.262</v>
      </c>
      <c r="J2353" s="386">
        <f>IF(ISNUMBER('Tables 1-15'!J2219),'Tables 1-15'!J31,'Tables 1-15'!J2219)</f>
        <v>62.734999999999999</v>
      </c>
      <c r="K2353" s="386">
        <f>IF(ISNUMBER('Tables 1-15'!K2219),'Tables 1-15'!K31,'Tables 1-15'!K2219)</f>
        <v>63.244</v>
      </c>
    </row>
    <row r="2354" spans="1:11">
      <c r="A2354" s="461" t="s">
        <v>186</v>
      </c>
      <c r="B2354" s="386">
        <f>IF(ISNUMBER('Tables 1-15'!B2220),'Tables 1-15'!G32,'Tables 1-15'!B2220)</f>
        <v>304.09399999999999</v>
      </c>
      <c r="C2354" s="386">
        <f>IF(ISNUMBER('Tables 1-15'!C2220),'Tables 1-15'!H32,'Tables 1-15'!C2220)</f>
        <v>306.77199999999999</v>
      </c>
      <c r="D2354" s="386" t="str">
        <f>IF(ISNUMBER('Tables 1-15'!D2220),'Tables 1-15'!I32,'Tables 1-15'!D2220)</f>
        <v>nav</v>
      </c>
      <c r="E2354" s="386" t="str">
        <f>IF(ISNUMBER('Tables 1-15'!E2220),'Tables 1-15'!J32,'Tables 1-15'!E2220)</f>
        <v>nav</v>
      </c>
      <c r="F2354" s="387" t="str">
        <f>IF(ISNUMBER('Tables 1-15'!F2220),'Tables 1-15'!K32,'Tables 1-15'!F2220)</f>
        <v>nav</v>
      </c>
      <c r="G2354" s="386">
        <f>IF(ISNUMBER('Tables 1-15'!G2220),'Tables 1-15'!G32,'Tables 1-15'!G2220)</f>
        <v>304.09399999999999</v>
      </c>
      <c r="H2354" s="386" t="str">
        <f>IF(ISNUMBER('Tables 1-15'!H2220),'Tables 1-15'!H32,'Tables 1-15'!H2220)</f>
        <v>nav</v>
      </c>
      <c r="I2354" s="386" t="str">
        <f>IF(ISNUMBER('Tables 1-15'!I2220),'Tables 1-15'!I32,'Tables 1-15'!I2220)</f>
        <v>nav</v>
      </c>
      <c r="J2354" s="386" t="str">
        <f>IF(ISNUMBER('Tables 1-15'!J2220),'Tables 1-15'!J32,'Tables 1-15'!J2220)</f>
        <v>nav</v>
      </c>
      <c r="K2354" s="386" t="str">
        <f>IF(ISNUMBER('Tables 1-15'!K2220),'Tables 1-15'!K32,'Tables 1-15'!K2220)</f>
        <v>nav</v>
      </c>
    </row>
    <row r="2355" spans="1:11">
      <c r="A2355" s="464" t="s">
        <v>669</v>
      </c>
      <c r="B2355" s="446">
        <f t="shared" ref="B2355:K2355" si="19">SUM(B2332:B2354)</f>
        <v>3865.6175549999998</v>
      </c>
      <c r="C2355" s="446">
        <f t="shared" si="19"/>
        <v>3948.4657769999994</v>
      </c>
      <c r="D2355" s="446">
        <f t="shared" si="19"/>
        <v>3671.7424990000009</v>
      </c>
      <c r="E2355" s="446">
        <f t="shared" si="19"/>
        <v>3701.30195925</v>
      </c>
      <c r="F2355" s="447">
        <f t="shared" si="19"/>
        <v>3609.84022925</v>
      </c>
      <c r="G2355" s="389">
        <f t="shared" si="19"/>
        <v>3816.6688549999999</v>
      </c>
      <c r="H2355" s="389">
        <f t="shared" si="19"/>
        <v>3592.5117369999994</v>
      </c>
      <c r="I2355" s="389">
        <f t="shared" si="19"/>
        <v>3622.3321290000008</v>
      </c>
      <c r="J2355" s="389">
        <f t="shared" si="19"/>
        <v>3651.5225192500006</v>
      </c>
      <c r="K2355" s="389">
        <f t="shared" si="19"/>
        <v>3554.5237882500001</v>
      </c>
    </row>
    <row r="2356" spans="1:11">
      <c r="A2356" s="530"/>
      <c r="B2356" s="419"/>
      <c r="C2356" s="419"/>
      <c r="D2356" s="419"/>
      <c r="E2356" s="419"/>
      <c r="F2356" s="449"/>
      <c r="G2356" s="419"/>
      <c r="H2356" s="419"/>
      <c r="I2356" s="419"/>
      <c r="J2356" s="419"/>
      <c r="K2356" s="449"/>
    </row>
    <row r="2357" spans="1:11">
      <c r="A2357" s="530"/>
      <c r="B2357" s="419"/>
      <c r="C2357" s="419"/>
      <c r="D2357" s="419"/>
      <c r="E2357" s="419"/>
      <c r="F2357" s="449"/>
      <c r="G2357" s="419"/>
      <c r="H2357" s="419"/>
      <c r="I2357" s="419"/>
      <c r="J2357" s="419"/>
      <c r="K2357" s="449"/>
    </row>
    <row r="2358" spans="1:11">
      <c r="A2358" s="372"/>
      <c r="B2358" s="459"/>
      <c r="C2358" s="459"/>
      <c r="D2358" s="459"/>
      <c r="E2358" s="459"/>
      <c r="F2358" s="459"/>
      <c r="G2358" s="459"/>
      <c r="H2358" s="459"/>
      <c r="I2358" s="459"/>
      <c r="J2358" s="459"/>
      <c r="K2358" s="463"/>
    </row>
    <row r="2359" spans="1:11">
      <c r="A2359" s="570"/>
      <c r="B2359" s="570"/>
      <c r="C2359" s="570"/>
      <c r="D2359" s="570"/>
      <c r="E2359" s="570"/>
      <c r="F2359" s="570"/>
      <c r="G2359" s="570"/>
      <c r="H2359" s="570"/>
      <c r="I2359" s="570"/>
      <c r="J2359" s="570"/>
      <c r="K2359" s="570"/>
    </row>
    <row r="2360" spans="1:11">
      <c r="A2360" s="372"/>
      <c r="B2360" s="459"/>
      <c r="C2360" s="459"/>
      <c r="D2360" s="459"/>
      <c r="E2360" s="459"/>
      <c r="F2360" s="459"/>
      <c r="G2360" s="459"/>
      <c r="H2360" s="459"/>
      <c r="I2360" s="459"/>
      <c r="J2360" s="459"/>
      <c r="K2360" s="463"/>
    </row>
    <row r="2361" spans="1:11">
      <c r="A2361" s="493"/>
      <c r="B2361" s="551"/>
      <c r="C2361" s="551"/>
      <c r="D2361" s="551"/>
      <c r="E2361" s="551"/>
      <c r="F2361" s="552"/>
      <c r="G2361" s="551"/>
      <c r="H2361" s="551"/>
      <c r="I2361" s="551"/>
      <c r="J2361" s="551"/>
      <c r="K2361" s="551"/>
    </row>
    <row r="2362" spans="1:11">
      <c r="A2362" s="510"/>
      <c r="B2362" s="379"/>
      <c r="C2362" s="379"/>
      <c r="D2362" s="379"/>
      <c r="E2362" s="379"/>
      <c r="F2362" s="380"/>
      <c r="G2362" s="379"/>
      <c r="H2362" s="379"/>
      <c r="I2362" s="379"/>
      <c r="J2362" s="379"/>
      <c r="K2362" s="379"/>
    </row>
    <row r="2363" spans="1:11">
      <c r="A2363" s="63" t="s">
        <v>37</v>
      </c>
      <c r="B2363" s="751" t="str">
        <f>IF(ISNUMBER('Tables 1-15'!B2229),'Tables 1-15'!G10,'Tables 1-15'!B2229)</f>
        <v>nap</v>
      </c>
      <c r="C2363" s="752" t="str">
        <f>IF(ISNUMBER('Tables 1-15'!C2229),'Tables 1-15'!H10,'Tables 1-15'!C2229)</f>
        <v>nap</v>
      </c>
      <c r="D2363" s="752" t="str">
        <f>IF(ISNUMBER('Tables 1-15'!D2229),'Tables 1-15'!I10,'Tables 1-15'!D2229)</f>
        <v>nap</v>
      </c>
      <c r="E2363" s="752" t="str">
        <f>IF(ISNUMBER('Tables 1-15'!E2229),'Tables 1-15'!J10,'Tables 1-15'!E2229)</f>
        <v>nap</v>
      </c>
      <c r="F2363" s="753" t="str">
        <f>IF(ISNUMBER('Tables 1-15'!F2229),'Tables 1-15'!K10,'Tables 1-15'!F2229)</f>
        <v>nap</v>
      </c>
      <c r="G2363" s="752" t="str">
        <f>IF(ISNUMBER('Tables 1-15'!G2229),'Tables 1-15'!G10,'Tables 1-15'!G2229)</f>
        <v>nap</v>
      </c>
      <c r="H2363" s="752" t="str">
        <f>IF(ISNUMBER('Tables 1-15'!H2229),'Tables 1-15'!H10,'Tables 1-15'!H2229)</f>
        <v>nap</v>
      </c>
      <c r="I2363" s="752" t="str">
        <f>IF(ISNUMBER('Tables 1-15'!I2229),'Tables 1-15'!I10,'Tables 1-15'!I2229)</f>
        <v>nap</v>
      </c>
      <c r="J2363" s="752" t="str">
        <f>IF(ISNUMBER('Tables 1-15'!J2229),'Tables 1-15'!J10,'Tables 1-15'!J2229)</f>
        <v>nap</v>
      </c>
      <c r="K2363" s="752" t="str">
        <f>IF(ISNUMBER('Tables 1-15'!K2229),'Tables 1-15'!K10,'Tables 1-15'!K2229)</f>
        <v>nap</v>
      </c>
    </row>
    <row r="2364" spans="1:11">
      <c r="A2364" s="461" t="s">
        <v>528</v>
      </c>
      <c r="B2364" s="386">
        <f>IF(ISNUMBER('Tables 1-15'!B2230),'Tables 1-15'!G11,'Tables 1-15'!B2230)</f>
        <v>10.708</v>
      </c>
      <c r="C2364" s="386">
        <f>IF(ISNUMBER('Tables 1-15'!C2230),'Tables 1-15'!H11,'Tables 1-15'!C2230)</f>
        <v>10.790000000000001</v>
      </c>
      <c r="D2364" s="386">
        <f>IF(ISNUMBER('Tables 1-15'!D2230),'Tables 1-15'!I11,'Tables 1-15'!D2230)</f>
        <v>10.883000000000001</v>
      </c>
      <c r="E2364" s="386">
        <f>IF(ISNUMBER('Tables 1-15'!E2230),'Tables 1-15'!J11,'Tables 1-15'!E2230)</f>
        <v>10.978</v>
      </c>
      <c r="F2364" s="387" t="str">
        <f>IF(ISNUMBER('Tables 1-15'!F2230),'Tables 1-15'!K11,'Tables 1-15'!F2230)</f>
        <v>nav</v>
      </c>
      <c r="G2364" s="386">
        <f>IF(ISNUMBER('Tables 1-15'!G2230),'Tables 1-15'!G11,'Tables 1-15'!G2230)</f>
        <v>10.708</v>
      </c>
      <c r="H2364" s="386">
        <f>IF(ISNUMBER('Tables 1-15'!H2230),'Tables 1-15'!H11,'Tables 1-15'!H2230)</f>
        <v>10.790000000000001</v>
      </c>
      <c r="I2364" s="386">
        <f>IF(ISNUMBER('Tables 1-15'!I2230),'Tables 1-15'!I11,'Tables 1-15'!I2230)</f>
        <v>10.883000000000001</v>
      </c>
      <c r="J2364" s="386">
        <f>IF(ISNUMBER('Tables 1-15'!J2230),'Tables 1-15'!J11,'Tables 1-15'!J2230)</f>
        <v>10.978</v>
      </c>
      <c r="K2364" s="386" t="str">
        <f>IF(ISNUMBER('Tables 1-15'!K2230),'Tables 1-15'!K11,'Tables 1-15'!K2230)</f>
        <v>nav</v>
      </c>
    </row>
    <row r="2365" spans="1:11">
      <c r="A2365" s="66" t="s">
        <v>530</v>
      </c>
      <c r="B2365" s="386" t="str">
        <f>IF(ISNUMBER('Tables 1-15'!B2231),'Tables 1-15'!G12,'Tables 1-15'!B2231)</f>
        <v>nav</v>
      </c>
      <c r="C2365" s="386" t="str">
        <f>IF(ISNUMBER('Tables 1-15'!C2231),'Tables 1-15'!H12,'Tables 1-15'!C2231)</f>
        <v>nav</v>
      </c>
      <c r="D2365" s="386" t="str">
        <f>IF(ISNUMBER('Tables 1-15'!D2231),'Tables 1-15'!I12,'Tables 1-15'!D2231)</f>
        <v>nav</v>
      </c>
      <c r="E2365" s="386" t="str">
        <f>IF(ISNUMBER('Tables 1-15'!E2231),'Tables 1-15'!J12,'Tables 1-15'!E2231)</f>
        <v>nav</v>
      </c>
      <c r="F2365" s="387" t="str">
        <f>IF(ISNUMBER('Tables 1-15'!F2231),'Tables 1-15'!K12,'Tables 1-15'!F2231)</f>
        <v>nav</v>
      </c>
      <c r="G2365" s="386" t="str">
        <f>IF(ISNUMBER('Tables 1-15'!G2231),'Tables 1-15'!G12,'Tables 1-15'!G2231)</f>
        <v>nav</v>
      </c>
      <c r="H2365" s="386" t="str">
        <f>IF(ISNUMBER('Tables 1-15'!H2231),'Tables 1-15'!H12,'Tables 1-15'!H2231)</f>
        <v>nav</v>
      </c>
      <c r="I2365" s="386" t="str">
        <f>IF(ISNUMBER('Tables 1-15'!I2231),'Tables 1-15'!I12,'Tables 1-15'!I2231)</f>
        <v>nav</v>
      </c>
      <c r="J2365" s="386" t="str">
        <f>IF(ISNUMBER('Tables 1-15'!J2231),'Tables 1-15'!J12,'Tables 1-15'!J2231)</f>
        <v>nav</v>
      </c>
      <c r="K2365" s="386" t="str">
        <f>IF(ISNUMBER('Tables 1-15'!K2231),'Tables 1-15'!K12,'Tables 1-15'!K2231)</f>
        <v>nav</v>
      </c>
    </row>
    <row r="2366" spans="1:11">
      <c r="A2366" s="461" t="s">
        <v>529</v>
      </c>
      <c r="B2366" s="386" t="str">
        <f>IF(ISNUMBER('Tables 1-15'!B2232),'Tables 1-15'!G13,'Tables 1-15'!B2232)</f>
        <v>nav</v>
      </c>
      <c r="C2366" s="386" t="str">
        <f>IF(ISNUMBER('Tables 1-15'!C2232),'Tables 1-15'!H13,'Tables 1-15'!C2232)</f>
        <v>nav</v>
      </c>
      <c r="D2366" s="386" t="str">
        <f>IF(ISNUMBER('Tables 1-15'!D2232),'Tables 1-15'!I13,'Tables 1-15'!D2232)</f>
        <v>nav</v>
      </c>
      <c r="E2366" s="386" t="str">
        <f>IF(ISNUMBER('Tables 1-15'!E2232),'Tables 1-15'!J13,'Tables 1-15'!E2232)</f>
        <v>nav</v>
      </c>
      <c r="F2366" s="387" t="str">
        <f>IF(ISNUMBER('Tables 1-15'!F2232),'Tables 1-15'!K13,'Tables 1-15'!F2232)</f>
        <v>nav</v>
      </c>
      <c r="G2366" s="386" t="str">
        <f>IF(ISNUMBER('Tables 1-15'!G2232),'Tables 1-15'!G13,'Tables 1-15'!G2232)</f>
        <v>nav</v>
      </c>
      <c r="H2366" s="386" t="str">
        <f>IF(ISNUMBER('Tables 1-15'!H2232),'Tables 1-15'!H13,'Tables 1-15'!H2232)</f>
        <v>nav</v>
      </c>
      <c r="I2366" s="386" t="str">
        <f>IF(ISNUMBER('Tables 1-15'!I2232),'Tables 1-15'!I13,'Tables 1-15'!I2232)</f>
        <v>nav</v>
      </c>
      <c r="J2366" s="386" t="str">
        <f>IF(ISNUMBER('Tables 1-15'!J2232),'Tables 1-15'!J13,'Tables 1-15'!J2232)</f>
        <v>nav</v>
      </c>
      <c r="K2366" s="386" t="str">
        <f>IF(ISNUMBER('Tables 1-15'!K2232),'Tables 1-15'!K13,'Tables 1-15'!K2232)</f>
        <v>nav</v>
      </c>
    </row>
    <row r="2367" spans="1:11">
      <c r="A2367" s="66" t="s">
        <v>531</v>
      </c>
      <c r="B2367" s="386" t="str">
        <f>IF(ISNUMBER('Tables 1-15'!B2233),'Tables 1-15'!G14,'Tables 1-15'!B2233)</f>
        <v>nap</v>
      </c>
      <c r="C2367" s="386" t="str">
        <f>IF(ISNUMBER('Tables 1-15'!C2233),'Tables 1-15'!H14,'Tables 1-15'!C2233)</f>
        <v>nap</v>
      </c>
      <c r="D2367" s="386" t="str">
        <f>IF(ISNUMBER('Tables 1-15'!D2233),'Tables 1-15'!I14,'Tables 1-15'!D2233)</f>
        <v>nap</v>
      </c>
      <c r="E2367" s="386" t="str">
        <f>IF(ISNUMBER('Tables 1-15'!E2233),'Tables 1-15'!J14,'Tables 1-15'!E2233)</f>
        <v>nap</v>
      </c>
      <c r="F2367" s="387" t="str">
        <f>IF(ISNUMBER('Tables 1-15'!F2233),'Tables 1-15'!K14,'Tables 1-15'!F2233)</f>
        <v>nap</v>
      </c>
      <c r="G2367" s="386" t="str">
        <f>IF(ISNUMBER('Tables 1-15'!G2233),'Tables 1-15'!G14,'Tables 1-15'!G2233)</f>
        <v>nap</v>
      </c>
      <c r="H2367" s="386" t="str">
        <f>IF(ISNUMBER('Tables 1-15'!H2233),'Tables 1-15'!H14,'Tables 1-15'!H2233)</f>
        <v>nap</v>
      </c>
      <c r="I2367" s="386" t="str">
        <f>IF(ISNUMBER('Tables 1-15'!I2233),'Tables 1-15'!I14,'Tables 1-15'!I2233)</f>
        <v>nap</v>
      </c>
      <c r="J2367" s="386" t="str">
        <f>IF(ISNUMBER('Tables 1-15'!J2233),'Tables 1-15'!J14,'Tables 1-15'!J2233)</f>
        <v>nap</v>
      </c>
      <c r="K2367" s="386" t="str">
        <f>IF(ISNUMBER('Tables 1-15'!K2233),'Tables 1-15'!K14,'Tables 1-15'!K2233)</f>
        <v>nap</v>
      </c>
    </row>
    <row r="2368" spans="1:11">
      <c r="A2368" s="461" t="s">
        <v>166</v>
      </c>
      <c r="B2368" s="438">
        <f>IF(ISNUMBER('Tables 1-15'!B2234),'Tables 1-15'!G15,'Tables 1-15'!B2234)</f>
        <v>63.962000000000003</v>
      </c>
      <c r="C2368" s="438">
        <f>IF(ISNUMBER('Tables 1-15'!C2234),'Tables 1-15'!H15,'Tables 1-15'!C2234)</f>
        <v>64.305000000000007</v>
      </c>
      <c r="D2368" s="438">
        <f>IF(ISNUMBER('Tables 1-15'!D2234),'Tables 1-15'!I15,'Tables 1-15'!D2234)</f>
        <v>64.613</v>
      </c>
      <c r="E2368" s="438">
        <f>IF(ISNUMBER('Tables 1-15'!E2234),'Tables 1-15'!J15,'Tables 1-15'!E2234)</f>
        <v>64.948999999999998</v>
      </c>
      <c r="F2368" s="444">
        <f>IF(ISNUMBER('Tables 1-15'!F2234),'Tables 1-15'!K15,'Tables 1-15'!F2234)</f>
        <v>65.281000000000006</v>
      </c>
      <c r="G2368" s="438">
        <f>IF(ISNUMBER('Tables 1-15'!G2234),'Tables 1-15'!G15,'Tables 1-15'!G2234)</f>
        <v>63.962000000000003</v>
      </c>
      <c r="H2368" s="438">
        <f>IF(ISNUMBER('Tables 1-15'!H2234),'Tables 1-15'!H15,'Tables 1-15'!H2234)</f>
        <v>64.305000000000007</v>
      </c>
      <c r="I2368" s="438">
        <f>IF(ISNUMBER('Tables 1-15'!I2234),'Tables 1-15'!I15,'Tables 1-15'!I2234)</f>
        <v>64.613</v>
      </c>
      <c r="J2368" s="438">
        <f>IF(ISNUMBER('Tables 1-15'!J2234),'Tables 1-15'!J15,'Tables 1-15'!J2234)</f>
        <v>64.948999999999998</v>
      </c>
      <c r="K2368" s="438">
        <f>IF(ISNUMBER('Tables 1-15'!K2234),'Tables 1-15'!K15,'Tables 1-15'!K2234)</f>
        <v>65.281000000000006</v>
      </c>
    </row>
    <row r="2369" spans="1:11">
      <c r="A2369" s="461" t="s">
        <v>634</v>
      </c>
      <c r="B2369" s="438">
        <f>IF(ISNUMBER('Tables 1-15'!B2235),'Tables 1-15'!G16,'Tables 1-15'!B2235)</f>
        <v>82.12</v>
      </c>
      <c r="C2369" s="438">
        <f>IF(ISNUMBER('Tables 1-15'!C2235),'Tables 1-15'!H16,'Tables 1-15'!C2235)</f>
        <v>81.875</v>
      </c>
      <c r="D2369" s="438">
        <f>IF(ISNUMBER('Tables 1-15'!D2235),'Tables 1-15'!I16,'Tables 1-15'!D2235)</f>
        <v>81.757000000000005</v>
      </c>
      <c r="E2369" s="438">
        <f>IF(ISNUMBER('Tables 1-15'!E2235),'Tables 1-15'!J16,'Tables 1-15'!E2235)</f>
        <v>81.778999999999996</v>
      </c>
      <c r="F2369" s="444">
        <f>IF(ISNUMBER('Tables 1-15'!F2235),'Tables 1-15'!K16,'Tables 1-15'!F2235)</f>
        <v>81.918000000000006</v>
      </c>
      <c r="G2369" s="438">
        <f>IF(ISNUMBER('Tables 1-15'!G2235),'Tables 1-15'!G16,'Tables 1-15'!G2235)</f>
        <v>82.12</v>
      </c>
      <c r="H2369" s="438">
        <f>IF(ISNUMBER('Tables 1-15'!H2235),'Tables 1-15'!H16,'Tables 1-15'!H2235)</f>
        <v>81.875</v>
      </c>
      <c r="I2369" s="438">
        <f>IF(ISNUMBER('Tables 1-15'!I2235),'Tables 1-15'!I16,'Tables 1-15'!I2235)</f>
        <v>81.757000000000005</v>
      </c>
      <c r="J2369" s="438">
        <f>IF(ISNUMBER('Tables 1-15'!J2235),'Tables 1-15'!J16,'Tables 1-15'!J2235)</f>
        <v>81.778999999999996</v>
      </c>
      <c r="K2369" s="438">
        <f>IF(ISNUMBER('Tables 1-15'!K2235),'Tables 1-15'!K16,'Tables 1-15'!K2235)</f>
        <v>81.918000000000006</v>
      </c>
    </row>
    <row r="2370" spans="1:11">
      <c r="A2370" s="461" t="s">
        <v>745</v>
      </c>
      <c r="B2370" s="438" t="str">
        <f>IF(ISNUMBER('Tables 1-15'!B2236),'Tables 1-15'!G17,'Tables 1-15'!B2236)</f>
        <v>nav</v>
      </c>
      <c r="C2370" s="438" t="str">
        <f>IF(ISNUMBER('Tables 1-15'!C2236),'Tables 1-15'!H17,'Tables 1-15'!C2236)</f>
        <v>nav</v>
      </c>
      <c r="D2370" s="438" t="str">
        <f>IF(ISNUMBER('Tables 1-15'!D2236),'Tables 1-15'!I17,'Tables 1-15'!D2236)</f>
        <v>nav</v>
      </c>
      <c r="E2370" s="438" t="str">
        <f>IF(ISNUMBER('Tables 1-15'!E2236),'Tables 1-15'!J17,'Tables 1-15'!E2236)</f>
        <v>nav</v>
      </c>
      <c r="F2370" s="444" t="str">
        <f>IF(ISNUMBER('Tables 1-15'!F2236),'Tables 1-15'!K17,'Tables 1-15'!F2236)</f>
        <v>nav</v>
      </c>
      <c r="G2370" s="438" t="str">
        <f>IF(ISNUMBER('Tables 1-15'!G2236),'Tables 1-15'!G17,'Tables 1-15'!G2236)</f>
        <v>nav</v>
      </c>
      <c r="H2370" s="438" t="str">
        <f>IF(ISNUMBER('Tables 1-15'!H2236),'Tables 1-15'!H17,'Tables 1-15'!H2236)</f>
        <v>nav</v>
      </c>
      <c r="I2370" s="438" t="str">
        <f>IF(ISNUMBER('Tables 1-15'!I2236),'Tables 1-15'!I17,'Tables 1-15'!I2236)</f>
        <v>nav</v>
      </c>
      <c r="J2370" s="438" t="str">
        <f>IF(ISNUMBER('Tables 1-15'!J2236),'Tables 1-15'!J17,'Tables 1-15'!J2236)</f>
        <v>nav</v>
      </c>
      <c r="K2370" s="438" t="str">
        <f>IF(ISNUMBER('Tables 1-15'!K2236),'Tables 1-15'!K17,'Tables 1-15'!K2236)</f>
        <v>nav</v>
      </c>
    </row>
    <row r="2371" spans="1:11">
      <c r="A2371" s="66" t="s">
        <v>994</v>
      </c>
      <c r="B2371" s="438" t="str">
        <f>IF(ISNUMBER('Tables 1-15'!B2237),'Tables 1-15'!G18,'Tables 1-15'!B2237)</f>
        <v>nav</v>
      </c>
      <c r="C2371" s="438" t="str">
        <f>IF(ISNUMBER('Tables 1-15'!C2237),'Tables 1-15'!H18,'Tables 1-15'!C2237)</f>
        <v>nav</v>
      </c>
      <c r="D2371" s="438" t="str">
        <f>IF(ISNUMBER('Tables 1-15'!D2237),'Tables 1-15'!I18,'Tables 1-15'!D2237)</f>
        <v>nav</v>
      </c>
      <c r="E2371" s="438" t="str">
        <f>IF(ISNUMBER('Tables 1-15'!E2237),'Tables 1-15'!J18,'Tables 1-15'!E2237)</f>
        <v>nav</v>
      </c>
      <c r="F2371" s="444" t="str">
        <f>IF(ISNUMBER('Tables 1-15'!F2237),'Tables 1-15'!K18,'Tables 1-15'!F2237)</f>
        <v>nav</v>
      </c>
      <c r="G2371" s="438" t="str">
        <f>IF(ISNUMBER('Tables 1-15'!G2237),'Tables 1-15'!G18,'Tables 1-15'!G2237)</f>
        <v>nav</v>
      </c>
      <c r="H2371" s="438" t="str">
        <f>IF(ISNUMBER('Tables 1-15'!H2237),'Tables 1-15'!H18,'Tables 1-15'!H2237)</f>
        <v>nav</v>
      </c>
      <c r="I2371" s="438" t="str">
        <f>IF(ISNUMBER('Tables 1-15'!I2237),'Tables 1-15'!I18,'Tables 1-15'!I2237)</f>
        <v>nav</v>
      </c>
      <c r="J2371" s="438" t="str">
        <f>IF(ISNUMBER('Tables 1-15'!J2237),'Tables 1-15'!J18,'Tables 1-15'!J2237)</f>
        <v>nav</v>
      </c>
      <c r="K2371" s="438" t="str">
        <f>IF(ISNUMBER('Tables 1-15'!K2237),'Tables 1-15'!K18,'Tables 1-15'!K2237)</f>
        <v>nav</v>
      </c>
    </row>
    <row r="2372" spans="1:11">
      <c r="A2372" s="461" t="s">
        <v>127</v>
      </c>
      <c r="B2372" s="438">
        <f>IF(ISNUMBER('Tables 1-15'!B2238),'Tables 1-15'!G19,'Tables 1-15'!B2238)</f>
        <v>59.336500000000001</v>
      </c>
      <c r="C2372" s="438" t="str">
        <f>IF(ISNUMBER('Tables 1-15'!C2238),'Tables 1-15'!H19,'Tables 1-15'!C2238)</f>
        <v>nav</v>
      </c>
      <c r="D2372" s="438" t="str">
        <f>IF(ISNUMBER('Tables 1-15'!D2238),'Tables 1-15'!I19,'Tables 1-15'!D2238)</f>
        <v>nav</v>
      </c>
      <c r="E2372" s="438" t="str">
        <f>IF(ISNUMBER('Tables 1-15'!E2238),'Tables 1-15'!J19,'Tables 1-15'!E2238)</f>
        <v>nav</v>
      </c>
      <c r="F2372" s="444" t="str">
        <f>IF(ISNUMBER('Tables 1-15'!F2238),'Tables 1-15'!K19,'Tables 1-15'!F2238)</f>
        <v>nav</v>
      </c>
      <c r="G2372" s="438">
        <f>IF(ISNUMBER('Tables 1-15'!G2238),'Tables 1-15'!G19,'Tables 1-15'!G2238)</f>
        <v>59.336500000000001</v>
      </c>
      <c r="H2372" s="438" t="str">
        <f>IF(ISNUMBER('Tables 1-15'!H2238),'Tables 1-15'!H19,'Tables 1-15'!H2238)</f>
        <v>nav</v>
      </c>
      <c r="I2372" s="438" t="str">
        <f>IF(ISNUMBER('Tables 1-15'!I2238),'Tables 1-15'!I19,'Tables 1-15'!I2238)</f>
        <v>nav</v>
      </c>
      <c r="J2372" s="438" t="str">
        <f>IF(ISNUMBER('Tables 1-15'!J2238),'Tables 1-15'!J19,'Tables 1-15'!J2238)</f>
        <v>nav</v>
      </c>
      <c r="K2372" s="438" t="str">
        <f>IF(ISNUMBER('Tables 1-15'!K2238),'Tables 1-15'!K19,'Tables 1-15'!K2238)</f>
        <v>nav</v>
      </c>
    </row>
    <row r="2373" spans="1:11">
      <c r="A2373" s="461" t="s">
        <v>8</v>
      </c>
      <c r="B2373" s="438" t="str">
        <f>IF(ISNUMBER('Tables 1-15'!B2239),'Tables 1-15'!G20,'Tables 1-15'!B2239)</f>
        <v>nav</v>
      </c>
      <c r="C2373" s="438" t="str">
        <f>IF(ISNUMBER('Tables 1-15'!C2239),'Tables 1-15'!H20,'Tables 1-15'!C2239)</f>
        <v>nav</v>
      </c>
      <c r="D2373" s="438" t="str">
        <f>IF(ISNUMBER('Tables 1-15'!D2239),'Tables 1-15'!I20,'Tables 1-15'!D2239)</f>
        <v>nav</v>
      </c>
      <c r="E2373" s="438" t="str">
        <f>IF(ISNUMBER('Tables 1-15'!E2239),'Tables 1-15'!J20,'Tables 1-15'!E2239)</f>
        <v>nav</v>
      </c>
      <c r="F2373" s="444" t="str">
        <f>IF(ISNUMBER('Tables 1-15'!F2239),'Tables 1-15'!K20,'Tables 1-15'!F2239)</f>
        <v>nav</v>
      </c>
      <c r="G2373" s="438">
        <f>IF(ISNUMBER('Tables 1-15'!G2239),'Tables 1-15'!G20,'Tables 1-15'!G2239)</f>
        <v>127.6923</v>
      </c>
      <c r="H2373" s="438">
        <f>IF(ISNUMBER('Tables 1-15'!H2239),'Tables 1-15'!H20,'Tables 1-15'!H2239)</f>
        <v>127.50960000000001</v>
      </c>
      <c r="I2373" s="438">
        <f>IF(ISNUMBER('Tables 1-15'!I2239),'Tables 1-15'!I20,'Tables 1-15'!I2239)</f>
        <v>128.0574</v>
      </c>
      <c r="J2373" s="438">
        <f>IF(ISNUMBER('Tables 1-15'!J2239),'Tables 1-15'!J20,'Tables 1-15'!J2239)</f>
        <v>127.7987</v>
      </c>
      <c r="K2373" s="438" t="str">
        <f>IF(ISNUMBER('Tables 1-15'!K2239),'Tables 1-15'!K20,'Tables 1-15'!K2239)</f>
        <v>nav</v>
      </c>
    </row>
    <row r="2374" spans="1:11">
      <c r="A2374" s="66" t="s">
        <v>937</v>
      </c>
      <c r="B2374" s="438" t="str">
        <f>IF(ISNUMBER('Tables 1-15'!B2240),'Tables 1-15'!G21,'Tables 1-15'!B2240)</f>
        <v>nav</v>
      </c>
      <c r="C2374" s="438" t="str">
        <f>IF(ISNUMBER('Tables 1-15'!C2240),'Tables 1-15'!H21,'Tables 1-15'!C2240)</f>
        <v>nav</v>
      </c>
      <c r="D2374" s="438" t="str">
        <f>IF(ISNUMBER('Tables 1-15'!D2240),'Tables 1-15'!I21,'Tables 1-15'!D2240)</f>
        <v>nav</v>
      </c>
      <c r="E2374" s="438" t="str">
        <f>IF(ISNUMBER('Tables 1-15'!E2240),'Tables 1-15'!J21,'Tables 1-15'!E2240)</f>
        <v>nav</v>
      </c>
      <c r="F2374" s="444" t="str">
        <f>IF(ISNUMBER('Tables 1-15'!F2240),'Tables 1-15'!K21,'Tables 1-15'!F2240)</f>
        <v>nav</v>
      </c>
      <c r="G2374" s="438" t="str">
        <f>IF(ISNUMBER('Tables 1-15'!G2240),'Tables 1-15'!G21,'Tables 1-15'!G2240)</f>
        <v>nav</v>
      </c>
      <c r="H2374" s="438" t="str">
        <f>IF(ISNUMBER('Tables 1-15'!H2240),'Tables 1-15'!H21,'Tables 1-15'!H2240)</f>
        <v>nav</v>
      </c>
      <c r="I2374" s="438" t="str">
        <f>IF(ISNUMBER('Tables 1-15'!I2240),'Tables 1-15'!I21,'Tables 1-15'!I2240)</f>
        <v>nav</v>
      </c>
      <c r="J2374" s="438" t="str">
        <f>IF(ISNUMBER('Tables 1-15'!J2240),'Tables 1-15'!J21,'Tables 1-15'!J2240)</f>
        <v>nav</v>
      </c>
      <c r="K2374" s="438" t="str">
        <f>IF(ISNUMBER('Tables 1-15'!K2240),'Tables 1-15'!K21,'Tables 1-15'!K2240)</f>
        <v>nav</v>
      </c>
    </row>
    <row r="2375" spans="1:11">
      <c r="A2375" s="66" t="s">
        <v>938</v>
      </c>
      <c r="B2375" s="438" t="str">
        <f>IF(ISNUMBER('Tables 1-15'!B2241),'Tables 1-15'!G22,'Tables 1-15'!B2241)</f>
        <v>nav</v>
      </c>
      <c r="C2375" s="438" t="str">
        <f>IF(ISNUMBER('Tables 1-15'!C2241),'Tables 1-15'!H22,'Tables 1-15'!C2241)</f>
        <v>nav</v>
      </c>
      <c r="D2375" s="438" t="str">
        <f>IF(ISNUMBER('Tables 1-15'!D2241),'Tables 1-15'!I22,'Tables 1-15'!D2241)</f>
        <v>nav</v>
      </c>
      <c r="E2375" s="438" t="str">
        <f>IF(ISNUMBER('Tables 1-15'!E2241),'Tables 1-15'!J22,'Tables 1-15'!E2241)</f>
        <v>nav</v>
      </c>
      <c r="F2375" s="444" t="str">
        <f>IF(ISNUMBER('Tables 1-15'!F2241),'Tables 1-15'!K22,'Tables 1-15'!F2241)</f>
        <v>nav</v>
      </c>
      <c r="G2375" s="438" t="str">
        <f>IF(ISNUMBER('Tables 1-15'!G2241),'Tables 1-15'!G22,'Tables 1-15'!G2241)</f>
        <v>nav</v>
      </c>
      <c r="H2375" s="438" t="str">
        <f>IF(ISNUMBER('Tables 1-15'!H2241),'Tables 1-15'!H22,'Tables 1-15'!H2241)</f>
        <v>nav</v>
      </c>
      <c r="I2375" s="438" t="str">
        <f>IF(ISNUMBER('Tables 1-15'!I2241),'Tables 1-15'!I22,'Tables 1-15'!I2241)</f>
        <v>nav</v>
      </c>
      <c r="J2375" s="438" t="str">
        <f>IF(ISNUMBER('Tables 1-15'!J2241),'Tables 1-15'!J22,'Tables 1-15'!J2241)</f>
        <v>nav</v>
      </c>
      <c r="K2375" s="438" t="str">
        <f>IF(ISNUMBER('Tables 1-15'!K2241),'Tables 1-15'!K22,'Tables 1-15'!K2241)</f>
        <v>nav</v>
      </c>
    </row>
    <row r="2376" spans="1:11">
      <c r="A2376" s="461" t="s">
        <v>9</v>
      </c>
      <c r="B2376" s="386">
        <f>IF(ISNUMBER('Tables 1-15'!B2242),'Tables 1-15'!G23,'Tables 1-15'!B2242)</f>
        <v>16.486000000000001</v>
      </c>
      <c r="C2376" s="386">
        <f>IF(ISNUMBER('Tables 1-15'!C2242),'Tables 1-15'!H23,'Tables 1-15'!C2242)</f>
        <v>16.574999999999999</v>
      </c>
      <c r="D2376" s="386">
        <f>IF(ISNUMBER('Tables 1-15'!D2242),'Tables 1-15'!I23,'Tables 1-15'!D2242)</f>
        <v>16.655999999999999</v>
      </c>
      <c r="E2376" s="386">
        <f>IF(ISNUMBER('Tables 1-15'!E2242),'Tables 1-15'!J23,'Tables 1-15'!E2242)</f>
        <v>16.73</v>
      </c>
      <c r="F2376" s="387">
        <f>IF(ISNUMBER('Tables 1-15'!F2242),'Tables 1-15'!K23,'Tables 1-15'!F2242)</f>
        <v>16.78</v>
      </c>
      <c r="G2376" s="386">
        <f>IF(ISNUMBER('Tables 1-15'!G2242),'Tables 1-15'!G23,'Tables 1-15'!G2242)</f>
        <v>16.486000000000001</v>
      </c>
      <c r="H2376" s="386">
        <f>IF(ISNUMBER('Tables 1-15'!H2242),'Tables 1-15'!H23,'Tables 1-15'!H2242)</f>
        <v>16.574999999999999</v>
      </c>
      <c r="I2376" s="386">
        <f>IF(ISNUMBER('Tables 1-15'!I2242),'Tables 1-15'!I23,'Tables 1-15'!I2242)</f>
        <v>16.655999999999999</v>
      </c>
      <c r="J2376" s="386">
        <f>IF(ISNUMBER('Tables 1-15'!J2242),'Tables 1-15'!J23,'Tables 1-15'!J2242)</f>
        <v>16.73</v>
      </c>
      <c r="K2376" s="386">
        <f>IF(ISNUMBER('Tables 1-15'!K2242),'Tables 1-15'!K23,'Tables 1-15'!K2242)</f>
        <v>16.78</v>
      </c>
    </row>
    <row r="2377" spans="1:11">
      <c r="A2377" s="66" t="s">
        <v>939</v>
      </c>
      <c r="B2377" s="386" t="str">
        <f>IF(ISNUMBER('Tables 1-15'!B2243),'Tables 1-15'!G24,'Tables 1-15'!B2243)</f>
        <v>nav</v>
      </c>
      <c r="C2377" s="386" t="str">
        <f>IF(ISNUMBER('Tables 1-15'!C2243),'Tables 1-15'!H24,'Tables 1-15'!C2243)</f>
        <v>nav</v>
      </c>
      <c r="D2377" s="386" t="str">
        <f>IF(ISNUMBER('Tables 1-15'!D2243),'Tables 1-15'!I24,'Tables 1-15'!D2243)</f>
        <v>nav</v>
      </c>
      <c r="E2377" s="386" t="str">
        <f>IF(ISNUMBER('Tables 1-15'!E2243),'Tables 1-15'!J24,'Tables 1-15'!E2243)</f>
        <v>nav</v>
      </c>
      <c r="F2377" s="387" t="str">
        <f>IF(ISNUMBER('Tables 1-15'!F2243),'Tables 1-15'!K24,'Tables 1-15'!F2243)</f>
        <v>nav</v>
      </c>
      <c r="G2377" s="386" t="str">
        <f>IF(ISNUMBER('Tables 1-15'!G2243),'Tables 1-15'!G24,'Tables 1-15'!G2243)</f>
        <v>nav</v>
      </c>
      <c r="H2377" s="386" t="str">
        <f>IF(ISNUMBER('Tables 1-15'!H2243),'Tables 1-15'!H24,'Tables 1-15'!H2243)</f>
        <v>nav</v>
      </c>
      <c r="I2377" s="386" t="str">
        <f>IF(ISNUMBER('Tables 1-15'!I2243),'Tables 1-15'!I24,'Tables 1-15'!I2243)</f>
        <v>nav</v>
      </c>
      <c r="J2377" s="386" t="str">
        <f>IF(ISNUMBER('Tables 1-15'!J2243),'Tables 1-15'!J24,'Tables 1-15'!J2243)</f>
        <v>nav</v>
      </c>
      <c r="K2377" s="386" t="str">
        <f>IF(ISNUMBER('Tables 1-15'!K2243),'Tables 1-15'!K24,'Tables 1-15'!K2243)</f>
        <v>nav</v>
      </c>
    </row>
    <row r="2378" spans="1:11">
      <c r="A2378" s="66" t="s">
        <v>940</v>
      </c>
      <c r="B2378" s="386" t="str">
        <f>IF(ISNUMBER('Tables 1-15'!B2244),'Tables 1-15'!G25,'Tables 1-15'!B2244)</f>
        <v>nap</v>
      </c>
      <c r="C2378" s="386" t="str">
        <f>IF(ISNUMBER('Tables 1-15'!C2244),'Tables 1-15'!H25,'Tables 1-15'!C2244)</f>
        <v>nap</v>
      </c>
      <c r="D2378" s="386" t="str">
        <f>IF(ISNUMBER('Tables 1-15'!D2244),'Tables 1-15'!I25,'Tables 1-15'!D2244)</f>
        <v>nap</v>
      </c>
      <c r="E2378" s="386" t="str">
        <f>IF(ISNUMBER('Tables 1-15'!E2244),'Tables 1-15'!J25,'Tables 1-15'!E2244)</f>
        <v>nap</v>
      </c>
      <c r="F2378" s="387" t="str">
        <f>IF(ISNUMBER('Tables 1-15'!F2244),'Tables 1-15'!K25,'Tables 1-15'!F2244)</f>
        <v>nap</v>
      </c>
      <c r="G2378" s="386" t="str">
        <f>IF(ISNUMBER('Tables 1-15'!G2244),'Tables 1-15'!G25,'Tables 1-15'!G2244)</f>
        <v>nap</v>
      </c>
      <c r="H2378" s="386" t="str">
        <f>IF(ISNUMBER('Tables 1-15'!H2244),'Tables 1-15'!H25,'Tables 1-15'!H2244)</f>
        <v>nap</v>
      </c>
      <c r="I2378" s="386" t="str">
        <f>IF(ISNUMBER('Tables 1-15'!I2244),'Tables 1-15'!I25,'Tables 1-15'!I2244)</f>
        <v>nap</v>
      </c>
      <c r="J2378" s="386" t="str">
        <f>IF(ISNUMBER('Tables 1-15'!J2244),'Tables 1-15'!J25,'Tables 1-15'!J2244)</f>
        <v>nap</v>
      </c>
      <c r="K2378" s="386" t="str">
        <f>IF(ISNUMBER('Tables 1-15'!K2244),'Tables 1-15'!K25,'Tables 1-15'!K2244)</f>
        <v>nap</v>
      </c>
    </row>
    <row r="2379" spans="1:11">
      <c r="A2379" s="461" t="s">
        <v>10</v>
      </c>
      <c r="B2379" s="386" t="str">
        <f>IF(ISNUMBER('Tables 1-15'!B2245),'Tables 1-15'!G26,'Tables 1-15'!B2245)</f>
        <v>nav</v>
      </c>
      <c r="C2379" s="386" t="str">
        <f>IF(ISNUMBER('Tables 1-15'!C2245),'Tables 1-15'!H26,'Tables 1-15'!C2245)</f>
        <v>nav</v>
      </c>
      <c r="D2379" s="386" t="str">
        <f>IF(ISNUMBER('Tables 1-15'!D2245),'Tables 1-15'!I26,'Tables 1-15'!D2245)</f>
        <v>nav</v>
      </c>
      <c r="E2379" s="386" t="str">
        <f>IF(ISNUMBER('Tables 1-15'!E2245),'Tables 1-15'!J26,'Tables 1-15'!E2245)</f>
        <v>nav</v>
      </c>
      <c r="F2379" s="387" t="str">
        <f>IF(ISNUMBER('Tables 1-15'!F2245),'Tables 1-15'!K26,'Tables 1-15'!F2245)</f>
        <v>nav</v>
      </c>
      <c r="G2379" s="386">
        <f>IF(ISNUMBER('Tables 1-15'!G2245),'Tables 1-15'!G26,'Tables 1-15'!G2245)</f>
        <v>4.8390000000000004</v>
      </c>
      <c r="H2379" s="386">
        <f>IF(ISNUMBER('Tables 1-15'!H2245),'Tables 1-15'!H26,'Tables 1-15'!H2245)</f>
        <v>4.9880000000000004</v>
      </c>
      <c r="I2379" s="386">
        <f>IF(ISNUMBER('Tables 1-15'!I2245),'Tables 1-15'!I26,'Tables 1-15'!I2245)</f>
        <v>5.077</v>
      </c>
      <c r="J2379" s="386">
        <f>IF(ISNUMBER('Tables 1-15'!J2245),'Tables 1-15'!J26,'Tables 1-15'!J2245)</f>
        <v>5.1840000000000002</v>
      </c>
      <c r="K2379" s="386">
        <f>IF(ISNUMBER('Tables 1-15'!K2245),'Tables 1-15'!K26,'Tables 1-15'!K2245)</f>
        <v>5.3120000000000003</v>
      </c>
    </row>
    <row r="2380" spans="1:11">
      <c r="A2380" s="66" t="s">
        <v>941</v>
      </c>
      <c r="B2380" s="386" t="str">
        <f>IF(ISNUMBER('Tables 1-15'!B2246),'Tables 1-15'!G27,'Tables 1-15'!B2246)</f>
        <v>nap</v>
      </c>
      <c r="C2380" s="386" t="str">
        <f>IF(ISNUMBER('Tables 1-15'!C2246),'Tables 1-15'!H27,'Tables 1-15'!C2246)</f>
        <v>nap</v>
      </c>
      <c r="D2380" s="386" t="str">
        <f>IF(ISNUMBER('Tables 1-15'!D2246),'Tables 1-15'!I27,'Tables 1-15'!D2246)</f>
        <v>nap</v>
      </c>
      <c r="E2380" s="386" t="str">
        <f>IF(ISNUMBER('Tables 1-15'!E2246),'Tables 1-15'!J27,'Tables 1-15'!E2246)</f>
        <v>nap</v>
      </c>
      <c r="F2380" s="387" t="str">
        <f>IF(ISNUMBER('Tables 1-15'!F2246),'Tables 1-15'!K27,'Tables 1-15'!F2246)</f>
        <v>nap</v>
      </c>
      <c r="G2380" s="386" t="str">
        <f>IF(ISNUMBER('Tables 1-15'!G2246),'Tables 1-15'!G27,'Tables 1-15'!G2246)</f>
        <v>nap</v>
      </c>
      <c r="H2380" s="386" t="str">
        <f>IF(ISNUMBER('Tables 1-15'!H2246),'Tables 1-15'!H27,'Tables 1-15'!H2246)</f>
        <v>nap</v>
      </c>
      <c r="I2380" s="386" t="str">
        <f>IF(ISNUMBER('Tables 1-15'!I2246),'Tables 1-15'!I27,'Tables 1-15'!I2246)</f>
        <v>nap</v>
      </c>
      <c r="J2380" s="386" t="str">
        <f>IF(ISNUMBER('Tables 1-15'!J2246),'Tables 1-15'!J27,'Tables 1-15'!J2246)</f>
        <v>nap</v>
      </c>
      <c r="K2380" s="386" t="str">
        <f>IF(ISNUMBER('Tables 1-15'!K2246),'Tables 1-15'!K27,'Tables 1-15'!K2246)</f>
        <v>nap</v>
      </c>
    </row>
    <row r="2381" spans="1:11">
      <c r="A2381" s="461" t="s">
        <v>11</v>
      </c>
      <c r="B2381" s="386" t="str">
        <f>IF(ISNUMBER('Tables 1-15'!B2247),'Tables 1-15'!G28,'Tables 1-15'!B2247)</f>
        <v>nap</v>
      </c>
      <c r="C2381" s="386" t="str">
        <f>IF(ISNUMBER('Tables 1-15'!C2247),'Tables 1-15'!H28,'Tables 1-15'!C2247)</f>
        <v>nap</v>
      </c>
      <c r="D2381" s="386" t="str">
        <f>IF(ISNUMBER('Tables 1-15'!D2247),'Tables 1-15'!I28,'Tables 1-15'!D2247)</f>
        <v>nap</v>
      </c>
      <c r="E2381" s="386" t="str">
        <f>IF(ISNUMBER('Tables 1-15'!E2247),'Tables 1-15'!J28,'Tables 1-15'!E2247)</f>
        <v>nap</v>
      </c>
      <c r="F2381" s="387" t="str">
        <f>IF(ISNUMBER('Tables 1-15'!F2247),'Tables 1-15'!K28,'Tables 1-15'!F2247)</f>
        <v>nap</v>
      </c>
      <c r="G2381" s="386" t="str">
        <f>IF(ISNUMBER('Tables 1-15'!G2247),'Tables 1-15'!G28,'Tables 1-15'!G2247)</f>
        <v>nap</v>
      </c>
      <c r="H2381" s="386" t="str">
        <f>IF(ISNUMBER('Tables 1-15'!H2247),'Tables 1-15'!H28,'Tables 1-15'!H2247)</f>
        <v>nap</v>
      </c>
      <c r="I2381" s="386" t="str">
        <f>IF(ISNUMBER('Tables 1-15'!I2247),'Tables 1-15'!I28,'Tables 1-15'!I2247)</f>
        <v>nap</v>
      </c>
      <c r="J2381" s="386" t="str">
        <f>IF(ISNUMBER('Tables 1-15'!J2247),'Tables 1-15'!J28,'Tables 1-15'!J2247)</f>
        <v>nap</v>
      </c>
      <c r="K2381" s="386" t="str">
        <f>IF(ISNUMBER('Tables 1-15'!K2247),'Tables 1-15'!K28,'Tables 1-15'!K2247)</f>
        <v>nap</v>
      </c>
    </row>
    <row r="2382" spans="1:11">
      <c r="A2382" s="461" t="s">
        <v>12</v>
      </c>
      <c r="B2382" s="386">
        <f>IF(ISNUMBER('Tables 1-15'!B2248),'Tables 1-15'!G29,'Tables 1-15'!B2248)</f>
        <v>7.7110600000000007</v>
      </c>
      <c r="C2382" s="386">
        <f>IF(ISNUMBER('Tables 1-15'!C2248),'Tables 1-15'!H29,'Tables 1-15'!C2248)</f>
        <v>7.8012800000000002</v>
      </c>
      <c r="D2382" s="386">
        <f>IF(ISNUMBER('Tables 1-15'!D2248),'Tables 1-15'!I29,'Tables 1-15'!D2248)</f>
        <v>7.8775699999999995</v>
      </c>
      <c r="E2382" s="386">
        <f>IF(ISNUMBER('Tables 1-15'!E2248),'Tables 1-15'!J29,'Tables 1-15'!E2248)</f>
        <v>7.9123980000000005</v>
      </c>
      <c r="F2382" s="387">
        <f>IF(ISNUMBER('Tables 1-15'!F2248),'Tables 1-15'!K29,'Tables 1-15'!F2248)</f>
        <v>7.996861</v>
      </c>
      <c r="G2382" s="386">
        <f>IF(ISNUMBER('Tables 1-15'!G2248),'Tables 1-15'!G29,'Tables 1-15'!G2248)</f>
        <v>7.7110600000000007</v>
      </c>
      <c r="H2382" s="386">
        <f>IF(ISNUMBER('Tables 1-15'!H2248),'Tables 1-15'!H29,'Tables 1-15'!H2248)</f>
        <v>7.8012800000000002</v>
      </c>
      <c r="I2382" s="386">
        <f>IF(ISNUMBER('Tables 1-15'!I2248),'Tables 1-15'!I29,'Tables 1-15'!I2248)</f>
        <v>7.8775699999999995</v>
      </c>
      <c r="J2382" s="386">
        <f>IF(ISNUMBER('Tables 1-15'!J2248),'Tables 1-15'!J29,'Tables 1-15'!J2248)</f>
        <v>7.9123980000000005</v>
      </c>
      <c r="K2382" s="386">
        <f>IF(ISNUMBER('Tables 1-15'!K2248),'Tables 1-15'!K29,'Tables 1-15'!K2248)</f>
        <v>7.996861</v>
      </c>
    </row>
    <row r="2383" spans="1:11">
      <c r="A2383" s="66" t="s">
        <v>942</v>
      </c>
      <c r="B2383" s="386" t="str">
        <f>IF(ISNUMBER('Tables 1-15'!B2249),'Tables 1-15'!G30,'Tables 1-15'!B2249)</f>
        <v>nap</v>
      </c>
      <c r="C2383" s="386" t="str">
        <f>IF(ISNUMBER('Tables 1-15'!C2249),'Tables 1-15'!H30,'Tables 1-15'!C2249)</f>
        <v>nap</v>
      </c>
      <c r="D2383" s="386" t="str">
        <f>IF(ISNUMBER('Tables 1-15'!D2249),'Tables 1-15'!I30,'Tables 1-15'!D2249)</f>
        <v>nap</v>
      </c>
      <c r="E2383" s="386" t="str">
        <f>IF(ISNUMBER('Tables 1-15'!E2249),'Tables 1-15'!J30,'Tables 1-15'!E2249)</f>
        <v>nap</v>
      </c>
      <c r="F2383" s="387" t="str">
        <f>IF(ISNUMBER('Tables 1-15'!F2249),'Tables 1-15'!K30,'Tables 1-15'!F2249)</f>
        <v>nap</v>
      </c>
      <c r="G2383" s="386" t="str">
        <f>IF(ISNUMBER('Tables 1-15'!G2249),'Tables 1-15'!G30,'Tables 1-15'!G2249)</f>
        <v>nap</v>
      </c>
      <c r="H2383" s="386" t="str">
        <f>IF(ISNUMBER('Tables 1-15'!H2249),'Tables 1-15'!H30,'Tables 1-15'!H2249)</f>
        <v>nap</v>
      </c>
      <c r="I2383" s="386" t="str">
        <f>IF(ISNUMBER('Tables 1-15'!I2249),'Tables 1-15'!I30,'Tables 1-15'!I2249)</f>
        <v>nap</v>
      </c>
      <c r="J2383" s="386" t="str">
        <f>IF(ISNUMBER('Tables 1-15'!J2249),'Tables 1-15'!J30,'Tables 1-15'!J2249)</f>
        <v>nap</v>
      </c>
      <c r="K2383" s="386" t="str">
        <f>IF(ISNUMBER('Tables 1-15'!K2249),'Tables 1-15'!K30,'Tables 1-15'!K2249)</f>
        <v>nap</v>
      </c>
    </row>
    <row r="2384" spans="1:11">
      <c r="A2384" s="461" t="s">
        <v>13</v>
      </c>
      <c r="B2384" s="386" t="str">
        <f>IF(ISNUMBER('Tables 1-15'!B2250),'Tables 1-15'!G31,'Tables 1-15'!B2250)</f>
        <v>nav</v>
      </c>
      <c r="C2384" s="386" t="str">
        <f>IF(ISNUMBER('Tables 1-15'!C2250),'Tables 1-15'!H31,'Tables 1-15'!C2250)</f>
        <v>nav</v>
      </c>
      <c r="D2384" s="386" t="str">
        <f>IF(ISNUMBER('Tables 1-15'!D2250),'Tables 1-15'!I31,'Tables 1-15'!D2250)</f>
        <v>nav</v>
      </c>
      <c r="E2384" s="386" t="str">
        <f>IF(ISNUMBER('Tables 1-15'!E2250),'Tables 1-15'!J31,'Tables 1-15'!E2250)</f>
        <v>nav</v>
      </c>
      <c r="F2384" s="387" t="str">
        <f>IF(ISNUMBER('Tables 1-15'!F2250),'Tables 1-15'!K31,'Tables 1-15'!F2250)</f>
        <v>nav</v>
      </c>
      <c r="G2384" s="386" t="str">
        <f>IF(ISNUMBER('Tables 1-15'!G2250),'Tables 1-15'!G31,'Tables 1-15'!G2250)</f>
        <v>nav</v>
      </c>
      <c r="H2384" s="386" t="str">
        <f>IF(ISNUMBER('Tables 1-15'!H2250),'Tables 1-15'!H31,'Tables 1-15'!H2250)</f>
        <v>nav</v>
      </c>
      <c r="I2384" s="386" t="str">
        <f>IF(ISNUMBER('Tables 1-15'!I2250),'Tables 1-15'!I31,'Tables 1-15'!I2250)</f>
        <v>nav</v>
      </c>
      <c r="J2384" s="386" t="str">
        <f>IF(ISNUMBER('Tables 1-15'!J2250),'Tables 1-15'!J31,'Tables 1-15'!J2250)</f>
        <v>nav</v>
      </c>
      <c r="K2384" s="386" t="str">
        <f>IF(ISNUMBER('Tables 1-15'!K2250),'Tables 1-15'!K31,'Tables 1-15'!K2250)</f>
        <v>nav</v>
      </c>
    </row>
    <row r="2385" spans="1:11">
      <c r="A2385" s="461" t="s">
        <v>186</v>
      </c>
      <c r="B2385" s="419" t="str">
        <f>IF(ISNUMBER('Tables 1-15'!B2251),'Tables 1-15'!G32,'Tables 1-15'!B2251)</f>
        <v>nav</v>
      </c>
      <c r="C2385" s="419" t="str">
        <f>IF(ISNUMBER('Tables 1-15'!C2251),'Tables 1-15'!H32,'Tables 1-15'!C2251)</f>
        <v>nav</v>
      </c>
      <c r="D2385" s="419" t="str">
        <f>IF(ISNUMBER('Tables 1-15'!D2251),'Tables 1-15'!I32,'Tables 1-15'!D2251)</f>
        <v>nav</v>
      </c>
      <c r="E2385" s="419" t="str">
        <f>IF(ISNUMBER('Tables 1-15'!E2251),'Tables 1-15'!J32,'Tables 1-15'!E2251)</f>
        <v>nav</v>
      </c>
      <c r="F2385" s="470" t="str">
        <f>IF(ISNUMBER('Tables 1-15'!F2251),'Tables 1-15'!K32,'Tables 1-15'!F2251)</f>
        <v>nav</v>
      </c>
      <c r="G2385" s="419" t="str">
        <f>IF(ISNUMBER('Tables 1-15'!G2251),'Tables 1-15'!G32,'Tables 1-15'!G2251)</f>
        <v>nav</v>
      </c>
      <c r="H2385" s="419" t="str">
        <f>IF(ISNUMBER('Tables 1-15'!H2251),'Tables 1-15'!H32,'Tables 1-15'!H2251)</f>
        <v>nav</v>
      </c>
      <c r="I2385" s="419" t="str">
        <f>IF(ISNUMBER('Tables 1-15'!I2251),'Tables 1-15'!I32,'Tables 1-15'!I2251)</f>
        <v>nav</v>
      </c>
      <c r="J2385" s="419" t="str">
        <f>IF(ISNUMBER('Tables 1-15'!J2251),'Tables 1-15'!J32,'Tables 1-15'!J2251)</f>
        <v>nav</v>
      </c>
      <c r="K2385" s="419" t="str">
        <f>IF(ISNUMBER('Tables 1-15'!K2251),'Tables 1-15'!K32,'Tables 1-15'!K2251)</f>
        <v>nav</v>
      </c>
    </row>
    <row r="2386" spans="1:11">
      <c r="A2386" s="464" t="s">
        <v>669</v>
      </c>
      <c r="B2386" s="446">
        <f t="shared" ref="B2386:K2386" si="20">SUM(B2363:B2385)</f>
        <v>240.32356000000001</v>
      </c>
      <c r="C2386" s="446">
        <f t="shared" si="20"/>
        <v>181.34628000000001</v>
      </c>
      <c r="D2386" s="446">
        <f t="shared" si="20"/>
        <v>181.78656999999998</v>
      </c>
      <c r="E2386" s="446">
        <f t="shared" si="20"/>
        <v>182.34839799999997</v>
      </c>
      <c r="F2386" s="447">
        <f t="shared" si="20"/>
        <v>171.97586100000001</v>
      </c>
      <c r="G2386" s="389">
        <f t="shared" si="20"/>
        <v>372.85485999999997</v>
      </c>
      <c r="H2386" s="389">
        <f t="shared" si="20"/>
        <v>313.84388000000001</v>
      </c>
      <c r="I2386" s="389">
        <f t="shared" si="20"/>
        <v>314.92096999999995</v>
      </c>
      <c r="J2386" s="389">
        <f t="shared" si="20"/>
        <v>315.331098</v>
      </c>
      <c r="K2386" s="389">
        <f t="shared" si="20"/>
        <v>177.28786100000002</v>
      </c>
    </row>
    <row r="2387" spans="1:11" ht="14.25">
      <c r="A2387" s="572"/>
      <c r="B2387" s="573"/>
      <c r="C2387" s="573"/>
      <c r="D2387" s="573"/>
      <c r="E2387" s="573"/>
      <c r="F2387" s="573"/>
      <c r="G2387" s="573"/>
      <c r="H2387" s="573"/>
      <c r="I2387" s="573"/>
      <c r="J2387" s="573"/>
      <c r="K2387" s="573"/>
    </row>
    <row r="2388" spans="1:11" ht="14.25">
      <c r="A2388" s="574"/>
      <c r="B2388" s="575"/>
      <c r="C2388" s="575"/>
      <c r="D2388" s="575"/>
      <c r="E2388" s="575"/>
      <c r="F2388" s="575"/>
      <c r="G2388" s="575"/>
      <c r="H2388" s="575"/>
      <c r="I2388" s="575"/>
      <c r="J2388" s="575"/>
      <c r="K2388" s="575"/>
    </row>
    <row r="2389" spans="1:11">
      <c r="A2389" s="525"/>
      <c r="B2389" s="459"/>
      <c r="C2389" s="459"/>
      <c r="D2389" s="459"/>
      <c r="E2389" s="459"/>
      <c r="F2389" s="459"/>
      <c r="G2389" s="459"/>
      <c r="H2389" s="459"/>
      <c r="I2389" s="459"/>
      <c r="J2389" s="459"/>
      <c r="K2389" s="463"/>
    </row>
    <row r="2390" spans="1:11">
      <c r="A2390" s="525"/>
      <c r="B2390" s="459"/>
      <c r="C2390" s="459"/>
      <c r="D2390" s="459"/>
      <c r="E2390" s="459"/>
      <c r="F2390" s="459"/>
      <c r="G2390" s="459"/>
      <c r="H2390" s="459"/>
      <c r="I2390" s="459"/>
      <c r="J2390" s="459"/>
      <c r="K2390" s="463"/>
    </row>
    <row r="2391" spans="1:11">
      <c r="A2391" s="525"/>
      <c r="B2391" s="459"/>
      <c r="C2391" s="459"/>
      <c r="D2391" s="459"/>
      <c r="E2391" s="459"/>
      <c r="F2391" s="459"/>
      <c r="G2391" s="459"/>
      <c r="H2391" s="459"/>
      <c r="I2391" s="459"/>
      <c r="J2391" s="459"/>
      <c r="K2391" s="463"/>
    </row>
    <row r="2392" spans="1:11">
      <c r="A2392" s="372"/>
      <c r="B2392" s="459"/>
      <c r="C2392" s="459"/>
      <c r="D2392" s="459"/>
      <c r="E2392" s="459"/>
      <c r="F2392" s="459"/>
      <c r="G2392" s="459"/>
      <c r="H2392" s="459"/>
      <c r="I2392" s="459"/>
      <c r="J2392" s="459"/>
      <c r="K2392" s="463"/>
    </row>
    <row r="2393" spans="1:11">
      <c r="A2393" s="570"/>
      <c r="B2393" s="570"/>
      <c r="C2393" s="570"/>
      <c r="D2393" s="570"/>
      <c r="E2393" s="570"/>
      <c r="F2393" s="570"/>
      <c r="G2393" s="570"/>
      <c r="H2393" s="570"/>
      <c r="I2393" s="570"/>
      <c r="J2393" s="570"/>
      <c r="K2393" s="570"/>
    </row>
    <row r="2394" spans="1:11" ht="15">
      <c r="A2394" s="590"/>
      <c r="B2394" s="590"/>
      <c r="C2394" s="590"/>
      <c r="D2394" s="590"/>
      <c r="E2394" s="590"/>
      <c r="F2394" s="590"/>
      <c r="G2394" s="590"/>
      <c r="H2394" s="590"/>
      <c r="I2394" s="590"/>
      <c r="J2394" s="590"/>
      <c r="K2394" s="590"/>
    </row>
    <row r="2395" spans="1:11">
      <c r="A2395" s="492" t="s">
        <v>613</v>
      </c>
      <c r="B2395" s="459"/>
      <c r="C2395" s="459"/>
      <c r="D2395" s="459"/>
      <c r="E2395" s="459"/>
      <c r="F2395" s="459"/>
      <c r="G2395" s="459"/>
      <c r="H2395" s="459"/>
      <c r="I2395" s="459"/>
      <c r="J2395" s="459"/>
      <c r="K2395" s="463"/>
    </row>
    <row r="2396" spans="1:11">
      <c r="A2396" s="372"/>
      <c r="B2396" s="509"/>
      <c r="C2396" s="509"/>
      <c r="D2396" s="509"/>
      <c r="E2396" s="509"/>
      <c r="F2396" s="509"/>
      <c r="G2396" s="509"/>
      <c r="H2396" s="509"/>
      <c r="I2396" s="509"/>
      <c r="J2396" s="509"/>
      <c r="K2396" s="509"/>
    </row>
    <row r="2397" spans="1:11">
      <c r="A2397" s="493"/>
      <c r="B2397" s="551"/>
      <c r="C2397" s="551"/>
      <c r="D2397" s="551"/>
      <c r="E2397" s="551"/>
      <c r="F2397" s="551"/>
      <c r="G2397" s="551"/>
      <c r="H2397" s="551"/>
      <c r="I2397" s="551"/>
      <c r="J2397" s="551"/>
      <c r="K2397" s="551"/>
    </row>
    <row r="2398" spans="1:11">
      <c r="A2398" s="461"/>
      <c r="B2398" s="429"/>
      <c r="C2398" s="429"/>
      <c r="D2398" s="429"/>
      <c r="E2398" s="429"/>
      <c r="F2398" s="567"/>
      <c r="G2398" s="429"/>
      <c r="H2398" s="429"/>
      <c r="I2398" s="429"/>
      <c r="J2398" s="429"/>
      <c r="K2398" s="429"/>
    </row>
    <row r="2399" spans="1:11">
      <c r="A2399" s="510"/>
      <c r="B2399" s="379"/>
      <c r="C2399" s="379"/>
      <c r="D2399" s="379"/>
      <c r="E2399" s="379"/>
      <c r="F2399" s="380"/>
      <c r="G2399" s="379"/>
      <c r="H2399" s="379"/>
      <c r="I2399" s="379"/>
      <c r="J2399" s="379"/>
      <c r="K2399" s="379"/>
    </row>
    <row r="2400" spans="1:11">
      <c r="A2400" s="461"/>
      <c r="B2400" s="751"/>
      <c r="C2400" s="752"/>
      <c r="D2400" s="752"/>
      <c r="E2400" s="752"/>
      <c r="F2400" s="753"/>
      <c r="G2400" s="752"/>
      <c r="H2400" s="752"/>
      <c r="I2400" s="752"/>
      <c r="J2400" s="752"/>
      <c r="K2400" s="752"/>
    </row>
    <row r="2401" spans="1:11">
      <c r="A2401" s="493" t="s">
        <v>528</v>
      </c>
      <c r="B2401" s="400"/>
      <c r="C2401" s="400"/>
      <c r="D2401" s="400"/>
      <c r="E2401" s="400"/>
      <c r="F2401" s="401"/>
      <c r="G2401" s="400"/>
      <c r="H2401" s="400"/>
      <c r="I2401" s="400"/>
      <c r="J2401" s="400"/>
      <c r="K2401" s="400"/>
    </row>
    <row r="2402" spans="1:11">
      <c r="A2402" s="461"/>
      <c r="B2402" s="400"/>
      <c r="C2402" s="400"/>
      <c r="D2402" s="400"/>
      <c r="E2402" s="400"/>
      <c r="F2402" s="401"/>
      <c r="G2402" s="400"/>
      <c r="H2402" s="400"/>
      <c r="I2402" s="400"/>
      <c r="J2402" s="400"/>
      <c r="K2402" s="400"/>
    </row>
    <row r="2403" spans="1:11">
      <c r="A2403" s="461" t="s">
        <v>529</v>
      </c>
      <c r="B2403" s="527"/>
      <c r="C2403" s="527"/>
      <c r="D2403" s="527"/>
      <c r="E2403" s="527"/>
      <c r="F2403" s="526"/>
      <c r="G2403" s="400"/>
      <c r="H2403" s="400"/>
      <c r="I2403" s="400"/>
      <c r="J2403" s="400"/>
      <c r="K2403" s="400"/>
    </row>
    <row r="2404" spans="1:11">
      <c r="A2404" s="461"/>
      <c r="B2404" s="527"/>
      <c r="C2404" s="527"/>
      <c r="D2404" s="527"/>
      <c r="E2404" s="527"/>
      <c r="F2404" s="526"/>
      <c r="G2404" s="400"/>
      <c r="H2404" s="400"/>
      <c r="I2404" s="400"/>
      <c r="J2404" s="400"/>
      <c r="K2404" s="400"/>
    </row>
    <row r="2405" spans="1:11">
      <c r="A2405" s="461" t="s">
        <v>166</v>
      </c>
      <c r="B2405" s="527"/>
      <c r="C2405" s="527"/>
      <c r="D2405" s="527"/>
      <c r="E2405" s="527"/>
      <c r="F2405" s="526"/>
      <c r="G2405" s="527"/>
      <c r="H2405" s="527"/>
      <c r="I2405" s="527"/>
      <c r="J2405" s="527"/>
      <c r="K2405" s="527"/>
    </row>
    <row r="2406" spans="1:11">
      <c r="A2406" s="461" t="s">
        <v>634</v>
      </c>
      <c r="B2406" s="527"/>
      <c r="C2406" s="527"/>
      <c r="D2406" s="527"/>
      <c r="E2406" s="527"/>
      <c r="F2406" s="526"/>
      <c r="G2406" s="527"/>
      <c r="H2406" s="527"/>
      <c r="I2406" s="527"/>
      <c r="J2406" s="527"/>
      <c r="K2406" s="527"/>
    </row>
    <row r="2407" spans="1:11">
      <c r="A2407" s="461" t="s">
        <v>745</v>
      </c>
      <c r="B2407" s="527"/>
      <c r="C2407" s="527"/>
      <c r="D2407" s="527"/>
      <c r="E2407" s="527"/>
      <c r="F2407" s="526"/>
      <c r="G2407" s="527"/>
      <c r="H2407" s="527"/>
      <c r="I2407" s="527"/>
      <c r="J2407" s="527"/>
      <c r="K2407" s="527"/>
    </row>
    <row r="2408" spans="1:11">
      <c r="A2408" s="461"/>
      <c r="B2408" s="527"/>
      <c r="C2408" s="527"/>
      <c r="D2408" s="527"/>
      <c r="E2408" s="527"/>
      <c r="F2408" s="526"/>
      <c r="G2408" s="527"/>
      <c r="H2408" s="527"/>
      <c r="I2408" s="527"/>
      <c r="J2408" s="527"/>
      <c r="K2408" s="527"/>
    </row>
    <row r="2409" spans="1:11">
      <c r="A2409" s="461" t="s">
        <v>127</v>
      </c>
      <c r="B2409" s="527"/>
      <c r="C2409" s="527"/>
      <c r="D2409" s="527"/>
      <c r="E2409" s="527"/>
      <c r="F2409" s="526"/>
      <c r="G2409" s="527"/>
      <c r="H2409" s="527"/>
      <c r="I2409" s="527"/>
      <c r="J2409" s="527"/>
      <c r="K2409" s="527"/>
    </row>
    <row r="2410" spans="1:11">
      <c r="A2410" s="461" t="s">
        <v>850</v>
      </c>
      <c r="B2410" s="527"/>
      <c r="C2410" s="527"/>
      <c r="D2410" s="527"/>
      <c r="E2410" s="527"/>
      <c r="F2410" s="526"/>
      <c r="G2410" s="527"/>
      <c r="H2410" s="527"/>
      <c r="I2410" s="527"/>
      <c r="J2410" s="527"/>
      <c r="K2410" s="527"/>
    </row>
    <row r="2411" spans="1:11">
      <c r="A2411" s="461"/>
      <c r="B2411" s="527"/>
      <c r="C2411" s="527"/>
      <c r="D2411" s="527"/>
      <c r="E2411" s="527"/>
      <c r="F2411" s="526"/>
      <c r="G2411" s="527"/>
      <c r="H2411" s="527"/>
      <c r="I2411" s="527"/>
      <c r="J2411" s="527"/>
      <c r="K2411" s="527"/>
    </row>
    <row r="2412" spans="1:11">
      <c r="A2412" s="461"/>
      <c r="B2412" s="527"/>
      <c r="C2412" s="527"/>
      <c r="D2412" s="527"/>
      <c r="E2412" s="527"/>
      <c r="F2412" s="526"/>
      <c r="G2412" s="527"/>
      <c r="H2412" s="527"/>
      <c r="I2412" s="527"/>
      <c r="J2412" s="527"/>
      <c r="K2412" s="527"/>
    </row>
    <row r="2413" spans="1:11">
      <c r="A2413" s="461" t="s">
        <v>9</v>
      </c>
      <c r="B2413" s="400"/>
      <c r="C2413" s="400"/>
      <c r="D2413" s="400"/>
      <c r="E2413" s="400"/>
      <c r="F2413" s="401"/>
      <c r="G2413" s="400"/>
      <c r="H2413" s="400"/>
      <c r="I2413" s="400"/>
      <c r="J2413" s="400"/>
      <c r="K2413" s="400"/>
    </row>
    <row r="2414" spans="1:11">
      <c r="A2414" s="461"/>
      <c r="B2414" s="400"/>
      <c r="C2414" s="400"/>
      <c r="D2414" s="400"/>
      <c r="E2414" s="400"/>
      <c r="F2414" s="401"/>
      <c r="G2414" s="400"/>
      <c r="H2414" s="400"/>
      <c r="I2414" s="400"/>
      <c r="J2414" s="400"/>
      <c r="K2414" s="400"/>
    </row>
    <row r="2415" spans="1:11">
      <c r="A2415" s="461"/>
      <c r="B2415" s="400"/>
      <c r="C2415" s="400"/>
      <c r="D2415" s="400"/>
      <c r="E2415" s="400"/>
      <c r="F2415" s="401"/>
      <c r="G2415" s="400"/>
      <c r="H2415" s="400"/>
      <c r="I2415" s="400"/>
      <c r="J2415" s="400"/>
      <c r="K2415" s="400"/>
    </row>
    <row r="2416" spans="1:11">
      <c r="A2416" s="461" t="s">
        <v>10</v>
      </c>
      <c r="B2416" s="400"/>
      <c r="C2416" s="400"/>
      <c r="D2416" s="400"/>
      <c r="E2416" s="400"/>
      <c r="F2416" s="401"/>
      <c r="G2416" s="400"/>
      <c r="H2416" s="400"/>
      <c r="I2416" s="400"/>
      <c r="J2416" s="400"/>
      <c r="K2416" s="400"/>
    </row>
    <row r="2417" spans="1:11">
      <c r="A2417" s="461"/>
      <c r="B2417" s="400"/>
      <c r="C2417" s="400"/>
      <c r="D2417" s="400"/>
      <c r="E2417" s="400"/>
      <c r="F2417" s="401"/>
      <c r="G2417" s="400"/>
      <c r="H2417" s="400"/>
      <c r="I2417" s="400"/>
      <c r="J2417" s="400"/>
      <c r="K2417" s="400"/>
    </row>
    <row r="2418" spans="1:11">
      <c r="A2418" s="461" t="s">
        <v>11</v>
      </c>
      <c r="B2418" s="400"/>
      <c r="C2418" s="400"/>
      <c r="D2418" s="400"/>
      <c r="E2418" s="400"/>
      <c r="F2418" s="401"/>
      <c r="G2418" s="400"/>
      <c r="H2418" s="400"/>
      <c r="I2418" s="400"/>
      <c r="J2418" s="400"/>
      <c r="K2418" s="400"/>
    </row>
    <row r="2419" spans="1:11">
      <c r="A2419" s="461" t="s">
        <v>12</v>
      </c>
      <c r="B2419" s="400"/>
      <c r="C2419" s="400"/>
      <c r="D2419" s="400"/>
      <c r="E2419" s="400"/>
      <c r="F2419" s="401"/>
      <c r="G2419" s="400"/>
      <c r="H2419" s="400"/>
      <c r="I2419" s="400"/>
      <c r="J2419" s="400"/>
      <c r="K2419" s="400"/>
    </row>
    <row r="2420" spans="1:11">
      <c r="A2420" s="461"/>
      <c r="B2420" s="400"/>
      <c r="C2420" s="400"/>
      <c r="D2420" s="400"/>
      <c r="E2420" s="400"/>
      <c r="F2420" s="401"/>
      <c r="G2420" s="400"/>
      <c r="H2420" s="400"/>
      <c r="I2420" s="400"/>
      <c r="J2420" s="400"/>
      <c r="K2420" s="400"/>
    </row>
    <row r="2421" spans="1:11">
      <c r="A2421" s="461" t="s">
        <v>13</v>
      </c>
      <c r="B2421" s="400"/>
      <c r="C2421" s="400"/>
      <c r="D2421" s="400"/>
      <c r="E2421" s="400"/>
      <c r="F2421" s="401"/>
      <c r="G2421" s="400"/>
      <c r="H2421" s="400"/>
      <c r="I2421" s="400"/>
      <c r="J2421" s="400"/>
      <c r="K2421" s="400"/>
    </row>
    <row r="2422" spans="1:11">
      <c r="A2422" s="461" t="s">
        <v>186</v>
      </c>
      <c r="B2422" s="400"/>
      <c r="C2422" s="400"/>
      <c r="D2422" s="400"/>
      <c r="E2422" s="400"/>
      <c r="F2422" s="401"/>
      <c r="G2422" s="400"/>
      <c r="H2422" s="400"/>
      <c r="I2422" s="400"/>
      <c r="J2422" s="400"/>
      <c r="K2422" s="400"/>
    </row>
    <row r="2423" spans="1:11">
      <c r="A2423" s="464" t="s">
        <v>669</v>
      </c>
      <c r="B2423" s="485"/>
      <c r="C2423" s="485"/>
      <c r="D2423" s="485"/>
      <c r="E2423" s="485"/>
      <c r="F2423" s="486"/>
      <c r="G2423" s="416"/>
      <c r="H2423" s="528"/>
      <c r="I2423" s="528"/>
      <c r="J2423" s="528"/>
      <c r="K2423" s="416"/>
    </row>
    <row r="2424" spans="1:11">
      <c r="A2424" s="372"/>
      <c r="B2424" s="459"/>
      <c r="C2424" s="459"/>
      <c r="D2424" s="459"/>
      <c r="E2424" s="459"/>
      <c r="F2424" s="459"/>
      <c r="G2424" s="459"/>
      <c r="H2424" s="459"/>
      <c r="I2424" s="459"/>
      <c r="J2424" s="459"/>
      <c r="K2424" s="463"/>
    </row>
    <row r="2425" spans="1:11">
      <c r="A2425" s="372"/>
      <c r="B2425" s="459"/>
      <c r="C2425" s="459"/>
      <c r="D2425" s="459"/>
      <c r="E2425" s="459"/>
      <c r="F2425" s="459"/>
      <c r="G2425" s="459"/>
      <c r="H2425" s="459"/>
      <c r="I2425" s="459"/>
      <c r="J2425" s="459"/>
      <c r="K2425" s="463"/>
    </row>
    <row r="2426" spans="1:11">
      <c r="A2426" s="372"/>
      <c r="B2426" s="459"/>
      <c r="C2426" s="459"/>
      <c r="D2426" s="459"/>
      <c r="E2426" s="459"/>
      <c r="F2426" s="459"/>
      <c r="G2426" s="459"/>
      <c r="H2426" s="459"/>
      <c r="I2426" s="459"/>
      <c r="J2426" s="459"/>
      <c r="K2426" s="463"/>
    </row>
    <row r="2427" spans="1:11">
      <c r="A2427" s="570"/>
      <c r="B2427" s="570"/>
      <c r="C2427" s="570"/>
      <c r="D2427" s="570"/>
      <c r="E2427" s="570"/>
      <c r="F2427" s="570"/>
      <c r="G2427" s="570"/>
      <c r="H2427" s="570"/>
      <c r="I2427" s="570"/>
      <c r="J2427" s="570"/>
      <c r="K2427" s="570"/>
    </row>
    <row r="2428" spans="1:11">
      <c r="A2428" s="372"/>
      <c r="B2428" s="459"/>
      <c r="C2428" s="459"/>
      <c r="D2428" s="459"/>
      <c r="E2428" s="459"/>
      <c r="F2428" s="459"/>
      <c r="G2428" s="459"/>
      <c r="H2428" s="459"/>
      <c r="I2428" s="459"/>
      <c r="J2428" s="459"/>
      <c r="K2428" s="463"/>
    </row>
    <row r="2429" spans="1:11">
      <c r="A2429" s="493"/>
      <c r="B2429" s="593"/>
      <c r="C2429" s="593"/>
      <c r="D2429" s="593"/>
      <c r="E2429" s="593"/>
      <c r="F2429" s="594"/>
      <c r="G2429" s="593"/>
      <c r="H2429" s="593"/>
      <c r="I2429" s="593"/>
      <c r="J2429" s="593"/>
      <c r="K2429" s="593"/>
    </row>
    <row r="2430" spans="1:11">
      <c r="A2430" s="461"/>
      <c r="B2430" s="429"/>
      <c r="C2430" s="429"/>
      <c r="D2430" s="429"/>
      <c r="E2430" s="429"/>
      <c r="F2430" s="429"/>
      <c r="G2430" s="429"/>
      <c r="H2430" s="429"/>
      <c r="I2430" s="429"/>
      <c r="J2430" s="429"/>
      <c r="K2430" s="429"/>
    </row>
    <row r="2431" spans="1:11">
      <c r="A2431" s="510"/>
      <c r="B2431" s="379"/>
      <c r="C2431" s="379"/>
      <c r="D2431" s="379"/>
      <c r="E2431" s="379"/>
      <c r="F2431" s="380"/>
      <c r="G2431" s="379"/>
      <c r="H2431" s="379"/>
      <c r="I2431" s="379"/>
      <c r="J2431" s="379"/>
      <c r="K2431" s="379"/>
    </row>
    <row r="2432" spans="1:11">
      <c r="A2432" s="461"/>
      <c r="B2432" s="751"/>
      <c r="C2432" s="752"/>
      <c r="D2432" s="752"/>
      <c r="E2432" s="752"/>
      <c r="F2432" s="753"/>
      <c r="G2432" s="752"/>
      <c r="H2432" s="752"/>
      <c r="I2432" s="752"/>
      <c r="J2432" s="752"/>
      <c r="K2432" s="752"/>
    </row>
    <row r="2433" spans="1:11">
      <c r="A2433" s="493" t="s">
        <v>528</v>
      </c>
      <c r="B2433" s="400"/>
      <c r="C2433" s="400"/>
      <c r="D2433" s="400"/>
      <c r="E2433" s="400"/>
      <c r="F2433" s="401"/>
      <c r="G2433" s="400"/>
      <c r="H2433" s="400"/>
      <c r="I2433" s="400"/>
      <c r="J2433" s="400"/>
      <c r="K2433" s="400"/>
    </row>
    <row r="2434" spans="1:11">
      <c r="A2434" s="461"/>
      <c r="B2434" s="400"/>
      <c r="C2434" s="400"/>
      <c r="D2434" s="400"/>
      <c r="E2434" s="400"/>
      <c r="F2434" s="401"/>
      <c r="G2434" s="400"/>
      <c r="H2434" s="400"/>
      <c r="I2434" s="400"/>
      <c r="J2434" s="400"/>
      <c r="K2434" s="400"/>
    </row>
    <row r="2435" spans="1:11">
      <c r="A2435" s="461" t="s">
        <v>529</v>
      </c>
      <c r="B2435" s="527"/>
      <c r="C2435" s="527"/>
      <c r="D2435" s="527"/>
      <c r="E2435" s="527"/>
      <c r="F2435" s="526"/>
      <c r="G2435" s="400"/>
      <c r="H2435" s="400"/>
      <c r="I2435" s="400"/>
      <c r="J2435" s="400"/>
      <c r="K2435" s="400"/>
    </row>
    <row r="2436" spans="1:11">
      <c r="A2436" s="461"/>
      <c r="B2436" s="527"/>
      <c r="C2436" s="527"/>
      <c r="D2436" s="527"/>
      <c r="E2436" s="527"/>
      <c r="F2436" s="526"/>
      <c r="G2436" s="400"/>
      <c r="H2436" s="400"/>
      <c r="I2436" s="400"/>
      <c r="J2436" s="400"/>
      <c r="K2436" s="400"/>
    </row>
    <row r="2437" spans="1:11">
      <c r="A2437" s="461" t="s">
        <v>166</v>
      </c>
      <c r="B2437" s="527"/>
      <c r="C2437" s="527"/>
      <c r="D2437" s="527"/>
      <c r="E2437" s="527"/>
      <c r="F2437" s="526"/>
      <c r="G2437" s="527"/>
      <c r="H2437" s="527"/>
      <c r="I2437" s="527"/>
      <c r="J2437" s="527"/>
      <c r="K2437" s="527"/>
    </row>
    <row r="2438" spans="1:11">
      <c r="A2438" s="461" t="s">
        <v>634</v>
      </c>
      <c r="B2438" s="527"/>
      <c r="C2438" s="527"/>
      <c r="D2438" s="527"/>
      <c r="E2438" s="527"/>
      <c r="F2438" s="526"/>
      <c r="G2438" s="527"/>
      <c r="H2438" s="527"/>
      <c r="I2438" s="527"/>
      <c r="J2438" s="527"/>
      <c r="K2438" s="527"/>
    </row>
    <row r="2439" spans="1:11">
      <c r="A2439" s="461" t="s">
        <v>745</v>
      </c>
      <c r="B2439" s="527"/>
      <c r="C2439" s="527"/>
      <c r="D2439" s="527"/>
      <c r="E2439" s="527"/>
      <c r="F2439" s="526"/>
      <c r="G2439" s="527"/>
      <c r="H2439" s="527"/>
      <c r="I2439" s="527"/>
      <c r="J2439" s="527"/>
      <c r="K2439" s="527"/>
    </row>
    <row r="2440" spans="1:11">
      <c r="A2440" s="461"/>
      <c r="B2440" s="527"/>
      <c r="C2440" s="527"/>
      <c r="D2440" s="527"/>
      <c r="E2440" s="527"/>
      <c r="F2440" s="526"/>
      <c r="G2440" s="527"/>
      <c r="H2440" s="527"/>
      <c r="I2440" s="527"/>
      <c r="J2440" s="527"/>
      <c r="K2440" s="527"/>
    </row>
    <row r="2441" spans="1:11">
      <c r="A2441" s="461" t="s">
        <v>127</v>
      </c>
      <c r="B2441" s="527"/>
      <c r="C2441" s="527"/>
      <c r="D2441" s="527"/>
      <c r="E2441" s="527"/>
      <c r="F2441" s="526"/>
      <c r="G2441" s="527"/>
      <c r="H2441" s="527"/>
      <c r="I2441" s="527"/>
      <c r="J2441" s="527"/>
      <c r="K2441" s="527"/>
    </row>
    <row r="2442" spans="1:11">
      <c r="A2442" s="461" t="s">
        <v>8</v>
      </c>
      <c r="B2442" s="527"/>
      <c r="C2442" s="527"/>
      <c r="D2442" s="527"/>
      <c r="E2442" s="527"/>
      <c r="F2442" s="526"/>
      <c r="G2442" s="527"/>
      <c r="H2442" s="527"/>
      <c r="I2442" s="527"/>
      <c r="J2442" s="527"/>
      <c r="K2442" s="527"/>
    </row>
    <row r="2443" spans="1:11">
      <c r="A2443" s="461"/>
      <c r="B2443" s="527"/>
      <c r="C2443" s="527"/>
      <c r="D2443" s="527"/>
      <c r="E2443" s="527"/>
      <c r="F2443" s="526"/>
      <c r="G2443" s="527"/>
      <c r="H2443" s="527"/>
      <c r="I2443" s="527"/>
      <c r="J2443" s="527"/>
      <c r="K2443" s="527"/>
    </row>
    <row r="2444" spans="1:11">
      <c r="A2444" s="461"/>
      <c r="B2444" s="527"/>
      <c r="C2444" s="527"/>
      <c r="D2444" s="527"/>
      <c r="E2444" s="527"/>
      <c r="F2444" s="526"/>
      <c r="G2444" s="527"/>
      <c r="H2444" s="527"/>
      <c r="I2444" s="527"/>
      <c r="J2444" s="527"/>
      <c r="K2444" s="527"/>
    </row>
    <row r="2445" spans="1:11">
      <c r="A2445" s="461" t="s">
        <v>9</v>
      </c>
      <c r="B2445" s="400"/>
      <c r="C2445" s="400"/>
      <c r="D2445" s="400"/>
      <c r="E2445" s="400"/>
      <c r="F2445" s="401"/>
      <c r="G2445" s="400"/>
      <c r="H2445" s="400"/>
      <c r="I2445" s="400"/>
      <c r="J2445" s="400"/>
      <c r="K2445" s="400"/>
    </row>
    <row r="2446" spans="1:11">
      <c r="A2446" s="461"/>
      <c r="B2446" s="400"/>
      <c r="C2446" s="400"/>
      <c r="D2446" s="400"/>
      <c r="E2446" s="400"/>
      <c r="F2446" s="401"/>
      <c r="G2446" s="400"/>
      <c r="H2446" s="400"/>
      <c r="I2446" s="400"/>
      <c r="J2446" s="400"/>
      <c r="K2446" s="400"/>
    </row>
    <row r="2447" spans="1:11">
      <c r="A2447" s="461"/>
      <c r="B2447" s="400"/>
      <c r="C2447" s="400"/>
      <c r="D2447" s="400"/>
      <c r="E2447" s="400"/>
      <c r="F2447" s="401"/>
      <c r="G2447" s="400"/>
      <c r="H2447" s="400"/>
      <c r="I2447" s="400"/>
      <c r="J2447" s="400"/>
      <c r="K2447" s="400"/>
    </row>
    <row r="2448" spans="1:11">
      <c r="A2448" s="461" t="s">
        <v>10</v>
      </c>
      <c r="B2448" s="400"/>
      <c r="C2448" s="400"/>
      <c r="D2448" s="400"/>
      <c r="E2448" s="400"/>
      <c r="F2448" s="401"/>
      <c r="G2448" s="400"/>
      <c r="H2448" s="400"/>
      <c r="I2448" s="400"/>
      <c r="J2448" s="400"/>
      <c r="K2448" s="400"/>
    </row>
    <row r="2449" spans="1:11">
      <c r="A2449" s="461"/>
      <c r="B2449" s="400"/>
      <c r="C2449" s="400"/>
      <c r="D2449" s="400"/>
      <c r="E2449" s="400"/>
      <c r="F2449" s="401"/>
      <c r="G2449" s="400"/>
      <c r="H2449" s="400"/>
      <c r="I2449" s="400"/>
      <c r="J2449" s="400"/>
      <c r="K2449" s="400"/>
    </row>
    <row r="2450" spans="1:11">
      <c r="A2450" s="461" t="s">
        <v>11</v>
      </c>
      <c r="B2450" s="400"/>
      <c r="C2450" s="400"/>
      <c r="D2450" s="400"/>
      <c r="E2450" s="400"/>
      <c r="F2450" s="401"/>
      <c r="G2450" s="400"/>
      <c r="H2450" s="400"/>
      <c r="I2450" s="400"/>
      <c r="J2450" s="400"/>
      <c r="K2450" s="400"/>
    </row>
    <row r="2451" spans="1:11">
      <c r="A2451" s="461" t="s">
        <v>12</v>
      </c>
      <c r="B2451" s="400"/>
      <c r="C2451" s="400"/>
      <c r="D2451" s="400"/>
      <c r="E2451" s="400"/>
      <c r="F2451" s="401"/>
      <c r="G2451" s="400"/>
      <c r="H2451" s="400"/>
      <c r="I2451" s="400"/>
      <c r="J2451" s="400"/>
      <c r="K2451" s="400"/>
    </row>
    <row r="2452" spans="1:11">
      <c r="A2452" s="461"/>
      <c r="B2452" s="400"/>
      <c r="C2452" s="400"/>
      <c r="D2452" s="400"/>
      <c r="E2452" s="400"/>
      <c r="F2452" s="401"/>
      <c r="G2452" s="400"/>
      <c r="H2452" s="400"/>
      <c r="I2452" s="400"/>
      <c r="J2452" s="400"/>
      <c r="K2452" s="400"/>
    </row>
    <row r="2453" spans="1:11">
      <c r="A2453" s="461" t="s">
        <v>13</v>
      </c>
      <c r="B2453" s="400"/>
      <c r="C2453" s="400"/>
      <c r="D2453" s="400"/>
      <c r="E2453" s="400"/>
      <c r="F2453" s="401"/>
      <c r="G2453" s="400"/>
      <c r="H2453" s="400"/>
      <c r="I2453" s="400"/>
      <c r="J2453" s="400"/>
      <c r="K2453" s="400"/>
    </row>
    <row r="2454" spans="1:11">
      <c r="A2454" s="461" t="s">
        <v>186</v>
      </c>
      <c r="B2454" s="400"/>
      <c r="C2454" s="400"/>
      <c r="D2454" s="400"/>
      <c r="E2454" s="400"/>
      <c r="F2454" s="401"/>
      <c r="G2454" s="400"/>
      <c r="H2454" s="400"/>
      <c r="I2454" s="400"/>
      <c r="J2454" s="400"/>
      <c r="K2454" s="400"/>
    </row>
    <row r="2455" spans="1:11">
      <c r="A2455" s="464" t="s">
        <v>1071</v>
      </c>
      <c r="B2455" s="485"/>
      <c r="C2455" s="485"/>
      <c r="D2455" s="485"/>
      <c r="E2455" s="485"/>
      <c r="F2455" s="486"/>
      <c r="G2455" s="416"/>
      <c r="H2455" s="528"/>
      <c r="I2455" s="528"/>
      <c r="J2455" s="528"/>
      <c r="K2455" s="416"/>
    </row>
    <row r="2456" spans="1:11" ht="14.25">
      <c r="A2456" s="572"/>
      <c r="B2456" s="573"/>
      <c r="C2456" s="573"/>
      <c r="D2456" s="573"/>
      <c r="E2456" s="573"/>
      <c r="F2456" s="573"/>
      <c r="G2456" s="573"/>
      <c r="H2456" s="573"/>
      <c r="I2456" s="573"/>
      <c r="J2456" s="573"/>
      <c r="K2456" s="573"/>
    </row>
    <row r="2457" spans="1:11" ht="14.25">
      <c r="A2457" s="574"/>
      <c r="B2457" s="575"/>
      <c r="C2457" s="575"/>
      <c r="D2457" s="575"/>
      <c r="E2457" s="575"/>
      <c r="F2457" s="575"/>
      <c r="G2457" s="575"/>
      <c r="H2457" s="575"/>
      <c r="I2457" s="575"/>
      <c r="J2457" s="575"/>
      <c r="K2457" s="575"/>
    </row>
    <row r="2458" spans="1:11">
      <c r="A2458" s="372"/>
      <c r="B2458" s="459"/>
      <c r="C2458" s="459"/>
      <c r="D2458" s="459"/>
      <c r="E2458" s="459"/>
      <c r="F2458" s="459"/>
      <c r="G2458" s="459"/>
      <c r="H2458" s="459"/>
      <c r="I2458" s="459"/>
      <c r="J2458" s="459"/>
      <c r="K2458" s="463"/>
    </row>
    <row r="2459" spans="1:11">
      <c r="A2459" s="372"/>
      <c r="B2459" s="459"/>
      <c r="C2459" s="459"/>
      <c r="D2459" s="459"/>
      <c r="E2459" s="459"/>
      <c r="F2459" s="459"/>
      <c r="G2459" s="459"/>
      <c r="H2459" s="459"/>
      <c r="I2459" s="459"/>
      <c r="J2459" s="459"/>
      <c r="K2459" s="463"/>
    </row>
    <row r="2460" spans="1:11">
      <c r="A2460" s="372"/>
      <c r="B2460" s="459"/>
      <c r="C2460" s="459"/>
      <c r="D2460" s="459"/>
      <c r="E2460" s="459"/>
      <c r="F2460" s="459"/>
      <c r="G2460" s="459"/>
      <c r="H2460" s="459"/>
      <c r="I2460" s="459"/>
      <c r="J2460" s="459"/>
      <c r="K2460" s="463"/>
    </row>
    <row r="2461" spans="1:11">
      <c r="A2461" s="372"/>
      <c r="B2461" s="459"/>
      <c r="C2461" s="459"/>
      <c r="D2461" s="459"/>
      <c r="E2461" s="459"/>
      <c r="F2461" s="459"/>
      <c r="G2461" s="459"/>
      <c r="H2461" s="459"/>
      <c r="I2461" s="459"/>
      <c r="J2461" s="459"/>
      <c r="K2461" s="463"/>
    </row>
    <row r="2462" spans="1:11">
      <c r="A2462" s="570"/>
      <c r="B2462" s="570"/>
      <c r="C2462" s="570"/>
      <c r="D2462" s="570"/>
      <c r="E2462" s="570"/>
      <c r="F2462" s="570"/>
      <c r="G2462" s="570"/>
      <c r="H2462" s="570"/>
      <c r="I2462" s="570"/>
      <c r="J2462" s="570"/>
      <c r="K2462" s="570"/>
    </row>
    <row r="2463" spans="1:11" ht="15">
      <c r="A2463" s="590"/>
      <c r="B2463" s="591"/>
      <c r="C2463" s="591"/>
      <c r="D2463" s="591"/>
      <c r="E2463" s="591"/>
      <c r="F2463" s="591"/>
      <c r="G2463" s="591"/>
      <c r="H2463" s="591"/>
      <c r="I2463" s="591"/>
      <c r="J2463" s="591"/>
      <c r="K2463" s="591"/>
    </row>
    <row r="2464" spans="1:11">
      <c r="A2464" s="492" t="s">
        <v>485</v>
      </c>
      <c r="B2464" s="544"/>
      <c r="C2464" s="544"/>
      <c r="D2464" s="544"/>
      <c r="E2464" s="544"/>
      <c r="F2464" s="544"/>
      <c r="G2464" s="544"/>
      <c r="H2464" s="544"/>
      <c r="I2464" s="544"/>
      <c r="J2464" s="544"/>
      <c r="K2464" s="545"/>
    </row>
    <row r="2465" spans="1:13">
      <c r="A2465" s="372"/>
      <c r="B2465" s="509"/>
      <c r="C2465" s="509"/>
      <c r="D2465" s="509"/>
      <c r="E2465" s="509"/>
      <c r="F2465" s="509"/>
      <c r="G2465" s="509"/>
      <c r="H2465" s="509"/>
      <c r="I2465" s="509"/>
      <c r="J2465" s="509"/>
      <c r="K2465" s="509"/>
    </row>
    <row r="2466" spans="1:13">
      <c r="A2466" s="493"/>
      <c r="B2466" s="551"/>
      <c r="C2466" s="551"/>
      <c r="D2466" s="551"/>
      <c r="E2466" s="551"/>
      <c r="F2466" s="551"/>
      <c r="G2466" s="551"/>
      <c r="H2466" s="551"/>
      <c r="I2466" s="551"/>
      <c r="J2466" s="551"/>
      <c r="K2466" s="551"/>
    </row>
    <row r="2467" spans="1:13">
      <c r="A2467" s="461"/>
      <c r="B2467" s="595"/>
      <c r="C2467" s="595"/>
      <c r="D2467" s="595"/>
      <c r="E2467" s="595"/>
      <c r="F2467" s="596"/>
      <c r="G2467" s="429"/>
      <c r="H2467" s="429"/>
      <c r="I2467" s="429"/>
      <c r="J2467" s="429"/>
      <c r="K2467" s="429"/>
    </row>
    <row r="2468" spans="1:13">
      <c r="A2468" s="461"/>
      <c r="B2468" s="379"/>
      <c r="C2468" s="379"/>
      <c r="D2468" s="379"/>
      <c r="E2468" s="379"/>
      <c r="F2468" s="380"/>
      <c r="G2468" s="379"/>
      <c r="H2468" s="379"/>
      <c r="I2468" s="379"/>
      <c r="J2468" s="379"/>
      <c r="K2468" s="379"/>
      <c r="M2468" s="611">
        <v>37987</v>
      </c>
    </row>
    <row r="2469" spans="1:13">
      <c r="A2469" s="63" t="s">
        <v>37</v>
      </c>
      <c r="B2469" s="751"/>
      <c r="C2469" s="752"/>
      <c r="D2469" s="752"/>
      <c r="E2469" s="752"/>
      <c r="F2469" s="753"/>
      <c r="G2469" s="546" t="str">
        <f>IF('Tables 1-15'!G2400="nap","nav",'Tables 1-15'!G2400)</f>
        <v>nav</v>
      </c>
      <c r="H2469" s="420" t="str">
        <f>IF('Tables 1-15'!H2400="nap","nav",'Tables 1-15'!H2400)</f>
        <v>nav</v>
      </c>
      <c r="I2469" s="420" t="str">
        <f>IF('Tables 1-15'!I2400="nap","nav",'Tables 1-15'!I2400)</f>
        <v>nav</v>
      </c>
      <c r="J2469" s="420" t="str">
        <f>IF('Tables 1-15'!J2400="nap","nav",'Tables 1-15'!J2400)</f>
        <v>nav</v>
      </c>
      <c r="K2469" s="420" t="str">
        <f>IF('Tables 1-15'!K2400="nap","nav",'Tables 1-15'!K2400)</f>
        <v>nav</v>
      </c>
      <c r="M2469" s="436">
        <f>IF('Tables 1-15'!M2400="nap","nav",'Tables 1-15'!M2400)</f>
        <v>0</v>
      </c>
    </row>
    <row r="2470" spans="1:13">
      <c r="A2470" s="493" t="s">
        <v>528</v>
      </c>
      <c r="B2470" s="419"/>
      <c r="C2470" s="419"/>
      <c r="D2470" s="419"/>
      <c r="E2470" s="419"/>
      <c r="F2470" s="470"/>
      <c r="G2470" s="542">
        <f>IF('Tables 1-15'!G2401="nap","nav",'Tables 1-15'!G2401)</f>
        <v>348.27</v>
      </c>
      <c r="H2470" s="419">
        <f>IF('Tables 1-15'!H2401="nap","nav",'Tables 1-15'!H2401)</f>
        <v>375.7</v>
      </c>
      <c r="I2470" s="419">
        <f>IF('Tables 1-15'!I2401="nap","nav",'Tables 1-15'!I2401)</f>
        <v>391.12</v>
      </c>
      <c r="J2470" s="419">
        <f>IF('Tables 1-15'!J2401="nap","nav",'Tables 1-15'!J2401)</f>
        <v>405.67</v>
      </c>
      <c r="K2470" s="419">
        <f>IF('Tables 1-15'!K2401="nap","nav",'Tables 1-15'!K2401)</f>
        <v>411.26</v>
      </c>
      <c r="L2470" s="436"/>
      <c r="M2470" s="436">
        <f>IF('Tables 1-15'!M2401="nap","nav",'Tables 1-15'!M2401)</f>
        <v>0</v>
      </c>
    </row>
    <row r="2471" spans="1:13">
      <c r="A2471" s="66" t="s">
        <v>530</v>
      </c>
      <c r="B2471" s="419"/>
      <c r="C2471" s="419"/>
      <c r="D2471" s="419"/>
      <c r="E2471" s="419"/>
      <c r="F2471" s="470"/>
      <c r="G2471" s="419">
        <f>IF('Tables 1-15'!G2402="nap","nav",'Tables 1-15'!G2402)</f>
        <v>2759.998</v>
      </c>
      <c r="H2471" s="419">
        <f>IF('Tables 1-15'!H2402="nap","nav",'Tables 1-15'!H2402)</f>
        <v>2736.7109999999998</v>
      </c>
      <c r="I2471" s="419">
        <f>IF('Tables 1-15'!I2402="nap","nav",'Tables 1-15'!I2402)</f>
        <v>2936.779</v>
      </c>
      <c r="J2471" s="419">
        <f>IF('Tables 1-15'!J2402="nap","nav",'Tables 1-15'!J2402)</f>
        <v>3133.5360000000001</v>
      </c>
      <c r="K2471" s="419">
        <f>IF('Tables 1-15'!K2402="nap","nav",'Tables 1-15'!K2402)</f>
        <v>3078.672</v>
      </c>
      <c r="L2471" s="436"/>
      <c r="M2471" s="436">
        <f>IF('Tables 1-15'!M2402="nap","nav",'Tables 1-15'!M2402)</f>
        <v>0</v>
      </c>
    </row>
    <row r="2472" spans="1:13">
      <c r="A2472" s="461" t="s">
        <v>529</v>
      </c>
      <c r="B2472" s="419"/>
      <c r="C2472" s="419"/>
      <c r="D2472" s="419"/>
      <c r="E2472" s="419"/>
      <c r="F2472" s="470"/>
      <c r="G2472" s="419" t="str">
        <f>IF('Tables 1-15'!G2403="nap","nav",'Tables 1-15'!G2403)</f>
        <v>nav</v>
      </c>
      <c r="H2472" s="419" t="str">
        <f>IF('Tables 1-15'!H2403="nap","nav",'Tables 1-15'!H2403)</f>
        <v>nav</v>
      </c>
      <c r="I2472" s="419" t="str">
        <f>IF('Tables 1-15'!I2403="nap","nav",'Tables 1-15'!I2403)</f>
        <v>nav</v>
      </c>
      <c r="J2472" s="419" t="str">
        <f>IF('Tables 1-15'!J2403="nap","nav",'Tables 1-15'!J2403)</f>
        <v>nav</v>
      </c>
      <c r="K2472" s="419" t="str">
        <f>IF('Tables 1-15'!K2403="nap","nav",'Tables 1-15'!K2403)</f>
        <v>nav</v>
      </c>
      <c r="L2472" s="436"/>
      <c r="M2472" s="436">
        <f>IF('Tables 1-15'!M2403="nap","nav",'Tables 1-15'!M2403)</f>
        <v>0</v>
      </c>
    </row>
    <row r="2473" spans="1:13">
      <c r="A2473" s="66" t="s">
        <v>531</v>
      </c>
      <c r="B2473" s="419"/>
      <c r="C2473" s="419"/>
      <c r="D2473" s="419"/>
      <c r="E2473" s="419"/>
      <c r="F2473" s="470"/>
      <c r="G2473" s="419">
        <f>IF('Tables 1-15'!G2404="nap","nav",'Tables 1-15'!G2404)</f>
        <v>5174.5479999999998</v>
      </c>
      <c r="H2473" s="419">
        <f>IF('Tables 1-15'!H2404="nap","nav",'Tables 1-15'!H2404)</f>
        <v>6357.79</v>
      </c>
      <c r="I2473" s="419">
        <f>IF('Tables 1-15'!I2404="nap","nav",'Tables 1-15'!I2404)</f>
        <v>8358.7180000000008</v>
      </c>
      <c r="J2473" s="419">
        <f>IF('Tables 1-15'!J2404="nap","nav",'Tables 1-15'!J2404)</f>
        <v>10312.709000000001</v>
      </c>
      <c r="K2473" s="419">
        <f>IF('Tables 1-15'!K2404="nap","nav",'Tables 1-15'!K2404)</f>
        <v>11452.561</v>
      </c>
      <c r="L2473" s="436"/>
      <c r="M2473" s="436">
        <f>IF('Tables 1-15'!M2404="nap","nav",'Tables 1-15'!M2404)</f>
        <v>0</v>
      </c>
    </row>
    <row r="2474" spans="1:13">
      <c r="A2474" s="461" t="s">
        <v>166</v>
      </c>
      <c r="B2474" s="468"/>
      <c r="C2474" s="468"/>
      <c r="D2474" s="468"/>
      <c r="E2474" s="468"/>
      <c r="F2474" s="470"/>
      <c r="G2474" s="468">
        <f>IF('Tables 1-15'!G2405="nap","nav",'Tables 1-15'!G2405)</f>
        <v>1593.8130000000001</v>
      </c>
      <c r="H2474" s="468">
        <f>IF('Tables 1-15'!H2405="nap","nav",'Tables 1-15'!H2405)</f>
        <v>1614.471</v>
      </c>
      <c r="I2474" s="468">
        <f>IF('Tables 1-15'!I2405="nap","nav",'Tables 1-15'!I2405)</f>
        <v>1601.7360000000001</v>
      </c>
      <c r="J2474" s="468">
        <f>IF('Tables 1-15'!J2405="nap","nav",'Tables 1-15'!J2405)</f>
        <v>1630.1389999999999</v>
      </c>
      <c r="K2474" s="468">
        <f>IF('Tables 1-15'!K2405="nap","nav",'Tables 1-15'!K2405)</f>
        <v>1622.4939999999999</v>
      </c>
      <c r="L2474" s="436"/>
      <c r="M2474" s="436">
        <f>IF('Tables 1-15'!M2405="nap","nav",'Tables 1-15'!M2405)</f>
        <v>0</v>
      </c>
    </row>
    <row r="2475" spans="1:13">
      <c r="A2475" s="461" t="s">
        <v>60</v>
      </c>
      <c r="B2475" s="468"/>
      <c r="C2475" s="468"/>
      <c r="D2475" s="468"/>
      <c r="E2475" s="468"/>
      <c r="F2475" s="469"/>
      <c r="G2475" s="468">
        <f>IF('Tables 1-15'!G2406="nap","nav",'Tables 1-15'!G2406)</f>
        <v>2002.98</v>
      </c>
      <c r="H2475" s="468">
        <f>IF('Tables 1-15'!H2406="nap","nav",'Tables 1-15'!H2406)</f>
        <v>2045.98</v>
      </c>
      <c r="I2475" s="468">
        <f>IF('Tables 1-15'!I2406="nap","nav",'Tables 1-15'!I2406)</f>
        <v>2040.19</v>
      </c>
      <c r="J2475" s="468">
        <f>IF('Tables 1-15'!J2406="nap","nav",'Tables 1-15'!J2406)</f>
        <v>2097.4699999999998</v>
      </c>
      <c r="K2475" s="468">
        <f>IF('Tables 1-15'!K2406="nap","nav",'Tables 1-15'!K2406)</f>
        <v>2127.64</v>
      </c>
      <c r="L2475" s="436"/>
      <c r="M2475" s="436">
        <f>IF('Tables 1-15'!M2406="nap","nav",'Tables 1-15'!M2406)</f>
        <v>0</v>
      </c>
    </row>
    <row r="2476" spans="1:13">
      <c r="A2476" s="461" t="s">
        <v>745</v>
      </c>
      <c r="B2476" s="468"/>
      <c r="C2476" s="468"/>
      <c r="D2476" s="468"/>
      <c r="E2476" s="468"/>
      <c r="F2476" s="469"/>
      <c r="G2476" s="468" t="str">
        <f>IF('Tables 1-15'!G2407="nap","nav",'Tables 1-15'!G2407)</f>
        <v>nav</v>
      </c>
      <c r="H2476" s="468" t="str">
        <f>IF('Tables 1-15'!H2407="nap","nav",'Tables 1-15'!H2407)</f>
        <v>nav</v>
      </c>
      <c r="I2476" s="468" t="str">
        <f>IF('Tables 1-15'!I2407="nap","nav",'Tables 1-15'!I2407)</f>
        <v>nav</v>
      </c>
      <c r="J2476" s="468" t="str">
        <f>IF('Tables 1-15'!J2407="nap","nav",'Tables 1-15'!J2407)</f>
        <v>nav</v>
      </c>
      <c r="K2476" s="468" t="str">
        <f>IF('Tables 1-15'!K2407="nap","nav",'Tables 1-15'!K2407)</f>
        <v>nav</v>
      </c>
      <c r="L2476" s="436"/>
      <c r="M2476" s="436">
        <f>IF('Tables 1-15'!M2407="nap","nav",'Tables 1-15'!M2407)</f>
        <v>0</v>
      </c>
    </row>
    <row r="2477" spans="1:13">
      <c r="A2477" s="66" t="s">
        <v>994</v>
      </c>
      <c r="B2477" s="468"/>
      <c r="C2477" s="468"/>
      <c r="D2477" s="468"/>
      <c r="E2477" s="468"/>
      <c r="F2477" s="469"/>
      <c r="G2477" s="468">
        <f>IF('Tables 1-15'!G2408="nap","nav",'Tables 1-15'!G2408)</f>
        <v>2348.59</v>
      </c>
      <c r="H2477" s="468">
        <f>IF('Tables 1-15'!H2408="nap","nav",'Tables 1-15'!H2408)</f>
        <v>3343.57</v>
      </c>
      <c r="I2477" s="468">
        <f>IF('Tables 1-15'!I2408="nap","nav",'Tables 1-15'!I2408)</f>
        <v>4228.1899999999996</v>
      </c>
      <c r="J2477" s="468">
        <f>IF('Tables 1-15'!J2408="nap","nav",'Tables 1-15'!J2408)</f>
        <v>5071.6400000000003</v>
      </c>
      <c r="K2477" s="468">
        <f>IF('Tables 1-15'!K2408="nap","nav",'Tables 1-15'!K2408)</f>
        <v>5525.78</v>
      </c>
      <c r="L2477" s="436"/>
      <c r="M2477" s="436">
        <f>IF('Tables 1-15'!M2408="nap","nav",'Tables 1-15'!M2408)</f>
        <v>0</v>
      </c>
    </row>
    <row r="2478" spans="1:13">
      <c r="A2478" s="461" t="s">
        <v>127</v>
      </c>
      <c r="B2478" s="468"/>
      <c r="C2478" s="468"/>
      <c r="D2478" s="468"/>
      <c r="E2478" s="468"/>
      <c r="F2478" s="469"/>
      <c r="G2478" s="468">
        <f>IF('Tables 1-15'!G2409="nap","nav",'Tables 1-15'!G2409)</f>
        <v>541.66</v>
      </c>
      <c r="H2478" s="468">
        <f>IF('Tables 1-15'!H2409="nap","nav",'Tables 1-15'!H2409)</f>
        <v>539.19000000000005</v>
      </c>
      <c r="I2478" s="468">
        <f>IF('Tables 1-15'!I2409="nap","nav",'Tables 1-15'!I2409)</f>
        <v>708.72619999999995</v>
      </c>
      <c r="J2478" s="468">
        <f>IF('Tables 1-15'!J2409="nap","nav",'Tables 1-15'!J2409)</f>
        <v>700.505</v>
      </c>
      <c r="K2478" s="468">
        <f>IF('Tables 1-15'!K2409="nap","nav",'Tables 1-15'!K2409)</f>
        <v>743.99</v>
      </c>
      <c r="L2478" s="436"/>
      <c r="M2478" s="436">
        <f>IF('Tables 1-15'!M2409="nap","nav",'Tables 1-15'!M2409)</f>
        <v>0</v>
      </c>
    </row>
    <row r="2479" spans="1:13">
      <c r="A2479" s="461" t="s">
        <v>8</v>
      </c>
      <c r="B2479" s="468"/>
      <c r="C2479" s="468"/>
      <c r="D2479" s="468"/>
      <c r="E2479" s="468"/>
      <c r="F2479" s="469"/>
      <c r="G2479" s="468" t="str">
        <f>IF('Tables 1-15'!G2410="nap","nav",'Tables 1-15'!G2410)</f>
        <v>nav</v>
      </c>
      <c r="H2479" s="468" t="str">
        <f>IF('Tables 1-15'!H2410="nap","nav",'Tables 1-15'!H2410)</f>
        <v>nav</v>
      </c>
      <c r="I2479" s="468" t="str">
        <f>IF('Tables 1-15'!I2410="nap","nav",'Tables 1-15'!I2410)</f>
        <v>nav</v>
      </c>
      <c r="J2479" s="468" t="str">
        <f>IF('Tables 1-15'!J2410="nap","nav",'Tables 1-15'!J2410)</f>
        <v>nav</v>
      </c>
      <c r="K2479" s="468" t="str">
        <f>IF('Tables 1-15'!K2410="nap","nav",'Tables 1-15'!K2410)</f>
        <v>nav</v>
      </c>
      <c r="L2479" s="436"/>
      <c r="M2479" s="436">
        <f>IF('Tables 1-15'!M2410="nap","nav",'Tables 1-15'!M2410)</f>
        <v>0</v>
      </c>
    </row>
    <row r="2480" spans="1:13">
      <c r="A2480" s="66" t="s">
        <v>937</v>
      </c>
      <c r="B2480" s="468"/>
      <c r="C2480" s="468"/>
      <c r="D2480" s="468"/>
      <c r="E2480" s="468"/>
      <c r="F2480" s="469"/>
      <c r="G2480" s="468" t="str">
        <f>IF('Tables 1-15'!G2411="nap","nav",'Tables 1-15'!G2411)</f>
        <v>nav</v>
      </c>
      <c r="H2480" s="468" t="str">
        <f>IF('Tables 1-15'!H2411="nap","nav",'Tables 1-15'!H2411)</f>
        <v>nav</v>
      </c>
      <c r="I2480" s="468" t="str">
        <f>IF('Tables 1-15'!I2411="nap","nav",'Tables 1-15'!I2411)</f>
        <v>nav</v>
      </c>
      <c r="J2480" s="468" t="str">
        <f>IF('Tables 1-15'!J2411="nap","nav",'Tables 1-15'!J2411)</f>
        <v>nav</v>
      </c>
      <c r="K2480" s="468" t="str">
        <f>IF('Tables 1-15'!K2411="nap","nav",'Tables 1-15'!K2411)</f>
        <v>nav</v>
      </c>
      <c r="L2480" s="436"/>
      <c r="M2480" s="436">
        <f>IF('Tables 1-15'!M2411="nap","nav",'Tables 1-15'!M2411)</f>
        <v>0</v>
      </c>
    </row>
    <row r="2481" spans="1:13">
      <c r="A2481" s="66" t="s">
        <v>938</v>
      </c>
      <c r="B2481" s="468"/>
      <c r="C2481" s="468"/>
      <c r="D2481" s="468"/>
      <c r="E2481" s="468"/>
      <c r="F2481" s="469"/>
      <c r="G2481" s="468">
        <f>IF('Tables 1-15'!G2412="nap","nav",'Tables 1-15'!G2412)</f>
        <v>1278.0999999999999</v>
      </c>
      <c r="H2481" s="468">
        <f>IF('Tables 1-15'!H2412="nap","nav",'Tables 1-15'!H2412)</f>
        <v>1287.0999999999999</v>
      </c>
      <c r="I2481" s="468">
        <f>IF('Tables 1-15'!I2412="nap","nav",'Tables 1-15'!I2412)</f>
        <v>1355.9659999999999</v>
      </c>
      <c r="J2481" s="468">
        <f>IF('Tables 1-15'!J2412="nap","nav",'Tables 1-15'!J2412)</f>
        <v>1375.06</v>
      </c>
      <c r="K2481" s="468">
        <f>IF('Tables 1-15'!K2412="nap","nav",'Tables 1-15'!K2412)</f>
        <v>1417.152</v>
      </c>
      <c r="L2481" s="436"/>
      <c r="M2481" s="436">
        <f>IF('Tables 1-15'!M2412="nap","nav",'Tables 1-15'!M2412)</f>
        <v>0</v>
      </c>
    </row>
    <row r="2482" spans="1:13">
      <c r="A2482" s="461" t="s">
        <v>9</v>
      </c>
      <c r="B2482" s="419"/>
      <c r="C2482" s="419"/>
      <c r="D2482" s="419"/>
      <c r="E2482" s="419"/>
      <c r="F2482" s="470"/>
      <c r="G2482" s="419">
        <f>IF('Tables 1-15'!G2413="nap","nav",'Tables 1-15'!G2413)</f>
        <v>473.04899999999998</v>
      </c>
      <c r="H2482" s="419">
        <f>IF('Tables 1-15'!H2413="nap","nav",'Tables 1-15'!H2413)</f>
        <v>454.93099999999998</v>
      </c>
      <c r="I2482" s="419">
        <f>IF('Tables 1-15'!I2413="nap","nav",'Tables 1-15'!I2413)</f>
        <v>434.34899999999999</v>
      </c>
      <c r="J2482" s="419">
        <f>IF('Tables 1-15'!J2413="nap","nav",'Tables 1-15'!J2413)</f>
        <v>437.28699999999998</v>
      </c>
      <c r="K2482" s="419">
        <f>IF('Tables 1-15'!K2413="nap","nav",'Tables 1-15'!K2413)</f>
        <v>418.97399999999999</v>
      </c>
      <c r="L2482" s="436"/>
      <c r="M2482" s="436">
        <f>IF('Tables 1-15'!M2413="nap","nav",'Tables 1-15'!M2413)</f>
        <v>0</v>
      </c>
    </row>
    <row r="2483" spans="1:13">
      <c r="A2483" s="66" t="s">
        <v>939</v>
      </c>
      <c r="B2483" s="419"/>
      <c r="C2483" s="419"/>
      <c r="D2483" s="419"/>
      <c r="E2483" s="419"/>
      <c r="F2483" s="470"/>
      <c r="G2483" s="419">
        <f>IF('Tables 1-15'!G2414="nap","nav",'Tables 1-15'!G2414)</f>
        <v>1508.722</v>
      </c>
      <c r="H2483" s="419">
        <f>IF('Tables 1-15'!H2414="nap","nav",'Tables 1-15'!H2414)</f>
        <v>1698.0129999999999</v>
      </c>
      <c r="I2483" s="419">
        <f>IF('Tables 1-15'!I2414="nap","nav",'Tables 1-15'!I2414)</f>
        <v>2001.1990000000001</v>
      </c>
      <c r="J2483" s="419">
        <f>IF('Tables 1-15'!J2414="nap","nav",'Tables 1-15'!J2414)</f>
        <v>2372.1790000000001</v>
      </c>
      <c r="K2483" s="419">
        <f>IF('Tables 1-15'!K2414="nap","nav",'Tables 1-15'!K2414)</f>
        <v>2743.7060000000001</v>
      </c>
      <c r="L2483" s="436"/>
      <c r="M2483" s="436">
        <f>IF('Tables 1-15'!M2414="nap","nav",'Tables 1-15'!M2414)</f>
        <v>0</v>
      </c>
    </row>
    <row r="2484" spans="1:13">
      <c r="A2484" s="66" t="s">
        <v>940</v>
      </c>
      <c r="B2484" s="419"/>
      <c r="C2484" s="419"/>
      <c r="D2484" s="419"/>
      <c r="E2484" s="419"/>
      <c r="F2484" s="470"/>
      <c r="G2484" s="419">
        <f>IF('Tables 1-15'!G2415="nap","nav",'Tables 1-15'!G2415)</f>
        <v>854.88</v>
      </c>
      <c r="H2484" s="419">
        <f>IF('Tables 1-15'!H2415="nap","nav",'Tables 1-15'!H2415)</f>
        <v>925.65</v>
      </c>
      <c r="I2484" s="419">
        <f>IF('Tables 1-15'!I2415="nap","nav",'Tables 1-15'!I2415)</f>
        <v>1059.8699999999999</v>
      </c>
      <c r="J2484" s="419">
        <f>IF('Tables 1-15'!J2415="nap","nav",'Tables 1-15'!J2415)</f>
        <v>1239.31</v>
      </c>
      <c r="K2484" s="419">
        <f>IF('Tables 1-15'!K2415="nap","nav",'Tables 1-15'!K2415)</f>
        <v>1316.09</v>
      </c>
      <c r="L2484" s="436"/>
      <c r="M2484" s="436">
        <f>IF('Tables 1-15'!M2415="nap","nav",'Tables 1-15'!M2415)</f>
        <v>0</v>
      </c>
    </row>
    <row r="2485" spans="1:13">
      <c r="A2485" s="461" t="s">
        <v>10</v>
      </c>
      <c r="B2485" s="419"/>
      <c r="C2485" s="419"/>
      <c r="D2485" s="419"/>
      <c r="E2485" s="419"/>
      <c r="F2485" s="470"/>
      <c r="G2485" s="419">
        <f>IF('Tables 1-15'!G2416="nap","nav",'Tables 1-15'!G2416)</f>
        <v>7.3010000000000002</v>
      </c>
      <c r="H2485" s="419">
        <f>IF('Tables 1-15'!H2416="nap","nav",'Tables 1-15'!H2416)</f>
        <v>204.80099999999999</v>
      </c>
      <c r="I2485" s="419">
        <f>IF('Tables 1-15'!I2416="nap","nav",'Tables 1-15'!I2416)</f>
        <v>213.8</v>
      </c>
      <c r="J2485" s="419">
        <f>IF('Tables 1-15'!J2416="nap","nav",'Tables 1-15'!J2416)</f>
        <v>201.721</v>
      </c>
      <c r="K2485" s="419">
        <f>IF('Tables 1-15'!K2416="nap","nav",'Tables 1-15'!K2416)</f>
        <v>219.053</v>
      </c>
      <c r="L2485" s="436"/>
      <c r="M2485" s="436">
        <f>IF('Tables 1-15'!M2416="nap","nav",'Tables 1-15'!M2416)</f>
        <v>0</v>
      </c>
    </row>
    <row r="2486" spans="1:13">
      <c r="A2486" s="66" t="s">
        <v>941</v>
      </c>
      <c r="B2486" s="419"/>
      <c r="C2486" s="419"/>
      <c r="D2486" s="419"/>
      <c r="E2486" s="419"/>
      <c r="F2486" s="470"/>
      <c r="G2486" s="419" t="str">
        <f>IF('Tables 1-15'!G2417="nap","nav",'Tables 1-15'!G2417)</f>
        <v>nav</v>
      </c>
      <c r="H2486" s="419">
        <f>IF('Tables 1-15'!H2417="nap","nav",'Tables 1-15'!H2417)</f>
        <v>875.89</v>
      </c>
      <c r="I2486" s="419">
        <f>IF('Tables 1-15'!I2417="nap","nav",'Tables 1-15'!I2417)</f>
        <v>955.005</v>
      </c>
      <c r="J2486" s="419">
        <f>IF('Tables 1-15'!J2417="nap","nav",'Tables 1-15'!J2417)</f>
        <v>1046.2850000000001</v>
      </c>
      <c r="K2486" s="419">
        <f>IF('Tables 1-15'!K2417="nap","nav",'Tables 1-15'!K2417)</f>
        <v>1029.7470000000001</v>
      </c>
      <c r="L2486" s="436"/>
      <c r="M2486" s="436">
        <f>IF('Tables 1-15'!M2417="nap","nav",'Tables 1-15'!M2417)</f>
        <v>0</v>
      </c>
    </row>
    <row r="2487" spans="1:13">
      <c r="A2487" s="461" t="s">
        <v>11</v>
      </c>
      <c r="B2487" s="542"/>
      <c r="C2487" s="419"/>
      <c r="D2487" s="419"/>
      <c r="E2487" s="419"/>
      <c r="F2487" s="470"/>
      <c r="G2487" s="419">
        <f>IF('Tables 1-15'!G2418="nap","nav",'Tables 1-15'!G2418)</f>
        <v>305</v>
      </c>
      <c r="H2487" s="419" t="str">
        <f>IF('Tables 1-15'!H2418="nap","nav",'Tables 1-15'!H2418)</f>
        <v>nav</v>
      </c>
      <c r="I2487" s="419" t="str">
        <f>IF('Tables 1-15'!I2418="nap","nav",'Tables 1-15'!I2418)</f>
        <v>nav</v>
      </c>
      <c r="J2487" s="419" t="str">
        <f>IF('Tables 1-15'!J2418="nap","nav",'Tables 1-15'!J2418)</f>
        <v>nav</v>
      </c>
      <c r="K2487" s="419" t="str">
        <f>IF('Tables 1-15'!K2418="nap","nav",'Tables 1-15'!K2418)</f>
        <v>nav</v>
      </c>
      <c r="L2487" s="436"/>
      <c r="M2487" s="436">
        <f>IF('Tables 1-15'!M2418="nap","nav",'Tables 1-15'!M2418)</f>
        <v>0</v>
      </c>
    </row>
    <row r="2488" spans="1:13">
      <c r="A2488" s="461" t="s">
        <v>12</v>
      </c>
      <c r="B2488" s="419"/>
      <c r="C2488" s="419"/>
      <c r="D2488" s="419"/>
      <c r="E2488" s="419"/>
      <c r="F2488" s="470"/>
      <c r="G2488" s="419">
        <f>IF('Tables 1-15'!G2419="nap","nav",'Tables 1-15'!G2419)</f>
        <v>111.57</v>
      </c>
      <c r="H2488" s="419">
        <f>IF('Tables 1-15'!H2419="nap","nav",'Tables 1-15'!H2419)</f>
        <v>113.71</v>
      </c>
      <c r="I2488" s="419">
        <f>IF('Tables 1-15'!I2419="nap","nav",'Tables 1-15'!I2419)</f>
        <v>116.05</v>
      </c>
      <c r="J2488" s="419">
        <f>IF('Tables 1-15'!J2419="nap","nav",'Tables 1-15'!J2419)</f>
        <v>120.56</v>
      </c>
      <c r="K2488" s="419">
        <f>IF('Tables 1-15'!K2419="nap","nav",'Tables 1-15'!K2419)</f>
        <v>122.36</v>
      </c>
      <c r="L2488" s="436"/>
      <c r="M2488" s="436">
        <f>IF('Tables 1-15'!M2419="nap","nav",'Tables 1-15'!M2419)</f>
        <v>0</v>
      </c>
    </row>
    <row r="2489" spans="1:13">
      <c r="A2489" s="66" t="s">
        <v>942</v>
      </c>
      <c r="B2489" s="419"/>
      <c r="C2489" s="419"/>
      <c r="D2489" s="419"/>
      <c r="E2489" s="419"/>
      <c r="F2489" s="470"/>
      <c r="G2489" s="419">
        <f>IF('Tables 1-15'!G2420="nap","nav",'Tables 1-15'!G2420)</f>
        <v>670.87699999999995</v>
      </c>
      <c r="H2489" s="419">
        <f>IF('Tables 1-15'!H2420="nap","nav",'Tables 1-15'!H2420)</f>
        <v>739.99900000000002</v>
      </c>
      <c r="I2489" s="419">
        <f>IF('Tables 1-15'!I2420="nap","nav",'Tables 1-15'!I2420)</f>
        <v>791.75400000000002</v>
      </c>
      <c r="J2489" s="419">
        <f>IF('Tables 1-15'!J2420="nap","nav",'Tables 1-15'!J2420)</f>
        <v>855.00300000000004</v>
      </c>
      <c r="K2489" s="419">
        <f>IF('Tables 1-15'!K2420="nap","nav",'Tables 1-15'!K2420)</f>
        <v>957.11199999999997</v>
      </c>
      <c r="L2489" s="436"/>
      <c r="M2489" s="436">
        <f>IF('Tables 1-15'!M2420="nap","nav",'Tables 1-15'!M2420)</f>
        <v>0</v>
      </c>
    </row>
    <row r="2490" spans="1:13">
      <c r="A2490" s="461" t="s">
        <v>13</v>
      </c>
      <c r="B2490" s="419"/>
      <c r="C2490" s="419"/>
      <c r="D2490" s="419"/>
      <c r="E2490" s="419"/>
      <c r="F2490" s="470"/>
      <c r="G2490" s="419">
        <f>IF('Tables 1-15'!G2421="nap","nav",'Tables 1-15'!G2421)</f>
        <v>2876</v>
      </c>
      <c r="H2490" s="419">
        <f>IF('Tables 1-15'!H2421="nap","nav",'Tables 1-15'!H2421)</f>
        <v>2916</v>
      </c>
      <c r="I2490" s="419">
        <f>IF('Tables 1-15'!I2421="nap","nav",'Tables 1-15'!I2421)</f>
        <v>2786</v>
      </c>
      <c r="J2490" s="419">
        <f>IF('Tables 1-15'!J2421="nap","nav",'Tables 1-15'!J2421)</f>
        <v>2874</v>
      </c>
      <c r="K2490" s="419">
        <f>IF('Tables 1-15'!K2421="nap","nav",'Tables 1-15'!K2421)</f>
        <v>2915</v>
      </c>
      <c r="L2490" s="436"/>
      <c r="M2490" s="436">
        <f>IF('Tables 1-15'!M2421="nap","nav",'Tables 1-15'!M2421)</f>
        <v>0</v>
      </c>
    </row>
    <row r="2491" spans="1:13">
      <c r="A2491" s="461" t="s">
        <v>186</v>
      </c>
      <c r="B2491" s="419"/>
      <c r="C2491" s="419"/>
      <c r="D2491" s="419"/>
      <c r="E2491" s="419"/>
      <c r="F2491" s="470"/>
      <c r="G2491" s="419" t="str">
        <f>IF('Tables 1-15'!G2422="nap","nav",'Tables 1-15'!G2422)</f>
        <v>nav</v>
      </c>
      <c r="H2491" s="419" t="str">
        <f>IF('Tables 1-15'!H2422="nap","nav",'Tables 1-15'!H2422)</f>
        <v>nav</v>
      </c>
      <c r="I2491" s="419" t="str">
        <f>IF('Tables 1-15'!I2422="nap","nav",'Tables 1-15'!I2422)</f>
        <v>nav</v>
      </c>
      <c r="J2491" s="419" t="str">
        <f>IF('Tables 1-15'!J2422="nap","nav",'Tables 1-15'!J2422)</f>
        <v>nav</v>
      </c>
      <c r="K2491" s="419" t="str">
        <f>IF('Tables 1-15'!K2422="nap","nav",'Tables 1-15'!K2422)</f>
        <v>nav</v>
      </c>
      <c r="L2491" s="436"/>
      <c r="M2491" s="436">
        <f>IF('Tables 1-15'!M2422="nap","nav",'Tables 1-15'!M2422)</f>
        <v>0</v>
      </c>
    </row>
    <row r="2492" spans="1:13">
      <c r="A2492" s="464" t="s">
        <v>283</v>
      </c>
      <c r="B2492" s="485"/>
      <c r="C2492" s="485"/>
      <c r="D2492" s="485"/>
      <c r="E2492" s="485"/>
      <c r="F2492" s="417"/>
      <c r="G2492" s="457">
        <f>SUMIF(G2469:G2491,"&lt;&gt;nav",M2469:M2491)</f>
        <v>0</v>
      </c>
      <c r="H2492" s="485">
        <f>SUMIF(H2469:H2491,"&lt;&gt;nav",G2469:G2491)</f>
        <v>22550.358</v>
      </c>
      <c r="I2492" s="485">
        <f>SUMIF(I2469:I2491,"&lt;&gt;nav",H2469:H2491)</f>
        <v>26229.505999999994</v>
      </c>
      <c r="J2492" s="457">
        <f>SUMIF(J2469:J2491,"&lt;&gt;nav",I2469:I2491)</f>
        <v>29979.4522</v>
      </c>
      <c r="K2492" s="457">
        <f>SUMIF(K2469:K2491,"&lt;&gt;nav",J2469:J2491)</f>
        <v>33873.074000000008</v>
      </c>
    </row>
    <row r="2493" spans="1:13">
      <c r="A2493" s="372" t="s">
        <v>284</v>
      </c>
      <c r="B2493" s="459"/>
      <c r="C2493" s="459"/>
      <c r="D2493" s="459"/>
      <c r="E2493" s="459"/>
      <c r="F2493" s="459"/>
      <c r="G2493" s="459">
        <f>SUMIF(M2469:M2491,"&lt;&gt;nav",G2469:G2491)</f>
        <v>22855.358</v>
      </c>
      <c r="H2493" s="459">
        <f>SUMIF(G2469:G2491,"&lt;&gt;nav",H2469:H2491)</f>
        <v>25353.615999999995</v>
      </c>
      <c r="I2493" s="459">
        <f>SUMIF(H2469:H2491,"&lt;&gt;nav",I2469:I2491)</f>
        <v>29979.4522</v>
      </c>
      <c r="J2493" s="459">
        <f>SUMIF(I2469:I2491,"&lt;&gt;nav",J2469:J2491)</f>
        <v>33873.074000000008</v>
      </c>
      <c r="K2493" s="463">
        <f>SUMIF(J2469:J2491,"&lt;&gt;nav",K2469:K2491)</f>
        <v>36101.591</v>
      </c>
    </row>
    <row r="2494" spans="1:13">
      <c r="A2494" s="372"/>
      <c r="B2494" s="459"/>
      <c r="C2494" s="459"/>
      <c r="D2494" s="459"/>
      <c r="E2494" s="459"/>
      <c r="F2494" s="459"/>
      <c r="G2494" s="459"/>
      <c r="H2494" s="459"/>
      <c r="I2494" s="459"/>
      <c r="J2494" s="459"/>
      <c r="K2494" s="463"/>
    </row>
    <row r="2495" spans="1:13">
      <c r="A2495" s="372"/>
      <c r="B2495" s="459"/>
      <c r="C2495" s="459"/>
      <c r="D2495" s="459"/>
      <c r="E2495" s="459"/>
      <c r="F2495" s="459"/>
      <c r="G2495" s="459"/>
      <c r="H2495" s="459"/>
      <c r="I2495" s="459"/>
      <c r="J2495" s="459"/>
      <c r="K2495" s="463"/>
    </row>
    <row r="2496" spans="1:13">
      <c r="A2496" s="570"/>
      <c r="B2496" s="570"/>
      <c r="C2496" s="570"/>
      <c r="D2496" s="570"/>
      <c r="E2496" s="570"/>
      <c r="F2496" s="570"/>
      <c r="G2496" s="570"/>
      <c r="H2496" s="570"/>
      <c r="I2496" s="570"/>
      <c r="J2496" s="570"/>
      <c r="K2496" s="570"/>
    </row>
    <row r="2497" spans="1:13">
      <c r="A2497" s="372"/>
      <c r="B2497" s="459"/>
      <c r="C2497" s="459"/>
      <c r="D2497" s="459"/>
      <c r="E2497" s="459"/>
      <c r="F2497" s="459"/>
      <c r="G2497" s="459"/>
      <c r="H2497" s="459"/>
      <c r="I2497" s="459"/>
      <c r="J2497" s="459"/>
      <c r="K2497" s="463"/>
    </row>
    <row r="2498" spans="1:13">
      <c r="A2498" s="493"/>
      <c r="B2498" s="593"/>
      <c r="C2498" s="593"/>
      <c r="D2498" s="593"/>
      <c r="E2498" s="593"/>
      <c r="F2498" s="594"/>
      <c r="G2498" s="593"/>
      <c r="H2498" s="593"/>
      <c r="I2498" s="593"/>
      <c r="J2498" s="593"/>
      <c r="K2498" s="593"/>
    </row>
    <row r="2499" spans="1:13">
      <c r="A2499" s="461"/>
      <c r="B2499" s="429"/>
      <c r="C2499" s="429"/>
      <c r="D2499" s="429"/>
      <c r="E2499" s="429"/>
      <c r="F2499" s="429"/>
      <c r="G2499" s="429"/>
      <c r="H2499" s="429"/>
      <c r="I2499" s="429"/>
      <c r="J2499" s="429"/>
      <c r="K2499" s="429"/>
    </row>
    <row r="2500" spans="1:13">
      <c r="A2500" s="510"/>
      <c r="B2500" s="379"/>
      <c r="C2500" s="379"/>
      <c r="D2500" s="379"/>
      <c r="E2500" s="379"/>
      <c r="F2500" s="380"/>
      <c r="G2500" s="379"/>
      <c r="H2500" s="379"/>
      <c r="I2500" s="379"/>
      <c r="J2500" s="379"/>
      <c r="K2500" s="379"/>
      <c r="L2500" s="611">
        <v>37987</v>
      </c>
      <c r="M2500" s="611">
        <v>37987</v>
      </c>
    </row>
    <row r="2501" spans="1:13">
      <c r="A2501" s="63" t="s">
        <v>37</v>
      </c>
      <c r="B2501" s="546" t="str">
        <f>IF('Tables 1-15'!B2432="nap","nav",'Tables 1-15'!B2432)</f>
        <v>nav</v>
      </c>
      <c r="C2501" s="420" t="str">
        <f>IF('Tables 1-15'!C2432="nap","nav",'Tables 1-15'!C2432)</f>
        <v>nav</v>
      </c>
      <c r="D2501" s="420" t="str">
        <f>IF('Tables 1-15'!D2432="nap","nav",'Tables 1-15'!D2432)</f>
        <v>nav</v>
      </c>
      <c r="E2501" s="420" t="str">
        <f>IF('Tables 1-15'!E2432="nap","nav",'Tables 1-15'!E2432)</f>
        <v>nav</v>
      </c>
      <c r="F2501" s="489" t="str">
        <f>IF('Tables 1-15'!F2432="nap","nav",'Tables 1-15'!F2432)</f>
        <v>nav</v>
      </c>
      <c r="G2501" s="420" t="str">
        <f>IF('Tables 1-15'!G2432="nap","nav",'Tables 1-15'!G2432)</f>
        <v>nav</v>
      </c>
      <c r="H2501" s="420" t="str">
        <f>IF('Tables 1-15'!H2432="nap","nav",'Tables 1-15'!H2432)</f>
        <v>nav</v>
      </c>
      <c r="I2501" s="420" t="str">
        <f>IF('Tables 1-15'!I2432="nap","nav",'Tables 1-15'!I2432)</f>
        <v>nav</v>
      </c>
      <c r="J2501" s="420" t="str">
        <f>IF('Tables 1-15'!J2432="nap","nav",'Tables 1-15'!J2432)</f>
        <v>nav</v>
      </c>
      <c r="K2501" s="420" t="str">
        <f>IF('Tables 1-15'!K2432="nap","nav",'Tables 1-15'!K2432)</f>
        <v>nav</v>
      </c>
      <c r="L2501" s="436">
        <f>IF('Tables 1-15'!L2432="nap","nav",'Tables 1-15'!L2432)</f>
        <v>0</v>
      </c>
      <c r="M2501" s="436">
        <f>IF('Tables 1-15'!M2432="nap","nav",'Tables 1-15'!M2432)</f>
        <v>0</v>
      </c>
    </row>
    <row r="2502" spans="1:13">
      <c r="A2502" s="493" t="s">
        <v>528</v>
      </c>
      <c r="B2502" s="419">
        <f>IF('Tables 1-15'!B2433="nap","nav",'Tables 1-15'!B2433)</f>
        <v>13.2</v>
      </c>
      <c r="C2502" s="419">
        <f>IF('Tables 1-15'!C2433="nap","nav",'Tables 1-15'!C2433)</f>
        <v>14.16</v>
      </c>
      <c r="D2502" s="419">
        <f>IF('Tables 1-15'!D2433="nap","nav",'Tables 1-15'!D2433)</f>
        <v>14.625999999999999</v>
      </c>
      <c r="E2502" s="419">
        <f>IF('Tables 1-15'!E2433="nap","nav",'Tables 1-15'!E2433)</f>
        <v>14.08</v>
      </c>
      <c r="F2502" s="470">
        <f>IF('Tables 1-15'!F2433="nap","nav",'Tables 1-15'!F2433)</f>
        <v>14.34</v>
      </c>
      <c r="G2502" s="419">
        <f>IF('Tables 1-15'!G2433="nap","nav",'Tables 1-15'!G2433)</f>
        <v>12.637</v>
      </c>
      <c r="H2502" s="419">
        <f>IF('Tables 1-15'!H2433="nap","nav",'Tables 1-15'!H2433)</f>
        <v>11.074999999999999</v>
      </c>
      <c r="I2502" s="419">
        <f>IF('Tables 1-15'!I2433="nap","nav",'Tables 1-15'!I2433)</f>
        <v>9.3580000000000005</v>
      </c>
      <c r="J2502" s="419">
        <f>IF('Tables 1-15'!J2433="nap","nav",'Tables 1-15'!J2433)</f>
        <v>8.2810000000000006</v>
      </c>
      <c r="K2502" s="419">
        <f>IF('Tables 1-15'!K2433="nap","nav",'Tables 1-15'!K2433)</f>
        <v>6.766</v>
      </c>
      <c r="L2502" s="436">
        <f>IF('Tables 1-15'!L2433="nap","nav",'Tables 1-15'!L2433)</f>
        <v>0</v>
      </c>
      <c r="M2502" s="436">
        <f>IF('Tables 1-15'!M2433="nap","nav",'Tables 1-15'!M2433)</f>
        <v>0</v>
      </c>
    </row>
    <row r="2503" spans="1:13">
      <c r="A2503" s="66" t="s">
        <v>530</v>
      </c>
      <c r="B2503" s="419" t="str">
        <f>IF('Tables 1-15'!B2434="nap","nav",'Tables 1-15'!B2434)</f>
        <v>nav</v>
      </c>
      <c r="C2503" s="419" t="str">
        <f>IF('Tables 1-15'!C2434="nap","nav",'Tables 1-15'!C2434)</f>
        <v>nav</v>
      </c>
      <c r="D2503" s="419" t="str">
        <f>IF('Tables 1-15'!D2434="nap","nav",'Tables 1-15'!D2434)</f>
        <v>nav</v>
      </c>
      <c r="E2503" s="419" t="str">
        <f>IF('Tables 1-15'!E2434="nap","nav",'Tables 1-15'!E2434)</f>
        <v>nav</v>
      </c>
      <c r="F2503" s="470" t="str">
        <f>IF('Tables 1-15'!F2434="nap","nav",'Tables 1-15'!F2434)</f>
        <v>nav</v>
      </c>
      <c r="G2503" s="419" t="str">
        <f>IF('Tables 1-15'!G2434="nap","nav",'Tables 1-15'!G2434)</f>
        <v>nav</v>
      </c>
      <c r="H2503" s="419" t="str">
        <f>IF('Tables 1-15'!H2434="nap","nav",'Tables 1-15'!H2434)</f>
        <v>nav</v>
      </c>
      <c r="I2503" s="419" t="str">
        <f>IF('Tables 1-15'!I2434="nap","nav",'Tables 1-15'!I2434)</f>
        <v>nav</v>
      </c>
      <c r="J2503" s="419" t="str">
        <f>IF('Tables 1-15'!J2434="nap","nav",'Tables 1-15'!J2434)</f>
        <v>nav</v>
      </c>
      <c r="K2503" s="419" t="str">
        <f>IF('Tables 1-15'!K2434="nap","nav",'Tables 1-15'!K2434)</f>
        <v>nav</v>
      </c>
      <c r="L2503" s="436">
        <f>IF('Tables 1-15'!L2434="nap","nav",'Tables 1-15'!L2434)</f>
        <v>0</v>
      </c>
      <c r="M2503" s="436">
        <f>IF('Tables 1-15'!M2434="nap","nav",'Tables 1-15'!M2434)</f>
        <v>0</v>
      </c>
    </row>
    <row r="2504" spans="1:13">
      <c r="A2504" s="461" t="s">
        <v>529</v>
      </c>
      <c r="B2504" s="419" t="str">
        <f>IF('Tables 1-15'!B2435="nap","nav",'Tables 1-15'!B2435)</f>
        <v>nav</v>
      </c>
      <c r="C2504" s="419" t="str">
        <f>IF('Tables 1-15'!C2435="nap","nav",'Tables 1-15'!C2435)</f>
        <v>nav</v>
      </c>
      <c r="D2504" s="419" t="str">
        <f>IF('Tables 1-15'!D2435="nap","nav",'Tables 1-15'!D2435)</f>
        <v>nav</v>
      </c>
      <c r="E2504" s="419" t="str">
        <f>IF('Tables 1-15'!E2435="nap","nav",'Tables 1-15'!E2435)</f>
        <v>nav</v>
      </c>
      <c r="F2504" s="470" t="str">
        <f>IF('Tables 1-15'!F2435="nap","nav",'Tables 1-15'!F2435)</f>
        <v>nav</v>
      </c>
      <c r="G2504" s="419" t="str">
        <f>IF('Tables 1-15'!G2435="nap","nav",'Tables 1-15'!G2435)</f>
        <v>nav</v>
      </c>
      <c r="H2504" s="419" t="str">
        <f>IF('Tables 1-15'!H2435="nap","nav",'Tables 1-15'!H2435)</f>
        <v>nav</v>
      </c>
      <c r="I2504" s="419" t="str">
        <f>IF('Tables 1-15'!I2435="nap","nav",'Tables 1-15'!I2435)</f>
        <v>nav</v>
      </c>
      <c r="J2504" s="419" t="str">
        <f>IF('Tables 1-15'!J2435="nap","nav",'Tables 1-15'!J2435)</f>
        <v>nav</v>
      </c>
      <c r="K2504" s="419" t="str">
        <f>IF('Tables 1-15'!K2435="nap","nav",'Tables 1-15'!K2435)</f>
        <v>nav</v>
      </c>
      <c r="L2504" s="436">
        <f>IF('Tables 1-15'!L2435="nap","nav",'Tables 1-15'!L2435)</f>
        <v>0</v>
      </c>
      <c r="M2504" s="436">
        <f>IF('Tables 1-15'!M2435="nap","nav",'Tables 1-15'!M2435)</f>
        <v>0</v>
      </c>
    </row>
    <row r="2505" spans="1:13">
      <c r="A2505" s="66" t="s">
        <v>531</v>
      </c>
      <c r="B2505" s="419" t="str">
        <f>IF('Tables 1-15'!B2436="nap","nav",'Tables 1-15'!B2436)</f>
        <v>nav</v>
      </c>
      <c r="C2505" s="419" t="str">
        <f>IF('Tables 1-15'!C2436="nap","nav",'Tables 1-15'!C2436)</f>
        <v>nav</v>
      </c>
      <c r="D2505" s="419" t="str">
        <f>IF('Tables 1-15'!D2436="nap","nav",'Tables 1-15'!D2436)</f>
        <v>nav</v>
      </c>
      <c r="E2505" s="419" t="str">
        <f>IF('Tables 1-15'!E2436="nap","nav",'Tables 1-15'!E2436)</f>
        <v>nav</v>
      </c>
      <c r="F2505" s="470" t="str">
        <f>IF('Tables 1-15'!F2436="nap","nav",'Tables 1-15'!F2436)</f>
        <v>nav</v>
      </c>
      <c r="G2505" s="419" t="str">
        <f>IF('Tables 1-15'!G2436="nap","nav",'Tables 1-15'!G2436)</f>
        <v>nav</v>
      </c>
      <c r="H2505" s="419" t="str">
        <f>IF('Tables 1-15'!H2436="nap","nav",'Tables 1-15'!H2436)</f>
        <v>nav</v>
      </c>
      <c r="I2505" s="419" t="str">
        <f>IF('Tables 1-15'!I2436="nap","nav",'Tables 1-15'!I2436)</f>
        <v>nav</v>
      </c>
      <c r="J2505" s="419" t="str">
        <f>IF('Tables 1-15'!J2436="nap","nav",'Tables 1-15'!J2436)</f>
        <v>nav</v>
      </c>
      <c r="K2505" s="419" t="str">
        <f>IF('Tables 1-15'!K2436="nap","nav",'Tables 1-15'!K2436)</f>
        <v>nav</v>
      </c>
      <c r="L2505" s="436">
        <f>IF('Tables 1-15'!L2436="nap","nav",'Tables 1-15'!L2436)</f>
        <v>0</v>
      </c>
      <c r="M2505" s="436">
        <f>IF('Tables 1-15'!M2436="nap","nav",'Tables 1-15'!M2436)</f>
        <v>0</v>
      </c>
    </row>
    <row r="2506" spans="1:13">
      <c r="A2506" s="461" t="s">
        <v>166</v>
      </c>
      <c r="B2506" s="468">
        <f>IF('Tables 1-15'!B2437="nap","nav",'Tables 1-15'!B2437)</f>
        <v>39.936999999999998</v>
      </c>
      <c r="C2506" s="468">
        <f>IF('Tables 1-15'!C2437="nap","nav",'Tables 1-15'!C2437)</f>
        <v>41.780999999999999</v>
      </c>
      <c r="D2506" s="468">
        <f>IF('Tables 1-15'!D2437="nap","nav",'Tables 1-15'!D2437)</f>
        <v>44.042999999999999</v>
      </c>
      <c r="E2506" s="468">
        <f>IF('Tables 1-15'!E2437="nap","nav",'Tables 1-15'!E2437)</f>
        <v>47.040999999999997</v>
      </c>
      <c r="F2506" s="470">
        <f>IF('Tables 1-15'!F2437="nap","nav",'Tables 1-15'!F2437)</f>
        <v>46.688000000000002</v>
      </c>
      <c r="G2506" s="468">
        <f>IF('Tables 1-15'!G2437="nap","nav",'Tables 1-15'!G2437)</f>
        <v>3.6880000000000002</v>
      </c>
      <c r="H2506" s="468">
        <f>IF('Tables 1-15'!H2437="nap","nav",'Tables 1-15'!H2437)</f>
        <v>4.4729999999999999</v>
      </c>
      <c r="I2506" s="468">
        <f>IF('Tables 1-15'!I2437="nap","nav",'Tables 1-15'!I2437)</f>
        <v>5.0129999999999999</v>
      </c>
      <c r="J2506" s="468">
        <f>IF('Tables 1-15'!J2437="nap","nav",'Tables 1-15'!J2437)</f>
        <v>5.5549999999999997</v>
      </c>
      <c r="K2506" s="468">
        <f>IF('Tables 1-15'!K2437="nap","nav",'Tables 1-15'!K2437)</f>
        <v>6.0570000000000004</v>
      </c>
      <c r="L2506" s="436">
        <f>IF('Tables 1-15'!L2437="nap","nav",'Tables 1-15'!L2437)</f>
        <v>0</v>
      </c>
      <c r="M2506" s="436">
        <f>IF('Tables 1-15'!M2437="nap","nav",'Tables 1-15'!M2437)</f>
        <v>0</v>
      </c>
    </row>
    <row r="2507" spans="1:13">
      <c r="A2507" s="461" t="s">
        <v>60</v>
      </c>
      <c r="B2507" s="468">
        <f>IF('Tables 1-15'!B2438="nap","nav",'Tables 1-15'!B2438)</f>
        <v>39.42</v>
      </c>
      <c r="C2507" s="468">
        <f>IF('Tables 1-15'!C2438="nap","nav",'Tables 1-15'!C2438)</f>
        <v>39.92</v>
      </c>
      <c r="D2507" s="468">
        <f>IF('Tables 1-15'!D2438="nap","nav",'Tables 1-15'!D2438)</f>
        <v>40.200000000000003</v>
      </c>
      <c r="E2507" s="468">
        <f>IF('Tables 1-15'!E2438="nap","nav",'Tables 1-15'!E2438)</f>
        <v>41.51</v>
      </c>
      <c r="F2507" s="469">
        <f>IF('Tables 1-15'!F2438="nap","nav",'Tables 1-15'!F2438)</f>
        <v>42.67</v>
      </c>
      <c r="G2507" s="468">
        <f>IF('Tables 1-15'!G2438="nap","nav",'Tables 1-15'!G2438)</f>
        <v>7.93</v>
      </c>
      <c r="H2507" s="468">
        <f>IF('Tables 1-15'!H2438="nap","nav",'Tables 1-15'!H2438)</f>
        <v>7.59</v>
      </c>
      <c r="I2507" s="468">
        <f>IF('Tables 1-15'!I2438="nap","nav",'Tables 1-15'!I2438)</f>
        <v>7.56</v>
      </c>
      <c r="J2507" s="468">
        <f>IF('Tables 1-15'!J2438="nap","nav",'Tables 1-15'!J2438)</f>
        <v>6.5</v>
      </c>
      <c r="K2507" s="468">
        <f>IF('Tables 1-15'!K2438="nap","nav",'Tables 1-15'!K2438)</f>
        <v>6.2</v>
      </c>
      <c r="L2507" s="436">
        <f>IF('Tables 1-15'!L2438="nap","nav",'Tables 1-15'!L2438)</f>
        <v>0</v>
      </c>
      <c r="M2507" s="436">
        <f>IF('Tables 1-15'!M2438="nap","nav",'Tables 1-15'!M2438)</f>
        <v>0</v>
      </c>
    </row>
    <row r="2508" spans="1:13">
      <c r="A2508" s="461" t="s">
        <v>745</v>
      </c>
      <c r="B2508" s="468" t="str">
        <f>IF('Tables 1-15'!B2439="nap","nav",'Tables 1-15'!B2439)</f>
        <v>nav</v>
      </c>
      <c r="C2508" s="468" t="str">
        <f>IF('Tables 1-15'!C2439="nap","nav",'Tables 1-15'!C2439)</f>
        <v>nav</v>
      </c>
      <c r="D2508" s="468" t="str">
        <f>IF('Tables 1-15'!D2439="nap","nav",'Tables 1-15'!D2439)</f>
        <v>nav</v>
      </c>
      <c r="E2508" s="468" t="str">
        <f>IF('Tables 1-15'!E2439="nap","nav",'Tables 1-15'!E2439)</f>
        <v>nav</v>
      </c>
      <c r="F2508" s="469" t="str">
        <f>IF('Tables 1-15'!F2439="nap","nav",'Tables 1-15'!F2439)</f>
        <v>nav</v>
      </c>
      <c r="G2508" s="468" t="str">
        <f>IF('Tables 1-15'!G2439="nap","nav",'Tables 1-15'!G2439)</f>
        <v>nav</v>
      </c>
      <c r="H2508" s="468" t="str">
        <f>IF('Tables 1-15'!H2439="nap","nav",'Tables 1-15'!H2439)</f>
        <v>nav</v>
      </c>
      <c r="I2508" s="468" t="str">
        <f>IF('Tables 1-15'!I2439="nap","nav",'Tables 1-15'!I2439)</f>
        <v>nav</v>
      </c>
      <c r="J2508" s="468" t="str">
        <f>IF('Tables 1-15'!J2439="nap","nav",'Tables 1-15'!J2439)</f>
        <v>nav</v>
      </c>
      <c r="K2508" s="468" t="str">
        <f>IF('Tables 1-15'!K2439="nap","nav",'Tables 1-15'!K2439)</f>
        <v>nav</v>
      </c>
      <c r="L2508" s="436">
        <f>IF('Tables 1-15'!L2439="nap","nav",'Tables 1-15'!L2439)</f>
        <v>0</v>
      </c>
      <c r="M2508" s="436">
        <f>IF('Tables 1-15'!M2439="nap","nav",'Tables 1-15'!M2439)</f>
        <v>0</v>
      </c>
    </row>
    <row r="2509" spans="1:13">
      <c r="A2509" s="66" t="s">
        <v>994</v>
      </c>
      <c r="B2509" s="468">
        <f>IF('Tables 1-15'!B2440="nap","nav",'Tables 1-15'!B2440)</f>
        <v>2.9</v>
      </c>
      <c r="C2509" s="468">
        <f>IF('Tables 1-15'!C2440="nap","nav",'Tables 1-15'!C2440)</f>
        <v>3.4</v>
      </c>
      <c r="D2509" s="468">
        <f>IF('Tables 1-15'!D2440="nap","nav",'Tables 1-15'!D2440)</f>
        <v>4.7300000000000004</v>
      </c>
      <c r="E2509" s="468">
        <f>IF('Tables 1-15'!E2440="nap","nav",'Tables 1-15'!E2440)</f>
        <v>5.13</v>
      </c>
      <c r="F2509" s="469">
        <f>IF('Tables 1-15'!F2440="nap","nav",'Tables 1-15'!F2440)</f>
        <v>5.37</v>
      </c>
      <c r="G2509" s="468" t="str">
        <f>IF('Tables 1-15'!G2440="nap","nav",'Tables 1-15'!G2440)</f>
        <v>nav</v>
      </c>
      <c r="H2509" s="468" t="str">
        <f>IF('Tables 1-15'!H2440="nap","nav",'Tables 1-15'!H2440)</f>
        <v>nav</v>
      </c>
      <c r="I2509" s="468" t="str">
        <f>IF('Tables 1-15'!I2440="nap","nav",'Tables 1-15'!I2440)</f>
        <v>nav</v>
      </c>
      <c r="J2509" s="468" t="str">
        <f>IF('Tables 1-15'!J2440="nap","nav",'Tables 1-15'!J2440)</f>
        <v>nav</v>
      </c>
      <c r="K2509" s="468" t="str">
        <f>IF('Tables 1-15'!K2440="nap","nav",'Tables 1-15'!K2440)</f>
        <v>nav</v>
      </c>
      <c r="L2509" s="436">
        <f>IF('Tables 1-15'!L2440="nap","nav",'Tables 1-15'!L2440)</f>
        <v>0</v>
      </c>
      <c r="M2509" s="436">
        <f>IF('Tables 1-15'!M2440="nap","nav",'Tables 1-15'!M2440)</f>
        <v>0</v>
      </c>
    </row>
    <row r="2510" spans="1:13">
      <c r="A2510" s="461" t="s">
        <v>127</v>
      </c>
      <c r="B2510" s="468" t="str">
        <f>IF('Tables 1-15'!B2441="nap","nav",'Tables 1-15'!B2441)</f>
        <v>nav</v>
      </c>
      <c r="C2510" s="468">
        <f>IF('Tables 1-15'!C2441="nap","nav",'Tables 1-15'!C2441)</f>
        <v>5.49</v>
      </c>
      <c r="D2510" s="468">
        <f>IF('Tables 1-15'!D2441="nap","nav",'Tables 1-15'!D2441)</f>
        <v>5.8932270000000004</v>
      </c>
      <c r="E2510" s="468">
        <f>IF('Tables 1-15'!E2441="nap","nav",'Tables 1-15'!E2441)</f>
        <v>6.49</v>
      </c>
      <c r="F2510" s="469">
        <f>IF('Tables 1-15'!F2441="nap","nav",'Tables 1-15'!F2441)</f>
        <v>7</v>
      </c>
      <c r="G2510" s="468">
        <f>IF('Tables 1-15'!G2441="nap","nav",'Tables 1-15'!G2441)</f>
        <v>41.11</v>
      </c>
      <c r="H2510" s="468" t="str">
        <f>IF('Tables 1-15'!H2441="nap","nav",'Tables 1-15'!H2441)</f>
        <v>nav</v>
      </c>
      <c r="I2510" s="468">
        <f>IF('Tables 1-15'!I2441="nap","nav",'Tables 1-15'!I2441)</f>
        <v>17.84121</v>
      </c>
      <c r="J2510" s="468">
        <f>IF('Tables 1-15'!J2441="nap","nav",'Tables 1-15'!J2441)</f>
        <v>23.370999999999999</v>
      </c>
      <c r="K2510" s="468" t="str">
        <f>IF('Tables 1-15'!K2441="nap","nav",'Tables 1-15'!K2441)</f>
        <v>nav</v>
      </c>
      <c r="L2510" s="436">
        <f>IF('Tables 1-15'!L2441="nap","nav",'Tables 1-15'!L2441)</f>
        <v>0</v>
      </c>
      <c r="M2510" s="436">
        <f>IF('Tables 1-15'!M2441="nap","nav",'Tables 1-15'!M2441)</f>
        <v>0</v>
      </c>
    </row>
    <row r="2511" spans="1:13">
      <c r="A2511" s="461" t="s">
        <v>8</v>
      </c>
      <c r="B2511" s="468" t="str">
        <f>IF('Tables 1-15'!B2442="nap","nav",'Tables 1-15'!B2442)</f>
        <v>nav</v>
      </c>
      <c r="C2511" s="468" t="str">
        <f>IF('Tables 1-15'!C2442="nap","nav",'Tables 1-15'!C2442)</f>
        <v>nav</v>
      </c>
      <c r="D2511" s="468" t="str">
        <f>IF('Tables 1-15'!D2442="nap","nav",'Tables 1-15'!D2442)</f>
        <v>nav</v>
      </c>
      <c r="E2511" s="468" t="str">
        <f>IF('Tables 1-15'!E2442="nap","nav",'Tables 1-15'!E2442)</f>
        <v>nav</v>
      </c>
      <c r="F2511" s="469" t="str">
        <f>IF('Tables 1-15'!F2442="nap","nav",'Tables 1-15'!F2442)</f>
        <v>nav</v>
      </c>
      <c r="G2511" s="468" t="str">
        <f>IF('Tables 1-15'!G2442="nap","nav",'Tables 1-15'!G2442)</f>
        <v>nav</v>
      </c>
      <c r="H2511" s="468" t="str">
        <f>IF('Tables 1-15'!H2442="nap","nav",'Tables 1-15'!H2442)</f>
        <v>nav</v>
      </c>
      <c r="I2511" s="468" t="str">
        <f>IF('Tables 1-15'!I2442="nap","nav",'Tables 1-15'!I2442)</f>
        <v>nav</v>
      </c>
      <c r="J2511" s="468" t="str">
        <f>IF('Tables 1-15'!J2442="nap","nav",'Tables 1-15'!J2442)</f>
        <v>nav</v>
      </c>
      <c r="K2511" s="468" t="str">
        <f>IF('Tables 1-15'!K2442="nap","nav",'Tables 1-15'!K2442)</f>
        <v>nav</v>
      </c>
      <c r="L2511" s="436">
        <f>IF('Tables 1-15'!L2442="nap","nav",'Tables 1-15'!L2442)</f>
        <v>0</v>
      </c>
      <c r="M2511" s="436">
        <f>IF('Tables 1-15'!M2442="nap","nav",'Tables 1-15'!M2442)</f>
        <v>0</v>
      </c>
    </row>
    <row r="2512" spans="1:13">
      <c r="A2512" s="66" t="s">
        <v>937</v>
      </c>
      <c r="B2512" s="468" t="str">
        <f>IF('Tables 1-15'!B2443="nap","nav",'Tables 1-15'!B2443)</f>
        <v>nav</v>
      </c>
      <c r="C2512" s="468" t="str">
        <f>IF('Tables 1-15'!C2443="nap","nav",'Tables 1-15'!C2443)</f>
        <v>nav</v>
      </c>
      <c r="D2512" s="468" t="str">
        <f>IF('Tables 1-15'!D2443="nap","nav",'Tables 1-15'!D2443)</f>
        <v>nav</v>
      </c>
      <c r="E2512" s="468" t="str">
        <f>IF('Tables 1-15'!E2443="nap","nav",'Tables 1-15'!E2443)</f>
        <v>nav</v>
      </c>
      <c r="F2512" s="469" t="str">
        <f>IF('Tables 1-15'!F2443="nap","nav",'Tables 1-15'!F2443)</f>
        <v>nav</v>
      </c>
      <c r="G2512" s="468" t="str">
        <f>IF('Tables 1-15'!G2443="nap","nav",'Tables 1-15'!G2443)</f>
        <v>nav</v>
      </c>
      <c r="H2512" s="468" t="str">
        <f>IF('Tables 1-15'!H2443="nap","nav",'Tables 1-15'!H2443)</f>
        <v>nav</v>
      </c>
      <c r="I2512" s="468" t="str">
        <f>IF('Tables 1-15'!I2443="nap","nav",'Tables 1-15'!I2443)</f>
        <v>nav</v>
      </c>
      <c r="J2512" s="468" t="str">
        <f>IF('Tables 1-15'!J2443="nap","nav",'Tables 1-15'!J2443)</f>
        <v>nav</v>
      </c>
      <c r="K2512" s="468" t="str">
        <f>IF('Tables 1-15'!K2443="nap","nav",'Tables 1-15'!K2443)</f>
        <v>nav</v>
      </c>
      <c r="L2512" s="436">
        <f>IF('Tables 1-15'!L2443="nap","nav",'Tables 1-15'!L2443)</f>
        <v>0</v>
      </c>
      <c r="M2512" s="436">
        <f>IF('Tables 1-15'!M2443="nap","nav",'Tables 1-15'!M2443)</f>
        <v>0</v>
      </c>
    </row>
    <row r="2513" spans="1:13">
      <c r="A2513" s="66" t="s">
        <v>938</v>
      </c>
      <c r="B2513" s="468">
        <f>IF('Tables 1-15'!B2444="nap","nav",'Tables 1-15'!B2444)</f>
        <v>5.4</v>
      </c>
      <c r="C2513" s="468">
        <f>IF('Tables 1-15'!C2444="nap","nav",'Tables 1-15'!C2444)</f>
        <v>4.4000000000000004</v>
      </c>
      <c r="D2513" s="468">
        <f>IF('Tables 1-15'!D2444="nap","nav",'Tables 1-15'!D2444)</f>
        <v>4.6769999999999996</v>
      </c>
      <c r="E2513" s="468">
        <f>IF('Tables 1-15'!E2444="nap","nav",'Tables 1-15'!E2444)</f>
        <v>5.1459999999999999</v>
      </c>
      <c r="F2513" s="469">
        <f>IF('Tables 1-15'!F2444="nap","nav",'Tables 1-15'!F2444)</f>
        <v>5.17</v>
      </c>
      <c r="G2513" s="468" t="str">
        <f>IF('Tables 1-15'!G2444="nap","nav",'Tables 1-15'!G2444)</f>
        <v>nav</v>
      </c>
      <c r="H2513" s="468" t="str">
        <f>IF('Tables 1-15'!H2444="nap","nav",'Tables 1-15'!H2444)</f>
        <v>nav</v>
      </c>
      <c r="I2513" s="468" t="str">
        <f>IF('Tables 1-15'!I2444="nap","nav",'Tables 1-15'!I2444)</f>
        <v>nav</v>
      </c>
      <c r="J2513" s="468" t="str">
        <f>IF('Tables 1-15'!J2444="nap","nav",'Tables 1-15'!J2444)</f>
        <v>nav</v>
      </c>
      <c r="K2513" s="468" t="str">
        <f>IF('Tables 1-15'!K2444="nap","nav",'Tables 1-15'!K2444)</f>
        <v>nav</v>
      </c>
      <c r="L2513" s="436">
        <f>IF('Tables 1-15'!L2444="nap","nav",'Tables 1-15'!L2444)</f>
        <v>0</v>
      </c>
      <c r="M2513" s="436">
        <f>IF('Tables 1-15'!M2444="nap","nav",'Tables 1-15'!M2444)</f>
        <v>0</v>
      </c>
    </row>
    <row r="2514" spans="1:13">
      <c r="A2514" s="461" t="s">
        <v>9</v>
      </c>
      <c r="B2514" s="419">
        <f>IF('Tables 1-15'!B2445="nap","nav",'Tables 1-15'!B2445)</f>
        <v>39.164000000000001</v>
      </c>
      <c r="C2514" s="419">
        <f>IF('Tables 1-15'!C2445="nap","nav",'Tables 1-15'!C2445)</f>
        <v>40.122999999999998</v>
      </c>
      <c r="D2514" s="419">
        <f>IF('Tables 1-15'!D2445="nap","nav",'Tables 1-15'!D2445)</f>
        <v>44.256999999999998</v>
      </c>
      <c r="E2514" s="419">
        <f>IF('Tables 1-15'!E2445="nap","nav",'Tables 1-15'!E2445)</f>
        <v>38.134</v>
      </c>
      <c r="F2514" s="470">
        <f>IF('Tables 1-15'!F2445="nap","nav",'Tables 1-15'!F2445)</f>
        <v>35.904000000000003</v>
      </c>
      <c r="G2514" s="419">
        <f>IF('Tables 1-15'!G2445="nap","nav",'Tables 1-15'!G2445)</f>
        <v>25.658000000000001</v>
      </c>
      <c r="H2514" s="419">
        <f>IF('Tables 1-15'!H2445="nap","nav",'Tables 1-15'!H2445)</f>
        <v>27.141999999999999</v>
      </c>
      <c r="I2514" s="419">
        <f>IF('Tables 1-15'!I2445="nap","nav",'Tables 1-15'!I2445)</f>
        <v>26.960999999999999</v>
      </c>
      <c r="J2514" s="419">
        <f>IF('Tables 1-15'!J2445="nap","nav",'Tables 1-15'!J2445)</f>
        <v>25.771999999999998</v>
      </c>
      <c r="K2514" s="419">
        <f>IF('Tables 1-15'!K2445="nap","nav",'Tables 1-15'!K2445)</f>
        <v>21.815999999999999</v>
      </c>
      <c r="L2514" s="436">
        <f>IF('Tables 1-15'!L2445="nap","nav",'Tables 1-15'!L2445)</f>
        <v>0</v>
      </c>
      <c r="M2514" s="436">
        <f>IF('Tables 1-15'!M2445="nap","nav",'Tables 1-15'!M2445)</f>
        <v>0</v>
      </c>
    </row>
    <row r="2515" spans="1:13">
      <c r="A2515" s="66" t="s">
        <v>939</v>
      </c>
      <c r="B2515" s="419" t="str">
        <f>IF('Tables 1-15'!B2446="nap","nav",'Tables 1-15'!B2446)</f>
        <v>nav</v>
      </c>
      <c r="C2515" s="419" t="str">
        <f>IF('Tables 1-15'!C2446="nap","nav",'Tables 1-15'!C2446)</f>
        <v>nav</v>
      </c>
      <c r="D2515" s="419" t="str">
        <f>IF('Tables 1-15'!D2446="nap","nav",'Tables 1-15'!D2446)</f>
        <v>nav</v>
      </c>
      <c r="E2515" s="419" t="str">
        <f>IF('Tables 1-15'!E2446="nap","nav",'Tables 1-15'!E2446)</f>
        <v>nav</v>
      </c>
      <c r="F2515" s="470" t="str">
        <f>IF('Tables 1-15'!F2446="nap","nav",'Tables 1-15'!F2446)</f>
        <v>nav</v>
      </c>
      <c r="G2515" s="419" t="str">
        <f>IF('Tables 1-15'!G2446="nap","nav",'Tables 1-15'!G2446)</f>
        <v>nav</v>
      </c>
      <c r="H2515" s="419" t="str">
        <f>IF('Tables 1-15'!H2446="nap","nav",'Tables 1-15'!H2446)</f>
        <v>nav</v>
      </c>
      <c r="I2515" s="419" t="str">
        <f>IF('Tables 1-15'!I2446="nap","nav",'Tables 1-15'!I2446)</f>
        <v>nav</v>
      </c>
      <c r="J2515" s="419" t="str">
        <f>IF('Tables 1-15'!J2446="nap","nav",'Tables 1-15'!J2446)</f>
        <v>nav</v>
      </c>
      <c r="K2515" s="419" t="str">
        <f>IF('Tables 1-15'!K2446="nap","nav",'Tables 1-15'!K2446)</f>
        <v>nav</v>
      </c>
      <c r="L2515" s="436">
        <f>IF('Tables 1-15'!L2446="nap","nav",'Tables 1-15'!L2446)</f>
        <v>0</v>
      </c>
      <c r="M2515" s="436">
        <f>IF('Tables 1-15'!M2446="nap","nav",'Tables 1-15'!M2446)</f>
        <v>0</v>
      </c>
    </row>
    <row r="2516" spans="1:13">
      <c r="A2516" s="66" t="s">
        <v>940</v>
      </c>
      <c r="B2516" s="419">
        <f>IF('Tables 1-15'!B2447="nap","nav",'Tables 1-15'!B2447)</f>
        <v>5.1260000000000003</v>
      </c>
      <c r="C2516" s="419">
        <f>IF('Tables 1-15'!C2447="nap","nav",'Tables 1-15'!C2447)</f>
        <v>5.4</v>
      </c>
      <c r="D2516" s="419">
        <f>IF('Tables 1-15'!D2447="nap","nav",'Tables 1-15'!D2447)</f>
        <v>5.77</v>
      </c>
      <c r="E2516" s="419">
        <f>IF('Tables 1-15'!E2447="nap","nav",'Tables 1-15'!E2447)</f>
        <v>5.95</v>
      </c>
      <c r="F2516" s="470">
        <f>IF('Tables 1-15'!F2447="nap","nav",'Tables 1-15'!F2447)</f>
        <v>6.3</v>
      </c>
      <c r="G2516" s="419" t="str">
        <f>IF('Tables 1-15'!G2447="nap","nav",'Tables 1-15'!G2447)</f>
        <v>nav</v>
      </c>
      <c r="H2516" s="419" t="str">
        <f>IF('Tables 1-15'!H2447="nap","nav",'Tables 1-15'!H2447)</f>
        <v>nav</v>
      </c>
      <c r="I2516" s="419" t="str">
        <f>IF('Tables 1-15'!I2447="nap","nav",'Tables 1-15'!I2447)</f>
        <v>nav</v>
      </c>
      <c r="J2516" s="419" t="str">
        <f>IF('Tables 1-15'!J2447="nap","nav",'Tables 1-15'!J2447)</f>
        <v>nav</v>
      </c>
      <c r="K2516" s="419" t="str">
        <f>IF('Tables 1-15'!K2447="nap","nav",'Tables 1-15'!K2447)</f>
        <v>nav</v>
      </c>
      <c r="L2516" s="436">
        <f>IF('Tables 1-15'!L2447="nap","nav",'Tables 1-15'!L2447)</f>
        <v>0</v>
      </c>
      <c r="M2516" s="436">
        <f>IF('Tables 1-15'!M2447="nap","nav",'Tables 1-15'!M2447)</f>
        <v>0</v>
      </c>
    </row>
    <row r="2517" spans="1:13">
      <c r="A2517" s="461" t="s">
        <v>10</v>
      </c>
      <c r="B2517" s="419" t="str">
        <f>IF('Tables 1-15'!B2448="nap","nav",'Tables 1-15'!B2448)</f>
        <v>nav</v>
      </c>
      <c r="C2517" s="419" t="str">
        <f>IF('Tables 1-15'!C2448="nap","nav",'Tables 1-15'!C2448)</f>
        <v>nav</v>
      </c>
      <c r="D2517" s="419" t="str">
        <f>IF('Tables 1-15'!D2448="nap","nav",'Tables 1-15'!D2448)</f>
        <v>nav</v>
      </c>
      <c r="E2517" s="419" t="str">
        <f>IF('Tables 1-15'!E2448="nap","nav",'Tables 1-15'!E2448)</f>
        <v>nav</v>
      </c>
      <c r="F2517" s="470" t="str">
        <f>IF('Tables 1-15'!F2448="nap","nav",'Tables 1-15'!F2448)</f>
        <v>nav</v>
      </c>
      <c r="G2517" s="419" t="str">
        <f>IF('Tables 1-15'!G2448="nap","nav",'Tables 1-15'!G2448)</f>
        <v>nav</v>
      </c>
      <c r="H2517" s="419" t="str">
        <f>IF('Tables 1-15'!H2448="nap","nav",'Tables 1-15'!H2448)</f>
        <v>nav</v>
      </c>
      <c r="I2517" s="419" t="str">
        <f>IF('Tables 1-15'!I2448="nap","nav",'Tables 1-15'!I2448)</f>
        <v>nav</v>
      </c>
      <c r="J2517" s="419" t="str">
        <f>IF('Tables 1-15'!J2448="nap","nav",'Tables 1-15'!J2448)</f>
        <v>nav</v>
      </c>
      <c r="K2517" s="419" t="str">
        <f>IF('Tables 1-15'!K2448="nap","nav",'Tables 1-15'!K2448)</f>
        <v>nav</v>
      </c>
      <c r="L2517" s="436">
        <f>IF('Tables 1-15'!L2448="nap","nav",'Tables 1-15'!L2448)</f>
        <v>0</v>
      </c>
      <c r="M2517" s="436">
        <f>IF('Tables 1-15'!M2448="nap","nav",'Tables 1-15'!M2448)</f>
        <v>0</v>
      </c>
    </row>
    <row r="2518" spans="1:13">
      <c r="A2518" s="66" t="s">
        <v>941</v>
      </c>
      <c r="B2518" s="419" t="str">
        <f>IF('Tables 1-15'!B2449="nap","nav",'Tables 1-15'!B2449)</f>
        <v>nav</v>
      </c>
      <c r="C2518" s="419" t="str">
        <f>IF('Tables 1-15'!C2449="nap","nav",'Tables 1-15'!C2449)</f>
        <v>nav</v>
      </c>
      <c r="D2518" s="419" t="str">
        <f>IF('Tables 1-15'!D2449="nap","nav",'Tables 1-15'!D2449)</f>
        <v>nav</v>
      </c>
      <c r="E2518" s="419" t="str">
        <f>IF('Tables 1-15'!E2449="nap","nav",'Tables 1-15'!E2449)</f>
        <v>nav</v>
      </c>
      <c r="F2518" s="470" t="str">
        <f>IF('Tables 1-15'!F2449="nap","nav",'Tables 1-15'!F2449)</f>
        <v>nav</v>
      </c>
      <c r="G2518" s="419" t="str">
        <f>IF('Tables 1-15'!G2449="nap","nav",'Tables 1-15'!G2449)</f>
        <v>nav</v>
      </c>
      <c r="H2518" s="419" t="str">
        <f>IF('Tables 1-15'!H2449="nap","nav",'Tables 1-15'!H2449)</f>
        <v>nav</v>
      </c>
      <c r="I2518" s="419" t="str">
        <f>IF('Tables 1-15'!I2449="nap","nav",'Tables 1-15'!I2449)</f>
        <v>nav</v>
      </c>
      <c r="J2518" s="419" t="str">
        <f>IF('Tables 1-15'!J2449="nap","nav",'Tables 1-15'!J2449)</f>
        <v>nav</v>
      </c>
      <c r="K2518" s="419" t="str">
        <f>IF('Tables 1-15'!K2449="nap","nav",'Tables 1-15'!K2449)</f>
        <v>nav</v>
      </c>
      <c r="L2518" s="436">
        <f>IF('Tables 1-15'!L2449="nap","nav",'Tables 1-15'!L2449)</f>
        <v>0</v>
      </c>
      <c r="M2518" s="436">
        <f>IF('Tables 1-15'!M2449="nap","nav",'Tables 1-15'!M2449)</f>
        <v>0</v>
      </c>
    </row>
    <row r="2519" spans="1:13">
      <c r="A2519" s="461" t="s">
        <v>11</v>
      </c>
      <c r="B2519" s="419">
        <f>IF('Tables 1-15'!B2450="nap","nav",'Tables 1-15'!B2450)</f>
        <v>8</v>
      </c>
      <c r="C2519" s="419" t="str">
        <f>IF('Tables 1-15'!C2450="nap","nav",'Tables 1-15'!C2450)</f>
        <v>nav</v>
      </c>
      <c r="D2519" s="419" t="str">
        <f>IF('Tables 1-15'!D2450="nap","nav",'Tables 1-15'!D2450)</f>
        <v>nav</v>
      </c>
      <c r="E2519" s="419" t="str">
        <f>IF('Tables 1-15'!E2450="nap","nav",'Tables 1-15'!E2450)</f>
        <v>nav</v>
      </c>
      <c r="F2519" s="470" t="str">
        <f>IF('Tables 1-15'!F2450="nap","nav",'Tables 1-15'!F2450)</f>
        <v>nav</v>
      </c>
      <c r="G2519" s="419" t="str">
        <f>IF('Tables 1-15'!G2450="nap","nav",'Tables 1-15'!G2450)</f>
        <v>nav</v>
      </c>
      <c r="H2519" s="419" t="str">
        <f>IF('Tables 1-15'!H2450="nap","nav",'Tables 1-15'!H2450)</f>
        <v>nav</v>
      </c>
      <c r="I2519" s="419" t="str">
        <f>IF('Tables 1-15'!I2450="nap","nav",'Tables 1-15'!I2450)</f>
        <v>nav</v>
      </c>
      <c r="J2519" s="419" t="str">
        <f>IF('Tables 1-15'!J2450="nap","nav",'Tables 1-15'!J2450)</f>
        <v>nav</v>
      </c>
      <c r="K2519" s="419" t="str">
        <f>IF('Tables 1-15'!K2450="nap","nav",'Tables 1-15'!K2450)</f>
        <v>nav</v>
      </c>
      <c r="L2519" s="436">
        <f>IF('Tables 1-15'!L2450="nap","nav",'Tables 1-15'!L2450)</f>
        <v>0</v>
      </c>
      <c r="M2519" s="436">
        <f>IF('Tables 1-15'!M2450="nap","nav",'Tables 1-15'!M2450)</f>
        <v>0</v>
      </c>
    </row>
    <row r="2520" spans="1:13">
      <c r="A2520" s="461" t="s">
        <v>12</v>
      </c>
      <c r="B2520" s="419">
        <f>IF('Tables 1-15'!B2451="nap","nav",'Tables 1-15'!B2451)</f>
        <v>11.48</v>
      </c>
      <c r="C2520" s="419">
        <f>IF('Tables 1-15'!C2451="nap","nav",'Tables 1-15'!C2451)</f>
        <v>12.43</v>
      </c>
      <c r="D2520" s="419">
        <f>IF('Tables 1-15'!D2451="nap","nav",'Tables 1-15'!D2451)</f>
        <v>12.98</v>
      </c>
      <c r="E2520" s="419">
        <f>IF('Tables 1-15'!E2451="nap","nav",'Tables 1-15'!E2451)</f>
        <v>14.16</v>
      </c>
      <c r="F2520" s="470">
        <f>IF('Tables 1-15'!F2451="nap","nav",'Tables 1-15'!F2451)</f>
        <v>15.85</v>
      </c>
      <c r="G2520" s="419">
        <f>IF('Tables 1-15'!G2451="nap","nav",'Tables 1-15'!G2451)</f>
        <v>1.02</v>
      </c>
      <c r="H2520" s="419">
        <f>IF('Tables 1-15'!H2451="nap","nav",'Tables 1-15'!H2451)</f>
        <v>0.97</v>
      </c>
      <c r="I2520" s="419">
        <f>IF('Tables 1-15'!I2451="nap","nav",'Tables 1-15'!I2451)</f>
        <v>0.88</v>
      </c>
      <c r="J2520" s="419">
        <f>IF('Tables 1-15'!J2451="nap","nav",'Tables 1-15'!J2451)</f>
        <v>0.59</v>
      </c>
      <c r="K2520" s="468">
        <f>IF('Tables 1-15'!K2451="nap","nav",'Tables 1-15'!K2451)</f>
        <v>0.19</v>
      </c>
      <c r="L2520" s="436">
        <f>IF('Tables 1-15'!L2451="nap","nav",'Tables 1-15'!L2451)</f>
        <v>0</v>
      </c>
      <c r="M2520" s="436">
        <f>IF('Tables 1-15'!M2451="nap","nav",'Tables 1-15'!M2451)</f>
        <v>0</v>
      </c>
    </row>
    <row r="2521" spans="1:13">
      <c r="A2521" s="66" t="s">
        <v>942</v>
      </c>
      <c r="B2521" s="419">
        <f>IF('Tables 1-15'!B2452="nap","nav",'Tables 1-15'!B2452)</f>
        <v>2.0459999999999998</v>
      </c>
      <c r="C2521" s="419">
        <f>IF('Tables 1-15'!C2452="nap","nav",'Tables 1-15'!C2452)</f>
        <v>2.1520000000000001</v>
      </c>
      <c r="D2521" s="419">
        <f>IF('Tables 1-15'!D2452="nap","nav",'Tables 1-15'!D2452)</f>
        <v>2.7370000000000001</v>
      </c>
      <c r="E2521" s="419">
        <f>IF('Tables 1-15'!E2452="nap","nav",'Tables 1-15'!E2452)</f>
        <v>3.12</v>
      </c>
      <c r="F2521" s="470">
        <f>IF('Tables 1-15'!F2452="nap","nav",'Tables 1-15'!F2452)</f>
        <v>3.609</v>
      </c>
      <c r="G2521" s="419" t="str">
        <f>IF('Tables 1-15'!G2452="nap","nav",'Tables 1-15'!G2452)</f>
        <v>nav</v>
      </c>
      <c r="H2521" s="419" t="str">
        <f>IF('Tables 1-15'!H2452="nap","nav",'Tables 1-15'!H2452)</f>
        <v>nav</v>
      </c>
      <c r="I2521" s="419" t="str">
        <f>IF('Tables 1-15'!I2452="nap","nav",'Tables 1-15'!I2452)</f>
        <v>nav</v>
      </c>
      <c r="J2521" s="419" t="str">
        <f>IF('Tables 1-15'!J2452="nap","nav",'Tables 1-15'!J2452)</f>
        <v>nav</v>
      </c>
      <c r="K2521" s="468" t="str">
        <f>IF('Tables 1-15'!K2452="nap","nav",'Tables 1-15'!K2452)</f>
        <v>nav</v>
      </c>
      <c r="L2521" s="436">
        <f>IF('Tables 1-15'!L2452="nap","nav",'Tables 1-15'!L2452)</f>
        <v>0</v>
      </c>
      <c r="M2521" s="436">
        <f>IF('Tables 1-15'!M2452="nap","nav",'Tables 1-15'!M2452)</f>
        <v>0</v>
      </c>
    </row>
    <row r="2522" spans="1:13">
      <c r="A2522" s="461" t="s">
        <v>13</v>
      </c>
      <c r="B2522" s="419">
        <f>IF('Tables 1-15'!B2453="nap","nav",'Tables 1-15'!B2453)</f>
        <v>3</v>
      </c>
      <c r="C2522" s="419">
        <f>IF('Tables 1-15'!C2453="nap","nav",'Tables 1-15'!C2453)</f>
        <v>3</v>
      </c>
      <c r="D2522" s="419">
        <f>IF('Tables 1-15'!D2453="nap","nav",'Tables 1-15'!D2453)</f>
        <v>3</v>
      </c>
      <c r="E2522" s="419">
        <f>IF('Tables 1-15'!E2453="nap","nav",'Tables 1-15'!E2453)</f>
        <v>1</v>
      </c>
      <c r="F2522" s="470">
        <f>IF('Tables 1-15'!F2453="nap","nav",'Tables 1-15'!F2453)</f>
        <v>1</v>
      </c>
      <c r="G2522" s="419" t="str">
        <f>IF('Tables 1-15'!G2453="nap","nav",'Tables 1-15'!G2453)</f>
        <v>nav</v>
      </c>
      <c r="H2522" s="419" t="str">
        <f>IF('Tables 1-15'!H2453="nap","nav",'Tables 1-15'!H2453)</f>
        <v>nav</v>
      </c>
      <c r="I2522" s="419" t="str">
        <f>IF('Tables 1-15'!I2453="nap","nav",'Tables 1-15'!I2453)</f>
        <v>nav</v>
      </c>
      <c r="J2522" s="419" t="str">
        <f>IF('Tables 1-15'!J2453="nap","nav",'Tables 1-15'!J2453)</f>
        <v>nav</v>
      </c>
      <c r="K2522" s="419" t="str">
        <f>IF('Tables 1-15'!K2453="nap","nav",'Tables 1-15'!K2453)</f>
        <v>nav</v>
      </c>
      <c r="L2522" s="436">
        <f>IF('Tables 1-15'!L2453="nap","nav",'Tables 1-15'!L2453)</f>
        <v>0</v>
      </c>
      <c r="M2522" s="436">
        <f>IF('Tables 1-15'!M2453="nap","nav",'Tables 1-15'!M2453)</f>
        <v>0</v>
      </c>
    </row>
    <row r="2523" spans="1:13">
      <c r="A2523" s="461" t="s">
        <v>186</v>
      </c>
      <c r="B2523" s="419" t="str">
        <f>IF('Tables 1-15'!B2454="nap","nav",'Tables 1-15'!B2454)</f>
        <v>nav</v>
      </c>
      <c r="C2523" s="419" t="str">
        <f>IF('Tables 1-15'!C2454="nap","nav",'Tables 1-15'!C2454)</f>
        <v>nav</v>
      </c>
      <c r="D2523" s="419" t="str">
        <f>IF('Tables 1-15'!D2454="nap","nav",'Tables 1-15'!D2454)</f>
        <v>nav</v>
      </c>
      <c r="E2523" s="419" t="str">
        <f>IF('Tables 1-15'!E2454="nap","nav",'Tables 1-15'!E2454)</f>
        <v>nav</v>
      </c>
      <c r="F2523" s="470" t="str">
        <f>IF('Tables 1-15'!F2454="nap","nav",'Tables 1-15'!F2454)</f>
        <v>nav</v>
      </c>
      <c r="G2523" s="419" t="str">
        <f>IF('Tables 1-15'!G2454="nap","nav",'Tables 1-15'!G2454)</f>
        <v>nav</v>
      </c>
      <c r="H2523" s="419" t="str">
        <f>IF('Tables 1-15'!H2454="nap","nav",'Tables 1-15'!H2454)</f>
        <v>nav</v>
      </c>
      <c r="I2523" s="419" t="str">
        <f>IF('Tables 1-15'!I2454="nap","nav",'Tables 1-15'!I2454)</f>
        <v>nav</v>
      </c>
      <c r="J2523" s="419" t="str">
        <f>IF('Tables 1-15'!J2454="nap","nav",'Tables 1-15'!J2454)</f>
        <v>nav</v>
      </c>
      <c r="K2523" s="419" t="str">
        <f>IF('Tables 1-15'!K2454="nap","nav",'Tables 1-15'!K2454)</f>
        <v>nav</v>
      </c>
      <c r="L2523" s="436">
        <f>IF('Tables 1-15'!L2454="nap","nav",'Tables 1-15'!L2454)</f>
        <v>0</v>
      </c>
      <c r="M2523" s="436">
        <f>IF('Tables 1-15'!M2454="nap","nav",'Tables 1-15'!M2454)</f>
        <v>0</v>
      </c>
    </row>
    <row r="2524" spans="1:13">
      <c r="A2524" s="464" t="s">
        <v>518</v>
      </c>
      <c r="B2524" s="485">
        <f>SUMIF(B2501:B2523,"&lt;&gt;nav",L2501:L2523)</f>
        <v>0</v>
      </c>
      <c r="C2524" s="485">
        <f>SUMIF(C2501:C2523,"&lt;&gt;nav",B2501:B2523)</f>
        <v>161.673</v>
      </c>
      <c r="D2524" s="485">
        <f>SUMIF(D2501:D2523,"&lt;&gt;nav",C2501:C2523)</f>
        <v>172.256</v>
      </c>
      <c r="E2524" s="485">
        <f>SUMIF(E2501:E2523,"&lt;&gt;nav",D2501:D2523)</f>
        <v>182.91322700000001</v>
      </c>
      <c r="F2524" s="417">
        <f>SUMIF(F2501:F2523,"&lt;&gt;nav",E2501:E2523)</f>
        <v>181.761</v>
      </c>
      <c r="G2524" s="485">
        <f>SUMIF(G2501:G2523,"&lt;&gt;nav",M2501:M2523)</f>
        <v>0</v>
      </c>
      <c r="H2524" s="485">
        <f>SUMIF(H2501:H2523,"&lt;&gt;nav",G2501:G2523)</f>
        <v>50.933</v>
      </c>
      <c r="I2524" s="485">
        <f>SUMIF(I2501:I2523,"&lt;&gt;nav",H2501:H2523)</f>
        <v>51.25</v>
      </c>
      <c r="J2524" s="485">
        <f>SUMIF(J2501:J2523,"&lt;&gt;nav",I2501:I2523)</f>
        <v>67.613209999999995</v>
      </c>
      <c r="K2524" s="485">
        <f>SUMIF(K2501:K2523,"&lt;&gt;nav",J2501:J2523)</f>
        <v>46.698</v>
      </c>
      <c r="L2524" s="436"/>
      <c r="M2524" s="436"/>
    </row>
    <row r="2525" spans="1:13">
      <c r="A2525" s="572" t="s">
        <v>519</v>
      </c>
      <c r="B2525" s="459">
        <f>SUMIF(L2501:L2523,"&lt;&gt;nav",B2501:B2523)</f>
        <v>169.673</v>
      </c>
      <c r="C2525" s="459">
        <f>SUMIF(B2501:B2523,"&lt;&gt;nav",C2501:C2523)</f>
        <v>166.76600000000002</v>
      </c>
      <c r="D2525" s="459">
        <f>SUMIF(C2501:C2523,"&lt;&gt;nav",D2501:D2523)</f>
        <v>182.91322700000001</v>
      </c>
      <c r="E2525" s="459">
        <f>SUMIF(D2501:D2523,"&lt;&gt;nav",E2501:E2523)</f>
        <v>181.761</v>
      </c>
      <c r="F2525" s="463">
        <f>SUMIF(E2501:E2523,"&lt;&gt;nav",F2501:F2523)</f>
        <v>183.90100000000004</v>
      </c>
      <c r="G2525" s="459">
        <f>SUMIF(M2501:M2523,"&lt;&gt;nav",G2501:G2523)</f>
        <v>92.042999999999992</v>
      </c>
      <c r="H2525" s="459">
        <f>SUMIF(G2501:G2523,"&lt;&gt;nav",H2501:H2523)</f>
        <v>51.25</v>
      </c>
      <c r="I2525" s="459">
        <f>SUMIF(H2501:H2523,"&lt;&gt;nav",I2501:I2523)</f>
        <v>49.771999999999998</v>
      </c>
      <c r="J2525" s="459">
        <f>SUMIF(I2501:I2523,"&lt;&gt;nav",J2501:J2523)</f>
        <v>70.068999999999988</v>
      </c>
      <c r="K2525" s="463">
        <f>SUMIF(J2501:J2523,"&lt;&gt;nav",K2501:K2523)</f>
        <v>41.028999999999996</v>
      </c>
    </row>
    <row r="2526" spans="1:13" ht="14.25">
      <c r="A2526" s="574"/>
      <c r="B2526" s="575"/>
      <c r="C2526" s="575"/>
      <c r="D2526" s="575"/>
      <c r="E2526" s="575"/>
      <c r="F2526" s="575"/>
      <c r="G2526" s="575"/>
      <c r="H2526" s="575"/>
      <c r="I2526" s="575"/>
      <c r="J2526" s="575"/>
      <c r="K2526" s="575"/>
    </row>
    <row r="2527" spans="1:13">
      <c r="A2527" s="372"/>
      <c r="B2527" s="459"/>
      <c r="C2527" s="459"/>
      <c r="D2527" s="459"/>
      <c r="E2527" s="459"/>
      <c r="F2527" s="459"/>
      <c r="G2527" s="459"/>
      <c r="H2527" s="459"/>
      <c r="I2527" s="459"/>
      <c r="J2527" s="459"/>
      <c r="K2527" s="463"/>
    </row>
    <row r="2528" spans="1:13">
      <c r="A2528" s="372"/>
      <c r="B2528" s="459"/>
      <c r="C2528" s="459"/>
      <c r="D2528" s="459"/>
      <c r="E2528" s="459"/>
      <c r="F2528" s="459"/>
      <c r="G2528" s="459"/>
      <c r="H2528" s="459"/>
      <c r="I2528" s="459"/>
      <c r="J2528" s="459"/>
      <c r="K2528" s="463"/>
    </row>
    <row r="2529" spans="1:11">
      <c r="A2529" s="372"/>
      <c r="B2529" s="459"/>
      <c r="C2529" s="459"/>
      <c r="D2529" s="459"/>
      <c r="E2529" s="459"/>
      <c r="F2529" s="459"/>
      <c r="G2529" s="459"/>
      <c r="H2529" s="459"/>
      <c r="I2529" s="459"/>
      <c r="J2529" s="459"/>
      <c r="K2529" s="463"/>
    </row>
    <row r="2530" spans="1:11">
      <c r="A2530" s="372"/>
      <c r="B2530" s="459"/>
      <c r="C2530" s="459"/>
      <c r="D2530" s="459"/>
      <c r="E2530" s="459"/>
      <c r="F2530" s="459"/>
      <c r="G2530" s="459"/>
      <c r="H2530" s="459"/>
      <c r="I2530" s="459"/>
      <c r="J2530" s="459"/>
      <c r="K2530" s="463"/>
    </row>
    <row r="2531" spans="1:11">
      <c r="A2531" s="570"/>
      <c r="B2531" s="570"/>
      <c r="C2531" s="570"/>
      <c r="D2531" s="570"/>
      <c r="E2531" s="570"/>
      <c r="F2531" s="570"/>
      <c r="G2531" s="570"/>
      <c r="H2531" s="570"/>
      <c r="I2531" s="570"/>
      <c r="J2531" s="570"/>
      <c r="K2531" s="570"/>
    </row>
    <row r="2532" spans="1:11" ht="15">
      <c r="A2532" s="590"/>
      <c r="B2532" s="591"/>
      <c r="C2532" s="591"/>
      <c r="D2532" s="591"/>
      <c r="E2532" s="591"/>
      <c r="F2532" s="591"/>
      <c r="G2532" s="591"/>
      <c r="H2532" s="591"/>
      <c r="I2532" s="591"/>
      <c r="J2532" s="591"/>
      <c r="K2532" s="591"/>
    </row>
    <row r="2533" spans="1:11">
      <c r="A2533" s="492" t="s">
        <v>849</v>
      </c>
      <c r="B2533" s="544"/>
      <c r="C2533" s="544"/>
      <c r="D2533" s="544"/>
      <c r="E2533" s="544"/>
      <c r="F2533" s="544"/>
      <c r="G2533" s="544"/>
      <c r="H2533" s="544"/>
      <c r="I2533" s="544"/>
      <c r="J2533" s="544"/>
      <c r="K2533" s="545"/>
    </row>
    <row r="2534" spans="1:11">
      <c r="A2534" s="372"/>
      <c r="B2534" s="509"/>
      <c r="C2534" s="509"/>
      <c r="D2534" s="509"/>
      <c r="E2534" s="509"/>
      <c r="F2534" s="509"/>
      <c r="G2534" s="509"/>
      <c r="H2534" s="509"/>
      <c r="I2534" s="509"/>
      <c r="J2534" s="509"/>
      <c r="K2534" s="509"/>
    </row>
    <row r="2535" spans="1:11">
      <c r="A2535" s="493"/>
      <c r="B2535" s="551"/>
      <c r="C2535" s="551"/>
      <c r="D2535" s="551"/>
      <c r="E2535" s="551"/>
      <c r="F2535" s="551"/>
      <c r="G2535" s="551"/>
      <c r="H2535" s="551"/>
      <c r="I2535" s="551"/>
      <c r="J2535" s="551"/>
      <c r="K2535" s="551"/>
    </row>
    <row r="2536" spans="1:11">
      <c r="A2536" s="461"/>
      <c r="B2536" s="429"/>
      <c r="C2536" s="429"/>
      <c r="D2536" s="429"/>
      <c r="E2536" s="429"/>
      <c r="F2536" s="567"/>
      <c r="G2536" s="429"/>
      <c r="H2536" s="429"/>
      <c r="I2536" s="429"/>
      <c r="J2536" s="429"/>
      <c r="K2536" s="429"/>
    </row>
    <row r="2537" spans="1:11">
      <c r="A2537" s="510"/>
      <c r="B2537" s="379"/>
      <c r="C2537" s="379"/>
      <c r="D2537" s="379"/>
      <c r="E2537" s="379"/>
      <c r="F2537" s="380"/>
      <c r="G2537" s="379"/>
      <c r="H2537" s="379"/>
      <c r="I2537" s="379"/>
      <c r="J2537" s="379"/>
      <c r="K2537" s="379"/>
    </row>
    <row r="2538" spans="1:11">
      <c r="A2538" s="493"/>
      <c r="B2538" s="752"/>
      <c r="C2538" s="752"/>
      <c r="D2538" s="752"/>
      <c r="E2538" s="752"/>
      <c r="F2538" s="753"/>
      <c r="G2538" s="752"/>
      <c r="H2538" s="752"/>
      <c r="I2538" s="752"/>
      <c r="J2538" s="752"/>
      <c r="K2538" s="752"/>
    </row>
    <row r="2539" spans="1:11">
      <c r="A2539" s="461" t="s">
        <v>528</v>
      </c>
      <c r="B2539" s="400"/>
      <c r="C2539" s="400"/>
      <c r="D2539" s="400"/>
      <c r="E2539" s="400"/>
      <c r="F2539" s="401"/>
      <c r="G2539" s="400"/>
      <c r="H2539" s="400"/>
      <c r="I2539" s="400"/>
      <c r="J2539" s="400"/>
      <c r="K2539" s="400"/>
    </row>
    <row r="2540" spans="1:11">
      <c r="A2540" s="461"/>
      <c r="B2540" s="400"/>
      <c r="C2540" s="400"/>
      <c r="D2540" s="400"/>
      <c r="E2540" s="400"/>
      <c r="F2540" s="401"/>
      <c r="G2540" s="400"/>
      <c r="H2540" s="400"/>
      <c r="I2540" s="400"/>
      <c r="J2540" s="400"/>
      <c r="K2540" s="400"/>
    </row>
    <row r="2541" spans="1:11">
      <c r="A2541" s="461" t="s">
        <v>529</v>
      </c>
      <c r="B2541" s="400"/>
      <c r="C2541" s="400"/>
      <c r="D2541" s="400"/>
      <c r="E2541" s="400"/>
      <c r="F2541" s="401"/>
      <c r="G2541" s="400"/>
      <c r="H2541" s="400"/>
      <c r="I2541" s="400"/>
      <c r="J2541" s="400"/>
      <c r="K2541" s="400"/>
    </row>
    <row r="2542" spans="1:11">
      <c r="A2542" s="461"/>
      <c r="B2542" s="400"/>
      <c r="C2542" s="400"/>
      <c r="D2542" s="400"/>
      <c r="E2542" s="400"/>
      <c r="F2542" s="401"/>
      <c r="G2542" s="400"/>
      <c r="H2542" s="400"/>
      <c r="I2542" s="400"/>
      <c r="J2542" s="400"/>
      <c r="K2542" s="400"/>
    </row>
    <row r="2543" spans="1:11">
      <c r="A2543" s="461" t="s">
        <v>166</v>
      </c>
      <c r="B2543" s="400"/>
      <c r="C2543" s="400"/>
      <c r="D2543" s="400"/>
      <c r="E2543" s="400"/>
      <c r="F2543" s="401"/>
      <c r="G2543" s="400"/>
      <c r="H2543" s="400"/>
      <c r="I2543" s="400"/>
      <c r="J2543" s="400"/>
      <c r="K2543" s="400"/>
    </row>
    <row r="2544" spans="1:11">
      <c r="A2544" s="461" t="s">
        <v>634</v>
      </c>
      <c r="B2544" s="400"/>
      <c r="C2544" s="400"/>
      <c r="D2544" s="400"/>
      <c r="E2544" s="400"/>
      <c r="F2544" s="401"/>
      <c r="G2544" s="400"/>
      <c r="H2544" s="400"/>
      <c r="I2544" s="400"/>
      <c r="J2544" s="400"/>
      <c r="K2544" s="400"/>
    </row>
    <row r="2545" spans="1:11">
      <c r="A2545" s="461" t="s">
        <v>745</v>
      </c>
      <c r="B2545" s="400"/>
      <c r="C2545" s="400"/>
      <c r="D2545" s="400"/>
      <c r="E2545" s="400"/>
      <c r="F2545" s="401"/>
      <c r="G2545" s="400"/>
      <c r="H2545" s="400"/>
      <c r="I2545" s="400"/>
      <c r="J2545" s="400"/>
      <c r="K2545" s="400"/>
    </row>
    <row r="2546" spans="1:11">
      <c r="A2546" s="461"/>
      <c r="B2546" s="400"/>
      <c r="C2546" s="400"/>
      <c r="D2546" s="400"/>
      <c r="E2546" s="400"/>
      <c r="F2546" s="401"/>
      <c r="G2546" s="400"/>
      <c r="H2546" s="400"/>
      <c r="I2546" s="400"/>
      <c r="J2546" s="400"/>
      <c r="K2546" s="400"/>
    </row>
    <row r="2547" spans="1:11">
      <c r="A2547" s="461" t="s">
        <v>127</v>
      </c>
      <c r="B2547" s="400"/>
      <c r="C2547" s="400"/>
      <c r="D2547" s="400"/>
      <c r="E2547" s="400"/>
      <c r="F2547" s="401"/>
      <c r="G2547" s="400"/>
      <c r="H2547" s="400"/>
      <c r="I2547" s="400"/>
      <c r="J2547" s="400"/>
      <c r="K2547" s="400"/>
    </row>
    <row r="2548" spans="1:11">
      <c r="A2548" s="461" t="s">
        <v>850</v>
      </c>
      <c r="B2548" s="400"/>
      <c r="C2548" s="400"/>
      <c r="D2548" s="400"/>
      <c r="E2548" s="400"/>
      <c r="F2548" s="401"/>
      <c r="G2548" s="400"/>
      <c r="H2548" s="400"/>
      <c r="I2548" s="400"/>
      <c r="J2548" s="400"/>
      <c r="K2548" s="400"/>
    </row>
    <row r="2549" spans="1:11">
      <c r="A2549" s="461"/>
      <c r="B2549" s="400"/>
      <c r="C2549" s="400"/>
      <c r="D2549" s="400"/>
      <c r="E2549" s="400"/>
      <c r="F2549" s="401"/>
      <c r="G2549" s="400"/>
      <c r="H2549" s="400"/>
      <c r="I2549" s="400"/>
      <c r="J2549" s="400"/>
      <c r="K2549" s="400"/>
    </row>
    <row r="2550" spans="1:11">
      <c r="A2550" s="461"/>
      <c r="B2550" s="400"/>
      <c r="C2550" s="400"/>
      <c r="D2550" s="400"/>
      <c r="E2550" s="400"/>
      <c r="F2550" s="401"/>
      <c r="G2550" s="400"/>
      <c r="H2550" s="400"/>
      <c r="I2550" s="400"/>
      <c r="J2550" s="400"/>
      <c r="K2550" s="400"/>
    </row>
    <row r="2551" spans="1:11">
      <c r="A2551" s="461" t="s">
        <v>9</v>
      </c>
      <c r="B2551" s="400"/>
      <c r="C2551" s="400"/>
      <c r="D2551" s="400"/>
      <c r="E2551" s="400"/>
      <c r="F2551" s="401"/>
      <c r="G2551" s="400"/>
      <c r="H2551" s="400"/>
      <c r="I2551" s="400"/>
      <c r="J2551" s="400"/>
      <c r="K2551" s="400"/>
    </row>
    <row r="2552" spans="1:11">
      <c r="A2552" s="461"/>
      <c r="B2552" s="400"/>
      <c r="C2552" s="400"/>
      <c r="D2552" s="400"/>
      <c r="E2552" s="400"/>
      <c r="F2552" s="401"/>
      <c r="G2552" s="400"/>
      <c r="H2552" s="400"/>
      <c r="I2552" s="400"/>
      <c r="J2552" s="400"/>
      <c r="K2552" s="400"/>
    </row>
    <row r="2553" spans="1:11">
      <c r="A2553" s="461"/>
      <c r="B2553" s="400"/>
      <c r="C2553" s="400"/>
      <c r="D2553" s="400"/>
      <c r="E2553" s="400"/>
      <c r="F2553" s="401"/>
      <c r="G2553" s="400"/>
      <c r="H2553" s="400"/>
      <c r="I2553" s="400"/>
      <c r="J2553" s="400"/>
      <c r="K2553" s="400"/>
    </row>
    <row r="2554" spans="1:11">
      <c r="A2554" s="461" t="s">
        <v>10</v>
      </c>
      <c r="B2554" s="400"/>
      <c r="C2554" s="400"/>
      <c r="D2554" s="400"/>
      <c r="E2554" s="400"/>
      <c r="F2554" s="401"/>
      <c r="G2554" s="400"/>
      <c r="H2554" s="400"/>
      <c r="I2554" s="400"/>
      <c r="J2554" s="400"/>
      <c r="K2554" s="400"/>
    </row>
    <row r="2555" spans="1:11">
      <c r="A2555" s="461"/>
      <c r="B2555" s="400"/>
      <c r="C2555" s="400"/>
      <c r="D2555" s="400"/>
      <c r="E2555" s="400"/>
      <c r="F2555" s="401"/>
      <c r="G2555" s="400"/>
      <c r="H2555" s="400"/>
      <c r="I2555" s="400"/>
      <c r="J2555" s="400"/>
      <c r="K2555" s="400"/>
    </row>
    <row r="2556" spans="1:11">
      <c r="A2556" s="461" t="s">
        <v>11</v>
      </c>
      <c r="B2556" s="400"/>
      <c r="C2556" s="400"/>
      <c r="D2556" s="400"/>
      <c r="E2556" s="400"/>
      <c r="F2556" s="401"/>
      <c r="G2556" s="400"/>
      <c r="H2556" s="400"/>
      <c r="I2556" s="400"/>
      <c r="J2556" s="400"/>
      <c r="K2556" s="400"/>
    </row>
    <row r="2557" spans="1:11">
      <c r="A2557" s="461" t="s">
        <v>12</v>
      </c>
      <c r="B2557" s="400"/>
      <c r="C2557" s="400"/>
      <c r="D2557" s="400"/>
      <c r="E2557" s="400"/>
      <c r="F2557" s="401"/>
      <c r="G2557" s="400"/>
      <c r="H2557" s="400"/>
      <c r="I2557" s="400"/>
      <c r="J2557" s="400"/>
      <c r="K2557" s="400"/>
    </row>
    <row r="2558" spans="1:11">
      <c r="A2558" s="461"/>
      <c r="B2558" s="400"/>
      <c r="C2558" s="400"/>
      <c r="D2558" s="400"/>
      <c r="E2558" s="400"/>
      <c r="F2558" s="401"/>
      <c r="G2558" s="400"/>
      <c r="H2558" s="400"/>
      <c r="I2558" s="400"/>
      <c r="J2558" s="400"/>
      <c r="K2558" s="400"/>
    </row>
    <row r="2559" spans="1:11">
      <c r="A2559" s="461" t="s">
        <v>13</v>
      </c>
      <c r="B2559" s="400"/>
      <c r="C2559" s="400"/>
      <c r="D2559" s="400"/>
      <c r="E2559" s="400"/>
      <c r="F2559" s="401"/>
      <c r="G2559" s="400"/>
      <c r="H2559" s="400"/>
      <c r="I2559" s="400"/>
      <c r="J2559" s="400"/>
      <c r="K2559" s="400"/>
    </row>
    <row r="2560" spans="1:11">
      <c r="A2560" s="461" t="s">
        <v>186</v>
      </c>
      <c r="B2560" s="400"/>
      <c r="C2560" s="400"/>
      <c r="D2560" s="400"/>
      <c r="E2560" s="400"/>
      <c r="F2560" s="401"/>
      <c r="G2560" s="400"/>
      <c r="H2560" s="400"/>
      <c r="I2560" s="400"/>
      <c r="J2560" s="400"/>
      <c r="K2560" s="400"/>
    </row>
    <row r="2561" spans="1:11">
      <c r="A2561" s="464" t="s">
        <v>669</v>
      </c>
      <c r="B2561" s="485"/>
      <c r="C2561" s="485"/>
      <c r="D2561" s="485"/>
      <c r="E2561" s="485"/>
      <c r="F2561" s="417"/>
      <c r="G2561" s="416"/>
      <c r="H2561" s="528"/>
      <c r="I2561" s="528"/>
      <c r="J2561" s="528"/>
      <c r="K2561" s="528"/>
    </row>
    <row r="2562" spans="1:11">
      <c r="A2562" s="372"/>
      <c r="B2562" s="459"/>
      <c r="C2562" s="459"/>
      <c r="D2562" s="459"/>
      <c r="E2562" s="459"/>
      <c r="F2562" s="459"/>
      <c r="G2562" s="459"/>
      <c r="H2562" s="459"/>
      <c r="I2562" s="459"/>
      <c r="J2562" s="459"/>
      <c r="K2562" s="463"/>
    </row>
    <row r="2563" spans="1:11">
      <c r="A2563" s="372"/>
      <c r="B2563" s="459"/>
      <c r="C2563" s="459"/>
      <c r="D2563" s="459"/>
      <c r="E2563" s="459"/>
      <c r="F2563" s="459"/>
      <c r="G2563" s="459"/>
      <c r="H2563" s="459"/>
      <c r="I2563" s="459"/>
      <c r="J2563" s="459"/>
      <c r="K2563" s="463"/>
    </row>
    <row r="2564" spans="1:11">
      <c r="A2564" s="372"/>
      <c r="B2564" s="459"/>
      <c r="C2564" s="459"/>
      <c r="D2564" s="459"/>
      <c r="E2564" s="459"/>
      <c r="F2564" s="459"/>
      <c r="G2564" s="459"/>
      <c r="H2564" s="459"/>
      <c r="I2564" s="459"/>
      <c r="J2564" s="459"/>
      <c r="K2564" s="463"/>
    </row>
    <row r="2565" spans="1:11">
      <c r="A2565" s="570"/>
      <c r="B2565" s="570"/>
      <c r="C2565" s="570"/>
      <c r="D2565" s="570"/>
      <c r="E2565" s="570"/>
      <c r="F2565" s="570"/>
      <c r="G2565" s="570"/>
      <c r="H2565" s="570"/>
      <c r="I2565" s="570"/>
      <c r="J2565" s="570"/>
      <c r="K2565" s="570"/>
    </row>
    <row r="2566" spans="1:11">
      <c r="A2566" s="372"/>
      <c r="B2566" s="459"/>
      <c r="C2566" s="459"/>
      <c r="D2566" s="459"/>
      <c r="E2566" s="459"/>
      <c r="F2566" s="459"/>
      <c r="G2566" s="459"/>
      <c r="H2566" s="459"/>
      <c r="I2566" s="459"/>
      <c r="J2566" s="459"/>
      <c r="K2566" s="463"/>
    </row>
    <row r="2567" spans="1:11">
      <c r="A2567" s="493"/>
      <c r="B2567" s="593"/>
      <c r="C2567" s="593"/>
      <c r="D2567" s="593"/>
      <c r="E2567" s="593"/>
      <c r="F2567" s="594"/>
      <c r="G2567" s="593"/>
      <c r="H2567" s="593"/>
      <c r="I2567" s="593"/>
      <c r="J2567" s="593"/>
      <c r="K2567" s="593"/>
    </row>
    <row r="2568" spans="1:11">
      <c r="A2568" s="461"/>
      <c r="B2568" s="429"/>
      <c r="C2568" s="429"/>
      <c r="D2568" s="429"/>
      <c r="E2568" s="429"/>
      <c r="F2568" s="429"/>
      <c r="G2568" s="429"/>
      <c r="H2568" s="429"/>
      <c r="I2568" s="429"/>
      <c r="J2568" s="429"/>
      <c r="K2568" s="429"/>
    </row>
    <row r="2569" spans="1:11">
      <c r="A2569" s="510"/>
      <c r="B2569" s="379"/>
      <c r="C2569" s="379"/>
      <c r="D2569" s="379"/>
      <c r="E2569" s="379"/>
      <c r="F2569" s="380"/>
      <c r="G2569" s="379"/>
      <c r="H2569" s="379"/>
      <c r="I2569" s="379"/>
      <c r="J2569" s="379"/>
      <c r="K2569" s="379"/>
    </row>
    <row r="2570" spans="1:11">
      <c r="A2570" s="493"/>
      <c r="B2570" s="752"/>
      <c r="C2570" s="752"/>
      <c r="D2570" s="752"/>
      <c r="E2570" s="752"/>
      <c r="F2570" s="753"/>
      <c r="G2570" s="752"/>
      <c r="H2570" s="752"/>
      <c r="I2570" s="752"/>
      <c r="J2570" s="752"/>
      <c r="K2570" s="752"/>
    </row>
    <row r="2571" spans="1:11">
      <c r="A2571" s="461" t="s">
        <v>528</v>
      </c>
      <c r="B2571" s="400"/>
      <c r="C2571" s="400"/>
      <c r="D2571" s="400"/>
      <c r="E2571" s="400"/>
      <c r="F2571" s="401"/>
      <c r="G2571" s="400"/>
      <c r="H2571" s="400"/>
      <c r="I2571" s="400"/>
      <c r="J2571" s="400"/>
      <c r="K2571" s="400"/>
    </row>
    <row r="2572" spans="1:11">
      <c r="A2572" s="461"/>
      <c r="B2572" s="400"/>
      <c r="C2572" s="400"/>
      <c r="D2572" s="400"/>
      <c r="E2572" s="400"/>
      <c r="F2572" s="401"/>
      <c r="G2572" s="400"/>
      <c r="H2572" s="400"/>
      <c r="I2572" s="400"/>
      <c r="J2572" s="400"/>
      <c r="K2572" s="400"/>
    </row>
    <row r="2573" spans="1:11">
      <c r="A2573" s="461" t="s">
        <v>529</v>
      </c>
      <c r="B2573" s="400"/>
      <c r="C2573" s="400"/>
      <c r="D2573" s="400"/>
      <c r="E2573" s="400"/>
      <c r="F2573" s="401"/>
      <c r="G2573" s="400"/>
      <c r="H2573" s="400"/>
      <c r="I2573" s="400"/>
      <c r="J2573" s="400"/>
      <c r="K2573" s="400"/>
    </row>
    <row r="2574" spans="1:11">
      <c r="A2574" s="461"/>
      <c r="B2574" s="400"/>
      <c r="C2574" s="400"/>
      <c r="D2574" s="400"/>
      <c r="E2574" s="400"/>
      <c r="F2574" s="401"/>
      <c r="G2574" s="400"/>
      <c r="H2574" s="400"/>
      <c r="I2574" s="400"/>
      <c r="J2574" s="400"/>
      <c r="K2574" s="400"/>
    </row>
    <row r="2575" spans="1:11">
      <c r="A2575" s="461" t="s">
        <v>166</v>
      </c>
      <c r="B2575" s="400"/>
      <c r="C2575" s="400"/>
      <c r="D2575" s="400"/>
      <c r="E2575" s="400"/>
      <c r="F2575" s="401"/>
      <c r="G2575" s="400"/>
      <c r="H2575" s="400"/>
      <c r="I2575" s="400"/>
      <c r="J2575" s="400"/>
      <c r="K2575" s="400"/>
    </row>
    <row r="2576" spans="1:11">
      <c r="A2576" s="461" t="s">
        <v>634</v>
      </c>
      <c r="B2576" s="400"/>
      <c r="C2576" s="400"/>
      <c r="D2576" s="400"/>
      <c r="E2576" s="400"/>
      <c r="F2576" s="401"/>
      <c r="G2576" s="400"/>
      <c r="H2576" s="400"/>
      <c r="I2576" s="400"/>
      <c r="J2576" s="400"/>
      <c r="K2576" s="400"/>
    </row>
    <row r="2577" spans="1:11">
      <c r="A2577" s="461" t="s">
        <v>745</v>
      </c>
      <c r="B2577" s="400"/>
      <c r="C2577" s="400"/>
      <c r="D2577" s="400"/>
      <c r="E2577" s="400"/>
      <c r="F2577" s="401"/>
      <c r="G2577" s="400"/>
      <c r="H2577" s="400"/>
      <c r="I2577" s="400"/>
      <c r="J2577" s="400"/>
      <c r="K2577" s="400"/>
    </row>
    <row r="2578" spans="1:11">
      <c r="A2578" s="461"/>
      <c r="B2578" s="400"/>
      <c r="C2578" s="400"/>
      <c r="D2578" s="400"/>
      <c r="E2578" s="400"/>
      <c r="F2578" s="401"/>
      <c r="G2578" s="400"/>
      <c r="H2578" s="400"/>
      <c r="I2578" s="400"/>
      <c r="J2578" s="400"/>
      <c r="K2578" s="400"/>
    </row>
    <row r="2579" spans="1:11">
      <c r="A2579" s="461" t="s">
        <v>127</v>
      </c>
      <c r="B2579" s="400"/>
      <c r="C2579" s="400"/>
      <c r="D2579" s="400"/>
      <c r="E2579" s="400"/>
      <c r="F2579" s="401"/>
      <c r="G2579" s="400"/>
      <c r="H2579" s="400"/>
      <c r="I2579" s="400"/>
      <c r="J2579" s="400"/>
      <c r="K2579" s="400"/>
    </row>
    <row r="2580" spans="1:11">
      <c r="A2580" s="461" t="s">
        <v>8</v>
      </c>
      <c r="B2580" s="400"/>
      <c r="C2580" s="400"/>
      <c r="D2580" s="400"/>
      <c r="E2580" s="400"/>
      <c r="F2580" s="401"/>
      <c r="G2580" s="400"/>
      <c r="H2580" s="400"/>
      <c r="I2580" s="400"/>
      <c r="J2580" s="400"/>
      <c r="K2580" s="400"/>
    </row>
    <row r="2581" spans="1:11">
      <c r="A2581" s="461"/>
      <c r="B2581" s="400"/>
      <c r="C2581" s="400"/>
      <c r="D2581" s="400"/>
      <c r="E2581" s="400"/>
      <c r="F2581" s="401"/>
      <c r="G2581" s="400"/>
      <c r="H2581" s="400"/>
      <c r="I2581" s="400"/>
      <c r="J2581" s="400"/>
      <c r="K2581" s="400"/>
    </row>
    <row r="2582" spans="1:11">
      <c r="A2582" s="461"/>
      <c r="B2582" s="400"/>
      <c r="C2582" s="400"/>
      <c r="D2582" s="400"/>
      <c r="E2582" s="400"/>
      <c r="F2582" s="401"/>
      <c r="G2582" s="400"/>
      <c r="H2582" s="400"/>
      <c r="I2582" s="400"/>
      <c r="J2582" s="400"/>
      <c r="K2582" s="400"/>
    </row>
    <row r="2583" spans="1:11">
      <c r="A2583" s="461" t="s">
        <v>9</v>
      </c>
      <c r="B2583" s="400"/>
      <c r="C2583" s="400"/>
      <c r="D2583" s="400"/>
      <c r="E2583" s="400"/>
      <c r="F2583" s="401"/>
      <c r="G2583" s="400"/>
      <c r="H2583" s="400"/>
      <c r="I2583" s="400"/>
      <c r="J2583" s="400"/>
      <c r="K2583" s="400"/>
    </row>
    <row r="2584" spans="1:11">
      <c r="A2584" s="461"/>
      <c r="B2584" s="400"/>
      <c r="C2584" s="400"/>
      <c r="D2584" s="400"/>
      <c r="E2584" s="400"/>
      <c r="F2584" s="401"/>
      <c r="G2584" s="400"/>
      <c r="H2584" s="400"/>
      <c r="I2584" s="400"/>
      <c r="J2584" s="400"/>
      <c r="K2584" s="400"/>
    </row>
    <row r="2585" spans="1:11">
      <c r="A2585" s="461"/>
      <c r="B2585" s="400"/>
      <c r="C2585" s="400"/>
      <c r="D2585" s="400"/>
      <c r="E2585" s="400"/>
      <c r="F2585" s="401"/>
      <c r="G2585" s="400"/>
      <c r="H2585" s="400"/>
      <c r="I2585" s="400"/>
      <c r="J2585" s="400"/>
      <c r="K2585" s="400"/>
    </row>
    <row r="2586" spans="1:11">
      <c r="A2586" s="461" t="s">
        <v>10</v>
      </c>
      <c r="B2586" s="400"/>
      <c r="C2586" s="400"/>
      <c r="D2586" s="400"/>
      <c r="E2586" s="400"/>
      <c r="F2586" s="401"/>
      <c r="G2586" s="400"/>
      <c r="H2586" s="400"/>
      <c r="I2586" s="400"/>
      <c r="J2586" s="400"/>
      <c r="K2586" s="400"/>
    </row>
    <row r="2587" spans="1:11">
      <c r="A2587" s="461"/>
      <c r="B2587" s="400"/>
      <c r="C2587" s="400"/>
      <c r="D2587" s="400"/>
      <c r="E2587" s="400"/>
      <c r="F2587" s="401"/>
      <c r="G2587" s="400"/>
      <c r="H2587" s="400"/>
      <c r="I2587" s="400"/>
      <c r="J2587" s="400"/>
      <c r="K2587" s="400"/>
    </row>
    <row r="2588" spans="1:11">
      <c r="A2588" s="461" t="s">
        <v>11</v>
      </c>
      <c r="B2588" s="400"/>
      <c r="C2588" s="400"/>
      <c r="D2588" s="400"/>
      <c r="E2588" s="400"/>
      <c r="F2588" s="401"/>
      <c r="G2588" s="400"/>
      <c r="H2588" s="400"/>
      <c r="I2588" s="400"/>
      <c r="J2588" s="400"/>
      <c r="K2588" s="400"/>
    </row>
    <row r="2589" spans="1:11">
      <c r="A2589" s="461" t="s">
        <v>12</v>
      </c>
      <c r="B2589" s="400"/>
      <c r="C2589" s="400"/>
      <c r="D2589" s="400"/>
      <c r="E2589" s="400"/>
      <c r="F2589" s="401"/>
      <c r="G2589" s="400"/>
      <c r="H2589" s="400"/>
      <c r="I2589" s="400"/>
      <c r="J2589" s="400"/>
      <c r="K2589" s="400"/>
    </row>
    <row r="2590" spans="1:11">
      <c r="A2590" s="461"/>
      <c r="B2590" s="400"/>
      <c r="C2590" s="400"/>
      <c r="D2590" s="400"/>
      <c r="E2590" s="400"/>
      <c r="F2590" s="401"/>
      <c r="G2590" s="400"/>
      <c r="H2590" s="400"/>
      <c r="I2590" s="400"/>
      <c r="J2590" s="400"/>
      <c r="K2590" s="400"/>
    </row>
    <row r="2591" spans="1:11">
      <c r="A2591" s="461" t="s">
        <v>13</v>
      </c>
      <c r="B2591" s="400"/>
      <c r="C2591" s="400"/>
      <c r="D2591" s="400"/>
      <c r="E2591" s="400"/>
      <c r="F2591" s="401"/>
      <c r="G2591" s="400"/>
      <c r="H2591" s="400"/>
      <c r="I2591" s="400"/>
      <c r="J2591" s="400"/>
      <c r="K2591" s="400"/>
    </row>
    <row r="2592" spans="1:11">
      <c r="A2592" s="461" t="s">
        <v>186</v>
      </c>
      <c r="B2592" s="400"/>
      <c r="C2592" s="400"/>
      <c r="D2592" s="400"/>
      <c r="E2592" s="400"/>
      <c r="F2592" s="401"/>
      <c r="G2592" s="400"/>
      <c r="H2592" s="400"/>
      <c r="I2592" s="400"/>
      <c r="J2592" s="400"/>
      <c r="K2592" s="400"/>
    </row>
    <row r="2593" spans="1:13">
      <c r="A2593" s="464" t="s">
        <v>1071</v>
      </c>
      <c r="B2593" s="485"/>
      <c r="C2593" s="485"/>
      <c r="D2593" s="485"/>
      <c r="E2593" s="485"/>
      <c r="F2593" s="417"/>
      <c r="G2593" s="416"/>
      <c r="H2593" s="528"/>
      <c r="I2593" s="528"/>
      <c r="J2593" s="416"/>
      <c r="K2593" s="416"/>
    </row>
    <row r="2594" spans="1:13" ht="14.25">
      <c r="A2594" s="572"/>
      <c r="B2594" s="573"/>
      <c r="C2594" s="573"/>
      <c r="D2594" s="573"/>
      <c r="E2594" s="573"/>
      <c r="F2594" s="573"/>
      <c r="G2594" s="573"/>
      <c r="H2594" s="573"/>
      <c r="I2594" s="573"/>
      <c r="J2594" s="573"/>
      <c r="K2594" s="573"/>
    </row>
    <row r="2595" spans="1:13" ht="14.25">
      <c r="A2595" s="574"/>
      <c r="B2595" s="575"/>
      <c r="C2595" s="575"/>
      <c r="D2595" s="575"/>
      <c r="E2595" s="575"/>
      <c r="F2595" s="575"/>
      <c r="G2595" s="575"/>
      <c r="H2595" s="575"/>
      <c r="I2595" s="575"/>
      <c r="J2595" s="575"/>
      <c r="K2595" s="575"/>
    </row>
    <row r="2596" spans="1:13">
      <c r="A2596" s="372"/>
      <c r="B2596" s="459"/>
      <c r="C2596" s="459"/>
      <c r="D2596" s="459"/>
      <c r="E2596" s="459"/>
      <c r="F2596" s="459"/>
      <c r="G2596" s="459"/>
      <c r="H2596" s="459"/>
      <c r="I2596" s="459"/>
      <c r="J2596" s="459"/>
      <c r="K2596" s="463"/>
    </row>
    <row r="2597" spans="1:13">
      <c r="A2597" s="372"/>
      <c r="B2597" s="459"/>
      <c r="C2597" s="459"/>
      <c r="D2597" s="459"/>
      <c r="E2597" s="459"/>
      <c r="F2597" s="459"/>
      <c r="G2597" s="459"/>
      <c r="H2597" s="459"/>
      <c r="I2597" s="459"/>
      <c r="J2597" s="459"/>
      <c r="K2597" s="463"/>
    </row>
    <row r="2598" spans="1:13">
      <c r="A2598" s="372"/>
      <c r="B2598" s="459"/>
      <c r="C2598" s="459"/>
      <c r="D2598" s="459"/>
      <c r="E2598" s="459"/>
      <c r="F2598" s="459"/>
      <c r="G2598" s="459"/>
      <c r="H2598" s="459"/>
      <c r="I2598" s="459"/>
      <c r="J2598" s="459"/>
      <c r="K2598" s="463"/>
    </row>
    <row r="2599" spans="1:13">
      <c r="A2599" s="372"/>
      <c r="B2599" s="459"/>
      <c r="C2599" s="459"/>
      <c r="D2599" s="459"/>
      <c r="E2599" s="459"/>
      <c r="F2599" s="459"/>
      <c r="G2599" s="459"/>
      <c r="H2599" s="459"/>
      <c r="I2599" s="459"/>
      <c r="J2599" s="459"/>
      <c r="K2599" s="463"/>
    </row>
    <row r="2600" spans="1:13">
      <c r="A2600" s="570"/>
      <c r="B2600" s="570"/>
      <c r="C2600" s="570"/>
      <c r="D2600" s="570"/>
      <c r="E2600" s="570"/>
      <c r="F2600" s="570"/>
      <c r="G2600" s="570"/>
      <c r="H2600" s="570"/>
      <c r="I2600" s="570"/>
      <c r="J2600" s="570"/>
      <c r="K2600" s="570"/>
    </row>
    <row r="2601" spans="1:13" s="635" customFormat="1" ht="15">
      <c r="A2601" s="633"/>
      <c r="B2601" s="634"/>
      <c r="C2601" s="634"/>
      <c r="D2601" s="634"/>
      <c r="E2601" s="634"/>
      <c r="F2601" s="634"/>
      <c r="G2601" s="634"/>
      <c r="H2601" s="634"/>
      <c r="I2601" s="634"/>
      <c r="J2601" s="634"/>
      <c r="K2601" s="634"/>
    </row>
    <row r="2602" spans="1:13">
      <c r="A2602" s="492" t="s">
        <v>64</v>
      </c>
      <c r="B2602" s="459"/>
      <c r="C2602" s="459"/>
      <c r="D2602" s="459"/>
      <c r="E2602" s="459"/>
      <c r="F2602" s="459"/>
      <c r="G2602" s="459"/>
      <c r="H2602" s="459"/>
      <c r="I2602" s="459"/>
      <c r="J2602" s="459"/>
      <c r="K2602" s="463"/>
    </row>
    <row r="2603" spans="1:13">
      <c r="A2603" s="372"/>
      <c r="B2603" s="509"/>
      <c r="C2603" s="509"/>
      <c r="D2603" s="509"/>
      <c r="E2603" s="509"/>
      <c r="F2603" s="509"/>
      <c r="G2603" s="509"/>
      <c r="H2603" s="509"/>
      <c r="I2603" s="509"/>
      <c r="J2603" s="509"/>
      <c r="K2603" s="509"/>
    </row>
    <row r="2604" spans="1:13">
      <c r="A2604" s="493"/>
      <c r="B2604" s="551"/>
      <c r="C2604" s="551"/>
      <c r="D2604" s="551"/>
      <c r="E2604" s="551"/>
      <c r="F2604" s="551"/>
      <c r="G2604" s="551"/>
      <c r="H2604" s="551"/>
      <c r="I2604" s="551"/>
      <c r="J2604" s="551"/>
      <c r="K2604" s="551"/>
    </row>
    <row r="2605" spans="1:13">
      <c r="A2605" s="461"/>
      <c r="B2605" s="429"/>
      <c r="C2605" s="429"/>
      <c r="D2605" s="429"/>
      <c r="E2605" s="429"/>
      <c r="F2605" s="567"/>
      <c r="G2605" s="429"/>
      <c r="H2605" s="429"/>
      <c r="I2605" s="429"/>
      <c r="J2605" s="429"/>
      <c r="K2605" s="429"/>
    </row>
    <row r="2606" spans="1:13">
      <c r="A2606" s="461"/>
      <c r="B2606" s="379"/>
      <c r="C2606" s="379"/>
      <c r="D2606" s="379"/>
      <c r="E2606" s="379"/>
      <c r="F2606" s="380"/>
      <c r="G2606" s="379"/>
      <c r="H2606" s="379"/>
      <c r="I2606" s="379"/>
      <c r="J2606" s="379"/>
      <c r="K2606" s="379"/>
    </row>
    <row r="2607" spans="1:13">
      <c r="A2607" s="63" t="s">
        <v>37</v>
      </c>
      <c r="B2607" s="752"/>
      <c r="C2607" s="752"/>
      <c r="D2607" s="752"/>
      <c r="E2607" s="752"/>
      <c r="F2607" s="753"/>
      <c r="G2607" s="420" t="str">
        <f>IF('Tables 1-15'!G2538="nap","nav",'Tables 1-15'!G2538)</f>
        <v>nav</v>
      </c>
      <c r="H2607" s="420" t="str">
        <f>IF('Tables 1-15'!H2538="nap","nav",'Tables 1-15'!H2538)</f>
        <v>nav</v>
      </c>
      <c r="I2607" s="420" t="str">
        <f>IF('Tables 1-15'!I2538="nap","nav",'Tables 1-15'!I2538)</f>
        <v>nav</v>
      </c>
      <c r="J2607" s="420" t="str">
        <f>IF('Tables 1-15'!J2538="nap","nav",'Tables 1-15'!J2538)</f>
        <v>nav</v>
      </c>
      <c r="K2607" s="420" t="str">
        <f>IF('Tables 1-15'!K2538="nap","nav",'Tables 1-15'!K2538)</f>
        <v>nav</v>
      </c>
      <c r="M2607" s="373">
        <f>IF('Tables 1-15'!M2538="nap","nav",'Tables 1-15'!M2538)</f>
        <v>0</v>
      </c>
    </row>
    <row r="2608" spans="1:13">
      <c r="A2608" s="461" t="s">
        <v>528</v>
      </c>
      <c r="B2608" s="419"/>
      <c r="C2608" s="419"/>
      <c r="D2608" s="419"/>
      <c r="E2608" s="419"/>
      <c r="F2608" s="470"/>
      <c r="G2608" s="419">
        <f>IF('Tables 1-15'!G2539="nap","nav",'Tables 1-15'!G2539)</f>
        <v>56.759057312807457</v>
      </c>
      <c r="H2608" s="419">
        <f>IF('Tables 1-15'!H2539="nap","nav",'Tables 1-15'!H2539)</f>
        <v>60.435158414493891</v>
      </c>
      <c r="I2608" s="419">
        <f>IF('Tables 1-15'!I2539="nap","nav",'Tables 1-15'!I2539)</f>
        <v>60.861056299094138</v>
      </c>
      <c r="J2608" s="419">
        <f>IF('Tables 1-15'!J2539="nap","nav",'Tables 1-15'!J2539)</f>
        <v>68.590875248401773</v>
      </c>
      <c r="K2608" s="419">
        <f>IF('Tables 1-15'!K2539="nap","nav",'Tables 1-15'!K2539)</f>
        <v>65.729685207968004</v>
      </c>
      <c r="L2608" s="615"/>
      <c r="M2608" s="436">
        <f>IF('Tables 1-15'!M2539="nap","nav",'Tables 1-15'!M2539)</f>
        <v>0</v>
      </c>
    </row>
    <row r="2609" spans="1:13">
      <c r="A2609" s="66" t="s">
        <v>530</v>
      </c>
      <c r="B2609" s="419"/>
      <c r="C2609" s="419"/>
      <c r="D2609" s="419"/>
      <c r="E2609" s="419"/>
      <c r="F2609" s="470"/>
      <c r="G2609" s="419">
        <f>IF('Tables 1-15'!G2540="nap","nav",'Tables 1-15'!G2540)</f>
        <v>307.4965877551021</v>
      </c>
      <c r="H2609" s="419">
        <f>IF('Tables 1-15'!H2540="nap","nav",'Tables 1-15'!H2540)</f>
        <v>319.7404845505618</v>
      </c>
      <c r="I2609" s="419">
        <f>IF('Tables 1-15'!I2540="nap","nav",'Tables 1-15'!I2540)</f>
        <v>419.69231626214975</v>
      </c>
      <c r="J2609" s="419">
        <f>IF('Tables 1-15'!J2540="nap","nav",'Tables 1-15'!J2540)</f>
        <v>505.42566284485844</v>
      </c>
      <c r="K2609" s="419">
        <f>IF('Tables 1-15'!K2540="nap","nav",'Tables 1-15'!K2540)</f>
        <v>463.7568797953964</v>
      </c>
      <c r="L2609" s="615"/>
      <c r="M2609" s="436">
        <f>IF('Tables 1-15'!M2540="nap","nav",'Tables 1-15'!M2540)</f>
        <v>0</v>
      </c>
    </row>
    <row r="2610" spans="1:13">
      <c r="A2610" s="461" t="s">
        <v>529</v>
      </c>
      <c r="B2610" s="419"/>
      <c r="C2610" s="419"/>
      <c r="D2610" s="419"/>
      <c r="E2610" s="419"/>
      <c r="F2610" s="470"/>
      <c r="G2610" s="468" t="str">
        <f>IF('Tables 1-15'!G2541="nap","nav",'Tables 1-15'!G2541)</f>
        <v>nav</v>
      </c>
      <c r="H2610" s="468" t="str">
        <f>IF('Tables 1-15'!H2541="nap","nav",'Tables 1-15'!H2541)</f>
        <v>nav</v>
      </c>
      <c r="I2610" s="468" t="str">
        <f>IF('Tables 1-15'!I2541="nap","nav",'Tables 1-15'!I2541)</f>
        <v>nav</v>
      </c>
      <c r="J2610" s="468" t="str">
        <f>IF('Tables 1-15'!J2541="nap","nav",'Tables 1-15'!J2541)</f>
        <v>nav</v>
      </c>
      <c r="K2610" s="468" t="str">
        <f>IF('Tables 1-15'!K2541="nap","nav",'Tables 1-15'!K2541)</f>
        <v>nav</v>
      </c>
      <c r="L2610" s="615"/>
      <c r="M2610" s="436">
        <f>IF('Tables 1-15'!M2541="nap","nav",'Tables 1-15'!M2541)</f>
        <v>0</v>
      </c>
    </row>
    <row r="2611" spans="1:13">
      <c r="A2611" s="66" t="s">
        <v>531</v>
      </c>
      <c r="B2611" s="419"/>
      <c r="C2611" s="419"/>
      <c r="D2611" s="419"/>
      <c r="E2611" s="419"/>
      <c r="F2611" s="470"/>
      <c r="G2611" s="468">
        <f>IF('Tables 1-15'!G2542="nap","nav",'Tables 1-15'!G2542)</f>
        <v>770.04693323979893</v>
      </c>
      <c r="H2611" s="468">
        <f>IF('Tables 1-15'!H2542="nap","nav",'Tables 1-15'!H2542)</f>
        <v>984.4205471667716</v>
      </c>
      <c r="I2611" s="468">
        <f>IF('Tables 1-15'!I2542="nap","nav",'Tables 1-15'!I2542)</f>
        <v>1356.9816011816838</v>
      </c>
      <c r="J2611" s="468">
        <f>IF('Tables 1-15'!J2542="nap","nav",'Tables 1-15'!J2542)</f>
        <v>1911.7270206147277</v>
      </c>
      <c r="K2611" s="468">
        <f>IF('Tables 1-15'!K2542="nap","nav",'Tables 1-15'!K2542)</f>
        <v>2418.1105443168321</v>
      </c>
      <c r="L2611" s="615"/>
      <c r="M2611" s="436">
        <f>IF('Tables 1-15'!M2542="nap","nav",'Tables 1-15'!M2542)</f>
        <v>0</v>
      </c>
    </row>
    <row r="2612" spans="1:13">
      <c r="A2612" s="461" t="s">
        <v>166</v>
      </c>
      <c r="B2612" s="468"/>
      <c r="C2612" s="468"/>
      <c r="D2612" s="468"/>
      <c r="E2612" s="468"/>
      <c r="F2612" s="470"/>
      <c r="G2612" s="468">
        <f>IF('Tables 1-15'!G2543="nap","nav",'Tables 1-15'!G2543)</f>
        <v>168.02145750514484</v>
      </c>
      <c r="H2612" s="468">
        <f>IF('Tables 1-15'!H2543="nap","nav",'Tables 1-15'!H2543)</f>
        <v>168.10816424640001</v>
      </c>
      <c r="I2612" s="468">
        <f>IF('Tables 1-15'!I2543="nap","nav",'Tables 1-15'!I2543)</f>
        <v>163.19421184348965</v>
      </c>
      <c r="J2612" s="468">
        <f>IF('Tables 1-15'!J2543="nap","nav",'Tables 1-15'!J2543)</f>
        <v>177.74855590600353</v>
      </c>
      <c r="K2612" s="468">
        <f>IF('Tables 1-15'!K2543="nap","nav",'Tables 1-15'!K2543)</f>
        <v>165.92874476225731</v>
      </c>
      <c r="L2612" s="615"/>
      <c r="M2612" s="436">
        <f>IF('Tables 1-15'!M2543="nap","nav",'Tables 1-15'!M2543)</f>
        <v>0</v>
      </c>
    </row>
    <row r="2613" spans="1:13">
      <c r="A2613" s="461" t="s">
        <v>634</v>
      </c>
      <c r="B2613" s="468"/>
      <c r="C2613" s="468"/>
      <c r="D2613" s="468"/>
      <c r="E2613" s="468"/>
      <c r="F2613" s="469"/>
      <c r="G2613" s="468">
        <f>IF('Tables 1-15'!G2544="nap","nav",'Tables 1-15'!G2544)</f>
        <v>455.29387910650047</v>
      </c>
      <c r="H2613" s="468">
        <f>IF('Tables 1-15'!H2544="nap","nav",'Tables 1-15'!H2544)</f>
        <v>441.5252039922392</v>
      </c>
      <c r="I2613" s="468">
        <f>IF('Tables 1-15'!I2544="nap","nav",'Tables 1-15'!I2544)</f>
        <v>417.37829417874411</v>
      </c>
      <c r="J2613" s="468">
        <f>IF('Tables 1-15'!J2544="nap","nav",'Tables 1-15'!J2544)</f>
        <v>463.13664763804599</v>
      </c>
      <c r="K2613" s="468">
        <f>IF('Tables 1-15'!K2544="nap","nav",'Tables 1-15'!K2544)</f>
        <v>439.45685512183422</v>
      </c>
      <c r="L2613" s="615"/>
      <c r="M2613" s="436">
        <f>IF('Tables 1-15'!M2544="nap","nav",'Tables 1-15'!M2544)</f>
        <v>0</v>
      </c>
    </row>
    <row r="2614" spans="1:13">
      <c r="A2614" s="461" t="s">
        <v>745</v>
      </c>
      <c r="B2614" s="468"/>
      <c r="C2614" s="468"/>
      <c r="D2614" s="468"/>
      <c r="E2614" s="468"/>
      <c r="F2614" s="469"/>
      <c r="G2614" s="468" t="str">
        <f>IF('Tables 1-15'!G2545="nap","nav",'Tables 1-15'!G2545)</f>
        <v>nav</v>
      </c>
      <c r="H2614" s="468" t="str">
        <f>IF('Tables 1-15'!H2545="nap","nav",'Tables 1-15'!H2545)</f>
        <v>nav</v>
      </c>
      <c r="I2614" s="468" t="str">
        <f>IF('Tables 1-15'!I2545="nap","nav",'Tables 1-15'!I2545)</f>
        <v>nav</v>
      </c>
      <c r="J2614" s="468" t="str">
        <f>IF('Tables 1-15'!J2545="nap","nav",'Tables 1-15'!J2545)</f>
        <v>nav</v>
      </c>
      <c r="K2614" s="468" t="str">
        <f>IF('Tables 1-15'!K2545="nap","nav",'Tables 1-15'!K2545)</f>
        <v>nav</v>
      </c>
      <c r="L2614" s="615"/>
      <c r="M2614" s="436">
        <f>IF('Tables 1-15'!M2545="nap","nav",'Tables 1-15'!M2545)</f>
        <v>0</v>
      </c>
    </row>
    <row r="2615" spans="1:13">
      <c r="A2615" s="66" t="s">
        <v>994</v>
      </c>
      <c r="B2615" s="468"/>
      <c r="C2615" s="468"/>
      <c r="D2615" s="468"/>
      <c r="E2615" s="468"/>
      <c r="F2615" s="469"/>
      <c r="G2615" s="468">
        <f>IF('Tables 1-15'!G2546="nap","nav",'Tables 1-15'!G2546)</f>
        <v>141.10450372119135</v>
      </c>
      <c r="H2615" s="468">
        <f>IF('Tables 1-15'!H2546="nap","nav",'Tables 1-15'!H2546)</f>
        <v>174.66695453057952</v>
      </c>
      <c r="I2615" s="468">
        <f>IF('Tables 1-15'!I2546="nap","nav",'Tables 1-15'!I2546)</f>
        <v>242.61713459783121</v>
      </c>
      <c r="J2615" s="468">
        <f>IF('Tables 1-15'!J2546="nap","nav",'Tables 1-15'!J2546)</f>
        <v>298.39690762293253</v>
      </c>
      <c r="K2615" s="468">
        <f>IF('Tables 1-15'!K2546="nap","nav",'Tables 1-15'!K2546)</f>
        <v>310.19523965946928</v>
      </c>
      <c r="L2615" s="615"/>
      <c r="M2615" s="436">
        <f>IF('Tables 1-15'!M2546="nap","nav",'Tables 1-15'!M2546)</f>
        <v>0</v>
      </c>
    </row>
    <row r="2616" spans="1:13">
      <c r="A2616" s="461" t="s">
        <v>127</v>
      </c>
      <c r="B2616" s="468"/>
      <c r="C2616" s="468"/>
      <c r="D2616" s="468"/>
      <c r="E2616" s="468"/>
      <c r="F2616" s="469"/>
      <c r="G2616" s="468">
        <f>IF('Tables 1-15'!G2547="nap","nav",'Tables 1-15'!G2547)</f>
        <v>143.24962000172422</v>
      </c>
      <c r="H2616" s="468">
        <f>IF('Tables 1-15'!H2547="nap","nav",'Tables 1-15'!H2547)</f>
        <v>127.78218263335523</v>
      </c>
      <c r="I2616" s="468">
        <f>IF('Tables 1-15'!I2547="nap","nav",'Tables 1-15'!I2547)</f>
        <v>162.61167249072682</v>
      </c>
      <c r="J2616" s="468">
        <f>IF('Tables 1-15'!J2547="nap","nav",'Tables 1-15'!J2547)</f>
        <v>172.18831882833211</v>
      </c>
      <c r="K2616" s="468">
        <f>IF('Tables 1-15'!K2547="nap","nav",'Tables 1-15'!K2547)</f>
        <v>175.11989109473481</v>
      </c>
      <c r="L2616" s="615"/>
      <c r="M2616" s="436">
        <f>IF('Tables 1-15'!M2547="nap","nav",'Tables 1-15'!M2547)</f>
        <v>0</v>
      </c>
    </row>
    <row r="2617" spans="1:13">
      <c r="A2617" s="461" t="s">
        <v>8</v>
      </c>
      <c r="B2617" s="468"/>
      <c r="C2617" s="468"/>
      <c r="D2617" s="468"/>
      <c r="E2617" s="468"/>
      <c r="F2617" s="469"/>
      <c r="G2617" s="468" t="str">
        <f>IF('Tables 1-15'!G2548="nap","nav",'Tables 1-15'!G2548)</f>
        <v>nav</v>
      </c>
      <c r="H2617" s="468" t="str">
        <f>IF('Tables 1-15'!H2548="nap","nav",'Tables 1-15'!H2548)</f>
        <v>nav</v>
      </c>
      <c r="I2617" s="468" t="str">
        <f>IF('Tables 1-15'!I2548="nap","nav",'Tables 1-15'!I2548)</f>
        <v>nav</v>
      </c>
      <c r="J2617" s="468" t="str">
        <f>IF('Tables 1-15'!J2548="nap","nav",'Tables 1-15'!J2548)</f>
        <v>nav</v>
      </c>
      <c r="K2617" s="468" t="str">
        <f>IF('Tables 1-15'!K2548="nap","nav",'Tables 1-15'!K2548)</f>
        <v>nav</v>
      </c>
      <c r="L2617" s="615"/>
      <c r="M2617" s="436">
        <f>IF('Tables 1-15'!M2548="nap","nav",'Tables 1-15'!M2548)</f>
        <v>0</v>
      </c>
    </row>
    <row r="2618" spans="1:13">
      <c r="A2618" s="66" t="s">
        <v>937</v>
      </c>
      <c r="B2618" s="468"/>
      <c r="C2618" s="468"/>
      <c r="D2618" s="468"/>
      <c r="E2618" s="468"/>
      <c r="F2618" s="469"/>
      <c r="G2618" s="468" t="str">
        <f>IF('Tables 1-15'!G2549="nap","nav",'Tables 1-15'!G2549)</f>
        <v>nav</v>
      </c>
      <c r="H2618" s="468" t="str">
        <f>IF('Tables 1-15'!H2549="nap","nav",'Tables 1-15'!H2549)</f>
        <v>nav</v>
      </c>
      <c r="I2618" s="468" t="str">
        <f>IF('Tables 1-15'!I2549="nap","nav",'Tables 1-15'!I2549)</f>
        <v>nav</v>
      </c>
      <c r="J2618" s="468" t="str">
        <f>IF('Tables 1-15'!J2549="nap","nav",'Tables 1-15'!J2549)</f>
        <v>nav</v>
      </c>
      <c r="K2618" s="468" t="str">
        <f>IF('Tables 1-15'!K2549="nap","nav",'Tables 1-15'!K2549)</f>
        <v>nav</v>
      </c>
      <c r="L2618" s="615"/>
      <c r="M2618" s="436">
        <f>IF('Tables 1-15'!M2549="nap","nav",'Tables 1-15'!M2549)</f>
        <v>0</v>
      </c>
    </row>
    <row r="2619" spans="1:13">
      <c r="A2619" s="66" t="s">
        <v>938</v>
      </c>
      <c r="B2619" s="468"/>
      <c r="C2619" s="468"/>
      <c r="D2619" s="468"/>
      <c r="E2619" s="468"/>
      <c r="F2619" s="469"/>
      <c r="G2619" s="468">
        <f>IF('Tables 1-15'!G2550="nap","nav",'Tables 1-15'!G2550)</f>
        <v>153.84995914996006</v>
      </c>
      <c r="H2619" s="468">
        <f>IF('Tables 1-15'!H2550="nap","nav",'Tables 1-15'!H2550)</f>
        <v>133.31914578629855</v>
      </c>
      <c r="I2619" s="468">
        <f>IF('Tables 1-15'!I2550="nap","nav",'Tables 1-15'!I2550)</f>
        <v>152.87140293178271</v>
      </c>
      <c r="J2619" s="468">
        <f>IF('Tables 1-15'!J2550="nap","nav",'Tables 1-15'!J2550)</f>
        <v>168.65422791292391</v>
      </c>
      <c r="K2619" s="468">
        <f>IF('Tables 1-15'!K2550="nap","nav",'Tables 1-15'!K2550)</f>
        <v>170.64180855830202</v>
      </c>
      <c r="L2619" s="615"/>
      <c r="M2619" s="436">
        <f>IF('Tables 1-15'!M2550="nap","nav",'Tables 1-15'!M2550)</f>
        <v>0</v>
      </c>
    </row>
    <row r="2620" spans="1:13">
      <c r="A2620" s="461" t="s">
        <v>9</v>
      </c>
      <c r="B2620" s="419"/>
      <c r="C2620" s="419"/>
      <c r="D2620" s="419"/>
      <c r="E2620" s="419"/>
      <c r="F2620" s="470"/>
      <c r="G2620" s="419">
        <f>IF('Tables 1-15'!G2551="nap","nav",'Tables 1-15'!G2551)</f>
        <v>80.732305726813777</v>
      </c>
      <c r="H2620" s="419">
        <f>IF('Tables 1-15'!H2551="nap","nav",'Tables 1-15'!H2551)</f>
        <v>74.850382299513697</v>
      </c>
      <c r="I2620" s="419">
        <f>IF('Tables 1-15'!I2551="nap","nav",'Tables 1-15'!I2551)</f>
        <v>68.827485654261267</v>
      </c>
      <c r="J2620" s="419">
        <f>IF('Tables 1-15'!J2551="nap","nav",'Tables 1-15'!J2551)</f>
        <v>72.173294385032392</v>
      </c>
      <c r="K2620" s="419">
        <f>IF('Tables 1-15'!K2551="nap","nav",'Tables 1-15'!K2551)</f>
        <v>63.11796693828083</v>
      </c>
      <c r="L2620" s="615"/>
      <c r="M2620" s="436">
        <f>IF('Tables 1-15'!M2551="nap","nav",'Tables 1-15'!M2551)</f>
        <v>0</v>
      </c>
    </row>
    <row r="2621" spans="1:13">
      <c r="A2621" s="66" t="s">
        <v>939</v>
      </c>
      <c r="B2621" s="419"/>
      <c r="C2621" s="419"/>
      <c r="D2621" s="419"/>
      <c r="E2621" s="419"/>
      <c r="F2621" s="470"/>
      <c r="G2621" s="419">
        <f>IF('Tables 1-15'!G2552="nap","nav",'Tables 1-15'!G2552)</f>
        <v>280.35454328880434</v>
      </c>
      <c r="H2621" s="419">
        <f>IF('Tables 1-15'!H2552="nap","nav",'Tables 1-15'!H2552)</f>
        <v>243.92330053847951</v>
      </c>
      <c r="I2621" s="419">
        <f>IF('Tables 1-15'!I2552="nap","nav",'Tables 1-15'!I2552)</f>
        <v>321.0817156576984</v>
      </c>
      <c r="J2621" s="419">
        <f>IF('Tables 1-15'!J2552="nap","nav",'Tables 1-15'!J2552)</f>
        <v>424.89821005760928</v>
      </c>
      <c r="K2621" s="419">
        <f>IF('Tables 1-15'!K2552="nap","nav",'Tables 1-15'!K2552)</f>
        <v>508.83393144538297</v>
      </c>
      <c r="L2621" s="615"/>
      <c r="M2621" s="436">
        <f>IF('Tables 1-15'!M2552="nap","nav",'Tables 1-15'!M2552)</f>
        <v>0</v>
      </c>
    </row>
    <row r="2622" spans="1:13">
      <c r="A2622" s="66" t="s">
        <v>940</v>
      </c>
      <c r="B2622" s="419"/>
      <c r="C2622" s="419"/>
      <c r="D2622" s="419"/>
      <c r="E2622" s="419"/>
      <c r="F2622" s="470"/>
      <c r="G2622" s="419">
        <f>IF('Tables 1-15'!G2553="nap","nav",'Tables 1-15'!G2553)</f>
        <v>101.06882186666667</v>
      </c>
      <c r="H2622" s="419">
        <f>IF('Tables 1-15'!H2553="nap","nav",'Tables 1-15'!H2553)</f>
        <v>109.6777912</v>
      </c>
      <c r="I2622" s="419">
        <f>IF('Tables 1-15'!I2553="nap","nav",'Tables 1-15'!I2553)</f>
        <v>124.90356533333333</v>
      </c>
      <c r="J2622" s="419">
        <f>IF('Tables 1-15'!J2553="nap","nav",'Tables 1-15'!J2553)</f>
        <v>154.20533333333333</v>
      </c>
      <c r="K2622" s="419">
        <f>IF('Tables 1-15'!K2553="nap","nav",'Tables 1-15'!K2553)</f>
        <v>166.86770746666667</v>
      </c>
      <c r="L2622" s="615"/>
      <c r="M2622" s="436">
        <f>IF('Tables 1-15'!M2553="nap","nav",'Tables 1-15'!M2553)</f>
        <v>0</v>
      </c>
    </row>
    <row r="2623" spans="1:13">
      <c r="A2623" s="461" t="s">
        <v>10</v>
      </c>
      <c r="B2623" s="419"/>
      <c r="C2623" s="419"/>
      <c r="D2623" s="419"/>
      <c r="E2623" s="419"/>
      <c r="F2623" s="470"/>
      <c r="G2623" s="419">
        <f>IF('Tables 1-15'!G2554="nap","nav",'Tables 1-15'!G2554)</f>
        <v>1.0658750353406841</v>
      </c>
      <c r="H2623" s="419">
        <f>IF('Tables 1-15'!H2554="nap","nav",'Tables 1-15'!H2554)</f>
        <v>34.052939154348579</v>
      </c>
      <c r="I2623" s="419">
        <f>IF('Tables 1-15'!I2554="nap","nav",'Tables 1-15'!I2554)</f>
        <v>41.38245691235791</v>
      </c>
      <c r="J2623" s="419">
        <f>IF('Tables 1-15'!J2554="nap","nav",'Tables 1-15'!J2554)</f>
        <v>41.922054217346371</v>
      </c>
      <c r="K2623" s="419">
        <f>IF('Tables 1-15'!K2554="nap","nav",'Tables 1-15'!K2554)</f>
        <v>47.295460510522531</v>
      </c>
      <c r="L2623" s="615"/>
      <c r="M2623" s="436">
        <f>IF('Tables 1-15'!M2554="nap","nav",'Tables 1-15'!M2554)</f>
        <v>0</v>
      </c>
    </row>
    <row r="2624" spans="1:13">
      <c r="A2624" s="66" t="s">
        <v>941</v>
      </c>
      <c r="B2624" s="419"/>
      <c r="C2624" s="419"/>
      <c r="D2624" s="419"/>
      <c r="E2624" s="419"/>
      <c r="F2624" s="470"/>
      <c r="G2624" s="419" t="str">
        <f>IF('Tables 1-15'!G2555="nap","nav",'Tables 1-15'!G2555)</f>
        <v>nav</v>
      </c>
      <c r="H2624" s="419">
        <f>IF('Tables 1-15'!H2555="nap","nav",'Tables 1-15'!H2555)</f>
        <v>60.694642882541189</v>
      </c>
      <c r="I2624" s="419">
        <f>IF('Tables 1-15'!I2555="nap","nav",'Tables 1-15'!I2555)</f>
        <v>79.427611035236282</v>
      </c>
      <c r="J2624" s="419">
        <f>IF('Tables 1-15'!J2555="nap","nav",'Tables 1-15'!J2555)</f>
        <v>91.645449469185152</v>
      </c>
      <c r="K2624" s="419">
        <f>IF('Tables 1-15'!K2555="nap","nav",'Tables 1-15'!K2555)</f>
        <v>86.52692840702899</v>
      </c>
      <c r="L2624" s="615"/>
      <c r="M2624" s="436">
        <f>IF('Tables 1-15'!M2555="nap","nav",'Tables 1-15'!M2555)</f>
        <v>0</v>
      </c>
    </row>
    <row r="2625" spans="1:13">
      <c r="A2625" s="461" t="s">
        <v>11</v>
      </c>
      <c r="B2625" s="419"/>
      <c r="C2625" s="419"/>
      <c r="D2625" s="419"/>
      <c r="E2625" s="419"/>
      <c r="F2625" s="470"/>
      <c r="G2625" s="419">
        <f>IF('Tables 1-15'!G2556="nap","nav",'Tables 1-15'!G2556)</f>
        <v>35.218560902665388</v>
      </c>
      <c r="H2625" s="419" t="str">
        <f>IF('Tables 1-15'!H2556="nap","nav",'Tables 1-15'!H2556)</f>
        <v>nav</v>
      </c>
      <c r="I2625" s="419" t="str">
        <f>IF('Tables 1-15'!I2556="nap","nav",'Tables 1-15'!I2556)</f>
        <v>nav</v>
      </c>
      <c r="J2625" s="419" t="str">
        <f>IF('Tables 1-15'!J2556="nap","nav",'Tables 1-15'!J2556)</f>
        <v>nav</v>
      </c>
      <c r="K2625" s="419" t="str">
        <f>IF('Tables 1-15'!K2556="nap","nav",'Tables 1-15'!K2556)</f>
        <v>nav</v>
      </c>
      <c r="L2625" s="615"/>
      <c r="M2625" s="436">
        <f>IF('Tables 1-15'!M2556="nap","nav",'Tables 1-15'!M2556)</f>
        <v>0</v>
      </c>
    </row>
    <row r="2626" spans="1:13">
      <c r="A2626" s="461" t="s">
        <v>12</v>
      </c>
      <c r="B2626" s="419"/>
      <c r="C2626" s="419"/>
      <c r="D2626" s="419"/>
      <c r="E2626" s="419"/>
      <c r="F2626" s="470"/>
      <c r="G2626" s="419">
        <f>IF('Tables 1-15'!G2557="nap","nav",'Tables 1-15'!G2557)</f>
        <v>22.422745840160619</v>
      </c>
      <c r="H2626" s="419">
        <f>IF('Tables 1-15'!H2557="nap","nav",'Tables 1-15'!H2557)</f>
        <v>22.793366378359426</v>
      </c>
      <c r="I2626" s="419">
        <f>IF('Tables 1-15'!I2557="nap","nav",'Tables 1-15'!I2557)</f>
        <v>24.122646409002016</v>
      </c>
      <c r="J2626" s="419">
        <f>IF('Tables 1-15'!J2557="nap","nav",'Tables 1-15'!J2557)</f>
        <v>29.308754587562554</v>
      </c>
      <c r="K2626" s="419">
        <f>IF('Tables 1-15'!K2557="nap","nav",'Tables 1-15'!K2557)</f>
        <v>27.83691388978475</v>
      </c>
      <c r="L2626" s="615"/>
      <c r="M2626" s="436">
        <f>IF('Tables 1-15'!M2557="nap","nav",'Tables 1-15'!M2557)</f>
        <v>0</v>
      </c>
    </row>
    <row r="2627" spans="1:13">
      <c r="A2627" s="66" t="s">
        <v>942</v>
      </c>
      <c r="B2627" s="419"/>
      <c r="C2627" s="419"/>
      <c r="D2627" s="419"/>
      <c r="E2627" s="419"/>
      <c r="F2627" s="470"/>
      <c r="G2627" s="419">
        <f>IF('Tables 1-15'!G2558="nap","nav",'Tables 1-15'!G2558)</f>
        <v>131.08221130791244</v>
      </c>
      <c r="H2627" s="419">
        <f>IF('Tables 1-15'!H2558="nap","nav",'Tables 1-15'!H2558)</f>
        <v>129.56269407278134</v>
      </c>
      <c r="I2627" s="419">
        <f>IF('Tables 1-15'!I2558="nap","nav",'Tables 1-15'!I2558)</f>
        <v>153.68852039456146</v>
      </c>
      <c r="J2627" s="419">
        <f>IF('Tables 1-15'!J2558="nap","nav",'Tables 1-15'!J2558)</f>
        <v>161.41090299401196</v>
      </c>
      <c r="K2627" s="419">
        <f>IF('Tables 1-15'!K2558="nap","nav",'Tables 1-15'!K2558)</f>
        <v>181.38624825662481</v>
      </c>
      <c r="L2627" s="615"/>
      <c r="M2627" s="436">
        <f>IF('Tables 1-15'!M2558="nap","nav",'Tables 1-15'!M2558)</f>
        <v>0</v>
      </c>
    </row>
    <row r="2628" spans="1:13">
      <c r="A2628" s="461" t="s">
        <v>13</v>
      </c>
      <c r="B2628" s="419"/>
      <c r="C2628" s="419"/>
      <c r="D2628" s="419"/>
      <c r="E2628" s="419"/>
      <c r="F2628" s="470"/>
      <c r="G2628" s="419">
        <f>IF('Tables 1-15'!G2559="nap","nav",'Tables 1-15'!G2559)</f>
        <v>352.59555851068689</v>
      </c>
      <c r="H2628" s="419">
        <f>IF('Tables 1-15'!H2559="nap","nav",'Tables 1-15'!H2559)</f>
        <v>300.95227527801489</v>
      </c>
      <c r="I2628" s="419">
        <f>IF('Tables 1-15'!I2559="nap","nav",'Tables 1-15'!I2559)</f>
        <v>286.79698302626832</v>
      </c>
      <c r="J2628" s="419">
        <f>IF('Tables 1-15'!J2559="nap","nav",'Tables 1-15'!J2559)</f>
        <v>306.67707375920008</v>
      </c>
      <c r="K2628" s="419">
        <f>IF('Tables 1-15'!K2559="nap","nav",'Tables 1-15'!K2559)</f>
        <v>306.69117804546721</v>
      </c>
      <c r="L2628" s="615"/>
      <c r="M2628" s="436">
        <f>IF('Tables 1-15'!M2559="nap","nav",'Tables 1-15'!M2559)</f>
        <v>0</v>
      </c>
    </row>
    <row r="2629" spans="1:13">
      <c r="A2629" s="461" t="s">
        <v>186</v>
      </c>
      <c r="B2629" s="419"/>
      <c r="C2629" s="419"/>
      <c r="D2629" s="419"/>
      <c r="E2629" s="419"/>
      <c r="F2629" s="470"/>
      <c r="G2629" s="419" t="str">
        <f>IF('Tables 1-15'!G2560="nap","nav",'Tables 1-15'!G2560)</f>
        <v>nav</v>
      </c>
      <c r="H2629" s="419" t="str">
        <f>IF('Tables 1-15'!H2560="nap","nav",'Tables 1-15'!H2560)</f>
        <v>nav</v>
      </c>
      <c r="I2629" s="419" t="str">
        <f>IF('Tables 1-15'!I2560="nap","nav",'Tables 1-15'!I2560)</f>
        <v>nav</v>
      </c>
      <c r="J2629" s="419" t="str">
        <f>IF('Tables 1-15'!J2560="nap","nav",'Tables 1-15'!J2560)</f>
        <v>nav</v>
      </c>
      <c r="K2629" s="419" t="str">
        <f>IF('Tables 1-15'!K2560="nap","nav",'Tables 1-15'!K2560)</f>
        <v>nav</v>
      </c>
      <c r="L2629" s="615"/>
      <c r="M2629" s="436">
        <f>IF('Tables 1-15'!M2560="nap","nav",'Tables 1-15'!M2560)</f>
        <v>0</v>
      </c>
    </row>
    <row r="2630" spans="1:13">
      <c r="A2630" s="464" t="s">
        <v>53</v>
      </c>
      <c r="B2630" s="485"/>
      <c r="C2630" s="485"/>
      <c r="D2630" s="485"/>
      <c r="E2630" s="485"/>
      <c r="F2630" s="417"/>
      <c r="G2630" s="457">
        <f>SUMIF(G2607:G2629,"&lt;&gt;nav",M2607:M2629)</f>
        <v>0</v>
      </c>
      <c r="H2630" s="485">
        <f>SUMIF(H2607:H2629,"&lt;&gt;nav",G2607:G2629)</f>
        <v>3165.1440593686148</v>
      </c>
      <c r="I2630" s="485">
        <f>SUMIF(I2607:I2629,"&lt;&gt;nav",H2607:H2629)</f>
        <v>3386.505233124738</v>
      </c>
      <c r="J2630" s="457">
        <f>SUMIF(J2607:J2629,"&lt;&gt;nav",I2607:I2629)</f>
        <v>4076.4386742082215</v>
      </c>
      <c r="K2630" s="457">
        <f>SUMIF(K2607:K2629,"&lt;&gt;nav",J2607:J2629)</f>
        <v>5048.1092894195062</v>
      </c>
    </row>
    <row r="2631" spans="1:13">
      <c r="A2631" s="372" t="s">
        <v>54</v>
      </c>
      <c r="B2631" s="459"/>
      <c r="C2631" s="459"/>
      <c r="D2631" s="459"/>
      <c r="E2631" s="459"/>
      <c r="F2631" s="459"/>
      <c r="G2631" s="459">
        <f>SUMIF(M2607:M2629,"&lt;&gt;nav",G2607:G2629)</f>
        <v>3200.3626202712803</v>
      </c>
      <c r="H2631" s="459">
        <f>SUMIF(G2607:G2629,"&lt;&gt;nav",H2607:H2629)</f>
        <v>3325.8105902421967</v>
      </c>
      <c r="I2631" s="459">
        <f>SUMIF(H2607:H2629,"&lt;&gt;nav",I2607:I2629)</f>
        <v>4076.4386742082215</v>
      </c>
      <c r="J2631" s="459">
        <f>SUMIF(I2607:I2629,"&lt;&gt;nav",J2607:J2629)</f>
        <v>5048.1092894195062</v>
      </c>
      <c r="K2631" s="463">
        <f>SUMIF(J2607:J2629,"&lt;&gt;nav",K2607:K2629)</f>
        <v>5597.4959834765532</v>
      </c>
    </row>
    <row r="2632" spans="1:13">
      <c r="A2632" s="372"/>
      <c r="B2632" s="459"/>
      <c r="C2632" s="459"/>
      <c r="D2632" s="459"/>
      <c r="E2632" s="459"/>
      <c r="F2632" s="459"/>
      <c r="G2632" s="459"/>
      <c r="H2632" s="459"/>
      <c r="I2632" s="459"/>
      <c r="J2632" s="459"/>
      <c r="K2632" s="463"/>
    </row>
    <row r="2633" spans="1:13">
      <c r="A2633" s="372"/>
      <c r="B2633" s="459"/>
      <c r="C2633" s="459"/>
      <c r="D2633" s="459"/>
      <c r="E2633" s="459"/>
      <c r="F2633" s="459"/>
      <c r="G2633" s="459"/>
      <c r="H2633" s="459"/>
      <c r="I2633" s="459"/>
      <c r="J2633" s="459"/>
      <c r="K2633" s="463"/>
    </row>
    <row r="2634" spans="1:13">
      <c r="A2634" s="570"/>
      <c r="B2634" s="570"/>
      <c r="C2634" s="570"/>
      <c r="D2634" s="570"/>
      <c r="E2634" s="570"/>
      <c r="F2634" s="570"/>
      <c r="G2634" s="570"/>
      <c r="H2634" s="570"/>
      <c r="I2634" s="570"/>
      <c r="J2634" s="570"/>
      <c r="K2634" s="570"/>
    </row>
    <row r="2635" spans="1:13">
      <c r="A2635" s="372"/>
      <c r="B2635" s="459"/>
      <c r="C2635" s="459"/>
      <c r="D2635" s="459"/>
      <c r="E2635" s="459"/>
      <c r="F2635" s="459"/>
      <c r="G2635" s="459"/>
      <c r="H2635" s="459"/>
      <c r="I2635" s="459"/>
      <c r="J2635" s="459"/>
      <c r="K2635" s="463"/>
    </row>
    <row r="2636" spans="1:13">
      <c r="A2636" s="493"/>
      <c r="B2636" s="593"/>
      <c r="C2636" s="593"/>
      <c r="D2636" s="593"/>
      <c r="E2636" s="593"/>
      <c r="F2636" s="594"/>
      <c r="G2636" s="593"/>
      <c r="H2636" s="593"/>
      <c r="I2636" s="593"/>
      <c r="J2636" s="593"/>
      <c r="K2636" s="593"/>
    </row>
    <row r="2637" spans="1:13">
      <c r="A2637" s="461"/>
      <c r="B2637" s="429"/>
      <c r="C2637" s="429"/>
      <c r="D2637" s="429"/>
      <c r="E2637" s="429"/>
      <c r="F2637" s="429"/>
      <c r="G2637" s="429"/>
      <c r="H2637" s="429"/>
      <c r="I2637" s="429"/>
      <c r="J2637" s="429"/>
      <c r="K2637" s="429"/>
    </row>
    <row r="2638" spans="1:13">
      <c r="A2638" s="461"/>
      <c r="B2638" s="379"/>
      <c r="C2638" s="379"/>
      <c r="D2638" s="379"/>
      <c r="E2638" s="379"/>
      <c r="F2638" s="380"/>
      <c r="G2638" s="379"/>
      <c r="H2638" s="379"/>
      <c r="I2638" s="379"/>
      <c r="J2638" s="379"/>
      <c r="K2638" s="379"/>
    </row>
    <row r="2639" spans="1:13">
      <c r="A2639" s="63" t="s">
        <v>37</v>
      </c>
      <c r="B2639" s="420" t="str">
        <f>IF('Tables 1-15'!B2570="nap","nav",'Tables 1-15'!B2570)</f>
        <v>nav</v>
      </c>
      <c r="C2639" s="420" t="str">
        <f>IF('Tables 1-15'!C2570="nap","nav",'Tables 1-15'!C2570)</f>
        <v>nav</v>
      </c>
      <c r="D2639" s="420" t="str">
        <f>IF('Tables 1-15'!D2570="nap","nav",'Tables 1-15'!D2570)</f>
        <v>nav</v>
      </c>
      <c r="E2639" s="420" t="str">
        <f>IF('Tables 1-15'!E2570="nap","nav",'Tables 1-15'!E2570)</f>
        <v>nav</v>
      </c>
      <c r="F2639" s="489" t="str">
        <f>IF('Tables 1-15'!F2570="nap","nav",'Tables 1-15'!F2570)</f>
        <v>nav</v>
      </c>
      <c r="G2639" s="420" t="str">
        <f>IF('Tables 1-15'!G2570="nap","nav",'Tables 1-15'!G2570)</f>
        <v>nav</v>
      </c>
      <c r="H2639" s="420" t="str">
        <f>IF('Tables 1-15'!H2570="nap","nav",'Tables 1-15'!H2570)</f>
        <v>nav</v>
      </c>
      <c r="I2639" s="420" t="str">
        <f>IF('Tables 1-15'!I2570="nap","nav",'Tables 1-15'!I2570)</f>
        <v>nav</v>
      </c>
      <c r="J2639" s="420" t="str">
        <f>IF('Tables 1-15'!J2570="nap","nav",'Tables 1-15'!J2570)</f>
        <v>nav</v>
      </c>
      <c r="K2639" s="420" t="str">
        <f>IF('Tables 1-15'!K2570="nap","nav",'Tables 1-15'!K2570)</f>
        <v>nav</v>
      </c>
      <c r="L2639" s="418">
        <f>IF('Tables 1-15'!L2570="nap","nav",'Tables 1-15'!L2570)</f>
        <v>0</v>
      </c>
      <c r="M2639" s="373">
        <f>IF('Tables 1-15'!M2570="nap","nav",'Tables 1-15'!M2570)</f>
        <v>0</v>
      </c>
    </row>
    <row r="2640" spans="1:13">
      <c r="A2640" s="461" t="s">
        <v>528</v>
      </c>
      <c r="B2640" s="419">
        <f>IF('Tables 1-15'!B2571="nap","nav",'Tables 1-15'!B2571)</f>
        <v>2.6197104726382872</v>
      </c>
      <c r="C2640" s="419">
        <f>IF('Tables 1-15'!C2571="nap","nav",'Tables 1-15'!C2571)</f>
        <v>2.6708381706348252</v>
      </c>
      <c r="D2640" s="419">
        <f>IF('Tables 1-15'!D2571="nap","nav",'Tables 1-15'!D2571)</f>
        <v>2.6908393165274558</v>
      </c>
      <c r="E2640" s="419">
        <f>IF('Tables 1-15'!E2571="nap","nav",'Tables 1-15'!E2571)</f>
        <v>2.733205741758296</v>
      </c>
      <c r="F2640" s="470">
        <f>IF('Tables 1-15'!F2571="nap","nav",'Tables 1-15'!F2571)</f>
        <v>2.5938957885876226</v>
      </c>
      <c r="G2640" s="419">
        <f>IF('Tables 1-15'!G2571="nap","nav",'Tables 1-15'!G2571)</f>
        <v>0.53287846203458245</v>
      </c>
      <c r="H2640" s="419">
        <f>IF('Tables 1-15'!H2571="nap","nav",'Tables 1-15'!H2571)</f>
        <v>0.44876345890052244</v>
      </c>
      <c r="I2640" s="419">
        <f>IF('Tables 1-15'!I2571="nap","nav",'Tables 1-15'!I2571)</f>
        <v>0.35922662540221201</v>
      </c>
      <c r="J2640" s="419">
        <f>IF('Tables 1-15'!J2571="nap","nav",'Tables 1-15'!J2571)</f>
        <v>0.33637893733688967</v>
      </c>
      <c r="K2640" s="419">
        <f>IF('Tables 1-15'!K2571="nap","nav",'Tables 1-15'!K2571)</f>
        <v>0.25898385131554053</v>
      </c>
      <c r="L2640" s="436">
        <f>IF('Tables 1-15'!L2571="nap","nav",'Tables 1-15'!L2571)</f>
        <v>0</v>
      </c>
      <c r="M2640" s="436">
        <f>IF('Tables 1-15'!M2571="nap","nav",'Tables 1-15'!M2571)</f>
        <v>0</v>
      </c>
    </row>
    <row r="2641" spans="1:13">
      <c r="A2641" s="66" t="s">
        <v>530</v>
      </c>
      <c r="B2641" s="419" t="str">
        <f>IF('Tables 1-15'!B2572="nap","nav",'Tables 1-15'!B2572)</f>
        <v>nav</v>
      </c>
      <c r="C2641" s="419" t="str">
        <f>IF('Tables 1-15'!C2572="nap","nav",'Tables 1-15'!C2572)</f>
        <v>nav</v>
      </c>
      <c r="D2641" s="419" t="str">
        <f>IF('Tables 1-15'!D2572="nap","nav",'Tables 1-15'!D2572)</f>
        <v>nav</v>
      </c>
      <c r="E2641" s="419" t="str">
        <f>IF('Tables 1-15'!E2572="nap","nav",'Tables 1-15'!E2572)</f>
        <v>nav</v>
      </c>
      <c r="F2641" s="470" t="str">
        <f>IF('Tables 1-15'!F2572="nap","nav",'Tables 1-15'!F2572)</f>
        <v>nav</v>
      </c>
      <c r="G2641" s="419" t="str">
        <f>IF('Tables 1-15'!G2572="nap","nav",'Tables 1-15'!G2572)</f>
        <v>nav</v>
      </c>
      <c r="H2641" s="419" t="str">
        <f>IF('Tables 1-15'!H2572="nap","nav",'Tables 1-15'!H2572)</f>
        <v>nav</v>
      </c>
      <c r="I2641" s="419" t="str">
        <f>IF('Tables 1-15'!I2572="nap","nav",'Tables 1-15'!I2572)</f>
        <v>nav</v>
      </c>
      <c r="J2641" s="419" t="str">
        <f>IF('Tables 1-15'!J2572="nap","nav",'Tables 1-15'!J2572)</f>
        <v>nav</v>
      </c>
      <c r="K2641" s="419" t="str">
        <f>IF('Tables 1-15'!K2572="nap","nav",'Tables 1-15'!K2572)</f>
        <v>nav</v>
      </c>
      <c r="L2641" s="436">
        <f>IF('Tables 1-15'!L2572="nap","nav",'Tables 1-15'!L2572)</f>
        <v>0</v>
      </c>
      <c r="M2641" s="436">
        <f>IF('Tables 1-15'!M2572="nap","nav",'Tables 1-15'!M2572)</f>
        <v>0</v>
      </c>
    </row>
    <row r="2642" spans="1:13">
      <c r="A2642" s="461" t="s">
        <v>529</v>
      </c>
      <c r="B2642" s="419" t="str">
        <f>IF('Tables 1-15'!B2573="nap","nav",'Tables 1-15'!B2573)</f>
        <v>nav</v>
      </c>
      <c r="C2642" s="419" t="str">
        <f>IF('Tables 1-15'!C2573="nap","nav",'Tables 1-15'!C2573)</f>
        <v>nav</v>
      </c>
      <c r="D2642" s="419" t="str">
        <f>IF('Tables 1-15'!D2573="nap","nav",'Tables 1-15'!D2573)</f>
        <v>nav</v>
      </c>
      <c r="E2642" s="419" t="str">
        <f>IF('Tables 1-15'!E2573="nap","nav",'Tables 1-15'!E2573)</f>
        <v>nav</v>
      </c>
      <c r="F2642" s="470" t="str">
        <f>IF('Tables 1-15'!F2573="nap","nav",'Tables 1-15'!F2573)</f>
        <v>nav</v>
      </c>
      <c r="G2642" s="419" t="str">
        <f>IF('Tables 1-15'!G2573="nap","nav",'Tables 1-15'!G2573)</f>
        <v>nav</v>
      </c>
      <c r="H2642" s="419" t="str">
        <f>IF('Tables 1-15'!H2573="nap","nav",'Tables 1-15'!H2573)</f>
        <v>nav</v>
      </c>
      <c r="I2642" s="419" t="str">
        <f>IF('Tables 1-15'!I2573="nap","nav",'Tables 1-15'!I2573)</f>
        <v>nav</v>
      </c>
      <c r="J2642" s="419" t="str">
        <f>IF('Tables 1-15'!J2573="nap","nav",'Tables 1-15'!J2573)</f>
        <v>nav</v>
      </c>
      <c r="K2642" s="419" t="str">
        <f>IF('Tables 1-15'!K2573="nap","nav",'Tables 1-15'!K2573)</f>
        <v>nav</v>
      </c>
      <c r="L2642" s="436">
        <f>IF('Tables 1-15'!L2573="nap","nav",'Tables 1-15'!L2573)</f>
        <v>0</v>
      </c>
      <c r="M2642" s="436">
        <f>IF('Tables 1-15'!M2573="nap","nav",'Tables 1-15'!M2573)</f>
        <v>0</v>
      </c>
    </row>
    <row r="2643" spans="1:13">
      <c r="A2643" s="66" t="s">
        <v>531</v>
      </c>
      <c r="B2643" s="419" t="str">
        <f>IF('Tables 1-15'!B2574="nap","nav",'Tables 1-15'!B2574)</f>
        <v>nav</v>
      </c>
      <c r="C2643" s="419" t="str">
        <f>IF('Tables 1-15'!C2574="nap","nav",'Tables 1-15'!C2574)</f>
        <v>nav</v>
      </c>
      <c r="D2643" s="419" t="str">
        <f>IF('Tables 1-15'!D2574="nap","nav",'Tables 1-15'!D2574)</f>
        <v>nav</v>
      </c>
      <c r="E2643" s="419" t="str">
        <f>IF('Tables 1-15'!E2574="nap","nav",'Tables 1-15'!E2574)</f>
        <v>nav</v>
      </c>
      <c r="F2643" s="470" t="str">
        <f>IF('Tables 1-15'!F2574="nap","nav",'Tables 1-15'!F2574)</f>
        <v>nav</v>
      </c>
      <c r="G2643" s="419" t="str">
        <f>IF('Tables 1-15'!G2574="nap","nav",'Tables 1-15'!G2574)</f>
        <v>nav</v>
      </c>
      <c r="H2643" s="419" t="str">
        <f>IF('Tables 1-15'!H2574="nap","nav",'Tables 1-15'!H2574)</f>
        <v>nav</v>
      </c>
      <c r="I2643" s="419" t="str">
        <f>IF('Tables 1-15'!I2574="nap","nav",'Tables 1-15'!I2574)</f>
        <v>nav</v>
      </c>
      <c r="J2643" s="419" t="str">
        <f>IF('Tables 1-15'!J2574="nap","nav",'Tables 1-15'!J2574)</f>
        <v>nav</v>
      </c>
      <c r="K2643" s="419" t="str">
        <f>IF('Tables 1-15'!K2574="nap","nav",'Tables 1-15'!K2574)</f>
        <v>nav</v>
      </c>
      <c r="L2643" s="436">
        <f>IF('Tables 1-15'!L2574="nap","nav",'Tables 1-15'!L2574)</f>
        <v>0</v>
      </c>
      <c r="M2643" s="436">
        <f>IF('Tables 1-15'!M2574="nap","nav",'Tables 1-15'!M2574)</f>
        <v>0</v>
      </c>
    </row>
    <row r="2644" spans="1:13">
      <c r="A2644" s="461" t="s">
        <v>166</v>
      </c>
      <c r="B2644" s="468">
        <f>IF('Tables 1-15'!B2575="nap","nav",'Tables 1-15'!B2575)</f>
        <v>6.861133169082799</v>
      </c>
      <c r="C2644" s="468">
        <f>IF('Tables 1-15'!C2575="nap","nav",'Tables 1-15'!C2575)</f>
        <v>6.8370380492644856</v>
      </c>
      <c r="D2644" s="468">
        <f>IF('Tables 1-15'!D2575="nap","nav",'Tables 1-15'!D2575)</f>
        <v>7.0978666106898283</v>
      </c>
      <c r="E2644" s="468">
        <f>IF('Tables 1-15'!E2575="nap","nav",'Tables 1-15'!E2575)</f>
        <v>7.8960285811649191</v>
      </c>
      <c r="F2644" s="470">
        <f>IF('Tables 1-15'!F2575="nap","nav",'Tables 1-15'!F2575)</f>
        <v>7.4885864502748989</v>
      </c>
      <c r="G2644" s="468">
        <f>IF('Tables 1-15'!G2575="nap","nav",'Tables 1-15'!G2575)</f>
        <v>0.11138710992218719</v>
      </c>
      <c r="H2644" s="468">
        <f>IF('Tables 1-15'!H2575="nap","nav",'Tables 1-15'!H2575)</f>
        <v>0.12365120317955024</v>
      </c>
      <c r="I2644" s="468">
        <f>IF('Tables 1-15'!I2575="nap","nav",'Tables 1-15'!I2575)</f>
        <v>0.13010865352810957</v>
      </c>
      <c r="J2644" s="468">
        <f>IF('Tables 1-15'!J2575="nap","nav",'Tables 1-15'!J2575)</f>
        <v>0.15053946730209944</v>
      </c>
      <c r="K2644" s="468">
        <f>IF('Tables 1-15'!K2575="nap","nav",'Tables 1-15'!K2575)</f>
        <v>0.1501962278673333</v>
      </c>
      <c r="L2644" s="436">
        <f>IF('Tables 1-15'!L2575="nap","nav",'Tables 1-15'!L2575)</f>
        <v>0</v>
      </c>
      <c r="M2644" s="436">
        <f>IF('Tables 1-15'!M2575="nap","nav",'Tables 1-15'!M2575)</f>
        <v>0</v>
      </c>
    </row>
    <row r="2645" spans="1:13">
      <c r="A2645" s="461" t="s">
        <v>634</v>
      </c>
      <c r="B2645" s="468">
        <f>IF('Tables 1-15'!B2576="nap","nav",'Tables 1-15'!B2576)</f>
        <v>11.312376156441378</v>
      </c>
      <c r="C2645" s="468">
        <f>IF('Tables 1-15'!C2576="nap","nav",'Tables 1-15'!C2576)</f>
        <v>11.50137006852307</v>
      </c>
      <c r="D2645" s="468">
        <f>IF('Tables 1-15'!D2576="nap","nav",'Tables 1-15'!D2576)</f>
        <v>11.389551052148002</v>
      </c>
      <c r="E2645" s="468">
        <f>IF('Tables 1-15'!E2576="nap","nav",'Tables 1-15'!E2576)</f>
        <v>12.508225326267782</v>
      </c>
      <c r="F2645" s="469">
        <f>IF('Tables 1-15'!F2576="nap","nav",'Tables 1-15'!F2576)</f>
        <v>10.937952344005918</v>
      </c>
      <c r="G2645" s="468">
        <f>IF('Tables 1-15'!G2576="nap","nav",'Tables 1-15'!G2576)</f>
        <v>0.26920295043781861</v>
      </c>
      <c r="H2645" s="468">
        <f>IF('Tables 1-15'!H2576="nap","nav",'Tables 1-15'!H2576)</f>
        <v>0.282353141118658</v>
      </c>
      <c r="I2645" s="468">
        <f>IF('Tables 1-15'!I2576="nap","nav",'Tables 1-15'!I2576)</f>
        <v>0.27385725029557867</v>
      </c>
      <c r="J2645" s="468">
        <f>IF('Tables 1-15'!J2576="nap","nav",'Tables 1-15'!J2576)</f>
        <v>0.261399106418224</v>
      </c>
      <c r="K2645" s="468">
        <f>IF('Tables 1-15'!K2576="nap","nav",'Tables 1-15'!K2576)</f>
        <v>0.33382645961281127</v>
      </c>
      <c r="L2645" s="436">
        <f>IF('Tables 1-15'!L2576="nap","nav",'Tables 1-15'!L2576)</f>
        <v>0</v>
      </c>
      <c r="M2645" s="436">
        <f>IF('Tables 1-15'!M2576="nap","nav",'Tables 1-15'!M2576)</f>
        <v>0</v>
      </c>
    </row>
    <row r="2646" spans="1:13">
      <c r="A2646" s="461" t="s">
        <v>745</v>
      </c>
      <c r="B2646" s="468" t="str">
        <f>IF('Tables 1-15'!B2577="nap","nav",'Tables 1-15'!B2577)</f>
        <v>nav</v>
      </c>
      <c r="C2646" s="468" t="str">
        <f>IF('Tables 1-15'!C2577="nap","nav",'Tables 1-15'!C2577)</f>
        <v>nav</v>
      </c>
      <c r="D2646" s="468" t="str">
        <f>IF('Tables 1-15'!D2577="nap","nav",'Tables 1-15'!D2577)</f>
        <v>nav</v>
      </c>
      <c r="E2646" s="468" t="str">
        <f>IF('Tables 1-15'!E2577="nap","nav",'Tables 1-15'!E2577)</f>
        <v>nav</v>
      </c>
      <c r="F2646" s="469" t="str">
        <f>IF('Tables 1-15'!F2577="nap","nav",'Tables 1-15'!F2577)</f>
        <v>nav</v>
      </c>
      <c r="G2646" s="468" t="str">
        <f>IF('Tables 1-15'!G2577="nap","nav",'Tables 1-15'!G2577)</f>
        <v>nav</v>
      </c>
      <c r="H2646" s="468" t="str">
        <f>IF('Tables 1-15'!H2577="nap","nav",'Tables 1-15'!H2577)</f>
        <v>nav</v>
      </c>
      <c r="I2646" s="468" t="str">
        <f>IF('Tables 1-15'!I2577="nap","nav",'Tables 1-15'!I2577)</f>
        <v>nav</v>
      </c>
      <c r="J2646" s="468" t="str">
        <f>IF('Tables 1-15'!J2577="nap","nav",'Tables 1-15'!J2577)</f>
        <v>nav</v>
      </c>
      <c r="K2646" s="468" t="str">
        <f>IF('Tables 1-15'!K2577="nap","nav",'Tables 1-15'!K2577)</f>
        <v>nav</v>
      </c>
      <c r="L2646" s="436">
        <f>IF('Tables 1-15'!L2577="nap","nav",'Tables 1-15'!L2577)</f>
        <v>0</v>
      </c>
      <c r="M2646" s="436">
        <f>IF('Tables 1-15'!M2577="nap","nav",'Tables 1-15'!M2577)</f>
        <v>0</v>
      </c>
    </row>
    <row r="2647" spans="1:13">
      <c r="A2647" s="66" t="s">
        <v>994</v>
      </c>
      <c r="B2647" s="468">
        <f>IF('Tables 1-15'!B2578="nap","nav",'Tables 1-15'!B2578)</f>
        <v>0.97289360415736958</v>
      </c>
      <c r="C2647" s="468">
        <f>IF('Tables 1-15'!C2578="nap","nav",'Tables 1-15'!C2578)</f>
        <v>0.94331506842142443</v>
      </c>
      <c r="D2647" s="468">
        <f>IF('Tables 1-15'!D2578="nap","nav",'Tables 1-15'!D2578)</f>
        <v>1.4127607731325165</v>
      </c>
      <c r="E2647" s="468">
        <f>IF('Tables 1-15'!E2578="nap","nav",'Tables 1-15'!E2578)</f>
        <v>1.5787906291500129</v>
      </c>
      <c r="F2647" s="469">
        <f>IF('Tables 1-15'!F2578="nap","nav",'Tables 1-15'!F2578)</f>
        <v>1.3081729898022414</v>
      </c>
      <c r="G2647" s="468" t="str">
        <f>IF('Tables 1-15'!G2578="nap","nav",'Tables 1-15'!G2578)</f>
        <v>nav</v>
      </c>
      <c r="H2647" s="468" t="str">
        <f>IF('Tables 1-15'!H2578="nap","nav",'Tables 1-15'!H2578)</f>
        <v>nav</v>
      </c>
      <c r="I2647" s="468" t="str">
        <f>IF('Tables 1-15'!I2578="nap","nav",'Tables 1-15'!I2578)</f>
        <v>nav</v>
      </c>
      <c r="J2647" s="468" t="str">
        <f>IF('Tables 1-15'!J2578="nap","nav",'Tables 1-15'!J2578)</f>
        <v>nav</v>
      </c>
      <c r="K2647" s="468" t="str">
        <f>IF('Tables 1-15'!K2578="nap","nav",'Tables 1-15'!K2578)</f>
        <v>nav</v>
      </c>
      <c r="L2647" s="436">
        <f>IF('Tables 1-15'!L2578="nap","nav",'Tables 1-15'!L2578)</f>
        <v>0</v>
      </c>
      <c r="M2647" s="436">
        <f>IF('Tables 1-15'!M2578="nap","nav",'Tables 1-15'!M2578)</f>
        <v>0</v>
      </c>
    </row>
    <row r="2648" spans="1:13">
      <c r="A2648" s="461" t="s">
        <v>127</v>
      </c>
      <c r="B2648" s="468" t="str">
        <f>IF('Tables 1-15'!B2579="nap","nav",'Tables 1-15'!B2579)</f>
        <v>nav</v>
      </c>
      <c r="C2648" s="468">
        <f>IF('Tables 1-15'!C2579="nap","nav",'Tables 1-15'!C2579)</f>
        <v>0.54245184746934294</v>
      </c>
      <c r="D2648" s="468">
        <f>IF('Tables 1-15'!D2579="nap","nav",'Tables 1-15'!D2579)</f>
        <v>1.063010852830633</v>
      </c>
      <c r="E2648" s="468">
        <f>IF('Tables 1-15'!E2579="nap","nav",'Tables 1-15'!E2579)</f>
        <v>1.2277415476983604</v>
      </c>
      <c r="F2648" s="469">
        <f>IF('Tables 1-15'!F2579="nap","nav",'Tables 1-15'!F2579)</f>
        <v>1.2409998636106259</v>
      </c>
      <c r="G2648" s="468">
        <f>IF('Tables 1-15'!G2579="nap","nav",'Tables 1-15'!G2579)</f>
        <v>8.4112461864296435</v>
      </c>
      <c r="H2648" s="468" t="str">
        <f>IF('Tables 1-15'!H2579="nap","nav",'Tables 1-15'!H2579)</f>
        <v>nav</v>
      </c>
      <c r="I2648" s="468">
        <f>IF('Tables 1-15'!I2579="nap","nav",'Tables 1-15'!I2579)</f>
        <v>7.7393786218680205</v>
      </c>
      <c r="J2648" s="468">
        <f>IF('Tables 1-15'!J2579="nap","nav",'Tables 1-15'!J2579)</f>
        <v>10.891165960499725</v>
      </c>
      <c r="K2648" s="468" t="str">
        <f>IF('Tables 1-15'!K2579="nap","nav",'Tables 1-15'!K2579)</f>
        <v>nav</v>
      </c>
      <c r="L2648" s="436">
        <f>IF('Tables 1-15'!L2579="nap","nav",'Tables 1-15'!L2579)</f>
        <v>0</v>
      </c>
      <c r="M2648" s="436">
        <f>IF('Tables 1-15'!M2579="nap","nav",'Tables 1-15'!M2579)</f>
        <v>0</v>
      </c>
    </row>
    <row r="2649" spans="1:13">
      <c r="A2649" s="461" t="s">
        <v>8</v>
      </c>
      <c r="B2649" s="468" t="str">
        <f>IF('Tables 1-15'!B2580="nap","nav",'Tables 1-15'!B2580)</f>
        <v>nav</v>
      </c>
      <c r="C2649" s="468" t="str">
        <f>IF('Tables 1-15'!C2580="nap","nav",'Tables 1-15'!C2580)</f>
        <v>nav</v>
      </c>
      <c r="D2649" s="468" t="str">
        <f>IF('Tables 1-15'!D2580="nap","nav",'Tables 1-15'!D2580)</f>
        <v>nav</v>
      </c>
      <c r="E2649" s="468" t="str">
        <f>IF('Tables 1-15'!E2580="nap","nav",'Tables 1-15'!E2580)</f>
        <v>nav</v>
      </c>
      <c r="F2649" s="469" t="str">
        <f>IF('Tables 1-15'!F2580="nap","nav",'Tables 1-15'!F2580)</f>
        <v>nav</v>
      </c>
      <c r="G2649" s="468" t="str">
        <f>IF('Tables 1-15'!G2580="nap","nav",'Tables 1-15'!G2580)</f>
        <v>nav</v>
      </c>
      <c r="H2649" s="468" t="str">
        <f>IF('Tables 1-15'!H2580="nap","nav",'Tables 1-15'!H2580)</f>
        <v>nav</v>
      </c>
      <c r="I2649" s="468" t="str">
        <f>IF('Tables 1-15'!I2580="nap","nav",'Tables 1-15'!I2580)</f>
        <v>nav</v>
      </c>
      <c r="J2649" s="468" t="str">
        <f>IF('Tables 1-15'!J2580="nap","nav",'Tables 1-15'!J2580)</f>
        <v>nav</v>
      </c>
      <c r="K2649" s="468" t="str">
        <f>IF('Tables 1-15'!K2580="nap","nav",'Tables 1-15'!K2580)</f>
        <v>nav</v>
      </c>
      <c r="L2649" s="436">
        <f>IF('Tables 1-15'!L2580="nap","nav",'Tables 1-15'!L2580)</f>
        <v>0</v>
      </c>
      <c r="M2649" s="436">
        <f>IF('Tables 1-15'!M2580="nap","nav",'Tables 1-15'!M2580)</f>
        <v>0</v>
      </c>
    </row>
    <row r="2650" spans="1:13">
      <c r="A2650" s="66" t="s">
        <v>937</v>
      </c>
      <c r="B2650" s="468" t="str">
        <f>IF('Tables 1-15'!B2581="nap","nav",'Tables 1-15'!B2581)</f>
        <v>nav</v>
      </c>
      <c r="C2650" s="468" t="str">
        <f>IF('Tables 1-15'!C2581="nap","nav",'Tables 1-15'!C2581)</f>
        <v>nav</v>
      </c>
      <c r="D2650" s="468" t="str">
        <f>IF('Tables 1-15'!D2581="nap","nav",'Tables 1-15'!D2581)</f>
        <v>nav</v>
      </c>
      <c r="E2650" s="468" t="str">
        <f>IF('Tables 1-15'!E2581="nap","nav",'Tables 1-15'!E2581)</f>
        <v>nav</v>
      </c>
      <c r="F2650" s="469" t="str">
        <f>IF('Tables 1-15'!F2581="nap","nav",'Tables 1-15'!F2581)</f>
        <v>nav</v>
      </c>
      <c r="G2650" s="468" t="str">
        <f>IF('Tables 1-15'!G2581="nap","nav",'Tables 1-15'!G2581)</f>
        <v>nav</v>
      </c>
      <c r="H2650" s="468" t="str">
        <f>IF('Tables 1-15'!H2581="nap","nav",'Tables 1-15'!H2581)</f>
        <v>nav</v>
      </c>
      <c r="I2650" s="468" t="str">
        <f>IF('Tables 1-15'!I2581="nap","nav",'Tables 1-15'!I2581)</f>
        <v>nav</v>
      </c>
      <c r="J2650" s="468" t="str">
        <f>IF('Tables 1-15'!J2581="nap","nav",'Tables 1-15'!J2581)</f>
        <v>nav</v>
      </c>
      <c r="K2650" s="468" t="str">
        <f>IF('Tables 1-15'!K2581="nap","nav",'Tables 1-15'!K2581)</f>
        <v>nav</v>
      </c>
      <c r="L2650" s="436">
        <f>IF('Tables 1-15'!L2581="nap","nav",'Tables 1-15'!L2581)</f>
        <v>0</v>
      </c>
      <c r="M2650" s="436">
        <f>IF('Tables 1-15'!M2581="nap","nav",'Tables 1-15'!M2581)</f>
        <v>0</v>
      </c>
    </row>
    <row r="2651" spans="1:13">
      <c r="A2651" s="66" t="s">
        <v>938</v>
      </c>
      <c r="B2651" s="468">
        <f>IF('Tables 1-15'!B2582="nap","nav",'Tables 1-15'!B2582)</f>
        <v>0.97999964087876978</v>
      </c>
      <c r="C2651" s="468">
        <f>IF('Tables 1-15'!C2582="nap","nav",'Tables 1-15'!C2582)</f>
        <v>0.77799992597801548</v>
      </c>
      <c r="D2651" s="468">
        <f>IF('Tables 1-15'!D2582="nap","nav",'Tables 1-15'!D2582)</f>
        <v>0.84100135478622551</v>
      </c>
      <c r="E2651" s="468">
        <f>IF('Tables 1-15'!E2582="nap","nav",'Tables 1-15'!E2582)</f>
        <v>0.99100077329812064</v>
      </c>
      <c r="F2651" s="469">
        <f>IF('Tables 1-15'!F2582="nap","nav",'Tables 1-15'!F2582)</f>
        <v>1.1187110149219728</v>
      </c>
      <c r="G2651" s="468" t="str">
        <f>IF('Tables 1-15'!G2582="nap","nav",'Tables 1-15'!G2582)</f>
        <v>nav</v>
      </c>
      <c r="H2651" s="468" t="str">
        <f>IF('Tables 1-15'!H2582="nap","nav",'Tables 1-15'!H2582)</f>
        <v>nav</v>
      </c>
      <c r="I2651" s="468" t="str">
        <f>IF('Tables 1-15'!I2582="nap","nav",'Tables 1-15'!I2582)</f>
        <v>nav</v>
      </c>
      <c r="J2651" s="468" t="str">
        <f>IF('Tables 1-15'!J2582="nap","nav",'Tables 1-15'!J2582)</f>
        <v>nav</v>
      </c>
      <c r="K2651" s="468" t="str">
        <f>IF('Tables 1-15'!K2582="nap","nav",'Tables 1-15'!K2582)</f>
        <v>nav</v>
      </c>
      <c r="L2651" s="436">
        <f>IF('Tables 1-15'!L2582="nap","nav",'Tables 1-15'!L2582)</f>
        <v>0</v>
      </c>
      <c r="M2651" s="436">
        <f>IF('Tables 1-15'!M2582="nap","nav",'Tables 1-15'!M2582)</f>
        <v>0</v>
      </c>
    </row>
    <row r="2652" spans="1:13">
      <c r="A2652" s="461" t="s">
        <v>9</v>
      </c>
      <c r="B2652" s="419">
        <f>IF('Tables 1-15'!B2583="nap","nav",'Tables 1-15'!B2583)</f>
        <v>9.3680256595949416</v>
      </c>
      <c r="C2652" s="419">
        <f>IF('Tables 1-15'!C2583="nap","nav",'Tables 1-15'!C2583)</f>
        <v>8.4172684351491576</v>
      </c>
      <c r="D2652" s="419">
        <f>IF('Tables 1-15'!D2583="nap","nav",'Tables 1-15'!D2583)</f>
        <v>8.274825693547097</v>
      </c>
      <c r="E2652" s="419">
        <f>IF('Tables 1-15'!E2583="nap","nav",'Tables 1-15'!E2583)</f>
        <v>8.1784758773329251</v>
      </c>
      <c r="F2652" s="470">
        <f>IF('Tables 1-15'!F2583="nap","nav",'Tables 1-15'!F2583)</f>
        <v>6.9902413237294416</v>
      </c>
      <c r="G2652" s="419">
        <f>IF('Tables 1-15'!G2583="nap","nav",'Tables 1-15'!G2583)</f>
        <v>0.73733956595161898</v>
      </c>
      <c r="H2652" s="419">
        <f>IF('Tables 1-15'!H2583="nap","nav",'Tables 1-15'!H2583)</f>
        <v>0.71946223071162763</v>
      </c>
      <c r="I2652" s="419">
        <f>IF('Tables 1-15'!I2583="nap","nav",'Tables 1-15'!I2583)</f>
        <v>0.65935300401599839</v>
      </c>
      <c r="J2652" s="419">
        <f>IF('Tables 1-15'!J2583="nap","nav",'Tables 1-15'!J2583)</f>
        <v>0.62207425644422021</v>
      </c>
      <c r="K2652" s="419">
        <f>IF('Tables 1-15'!K2583="nap","nav",'Tables 1-15'!K2583)</f>
        <v>0.4691391631730995</v>
      </c>
      <c r="L2652" s="436">
        <f>IF('Tables 1-15'!L2583="nap","nav",'Tables 1-15'!L2583)</f>
        <v>0</v>
      </c>
      <c r="M2652" s="436">
        <f>IF('Tables 1-15'!M2583="nap","nav",'Tables 1-15'!M2583)</f>
        <v>0</v>
      </c>
    </row>
    <row r="2653" spans="1:13">
      <c r="A2653" s="66" t="s">
        <v>939</v>
      </c>
      <c r="B2653" s="419" t="str">
        <f>IF('Tables 1-15'!B2584="nap","nav",'Tables 1-15'!B2584)</f>
        <v>nav</v>
      </c>
      <c r="C2653" s="419" t="str">
        <f>IF('Tables 1-15'!C2584="nap","nav",'Tables 1-15'!C2584)</f>
        <v>nav</v>
      </c>
      <c r="D2653" s="419" t="str">
        <f>IF('Tables 1-15'!D2584="nap","nav",'Tables 1-15'!D2584)</f>
        <v>nav</v>
      </c>
      <c r="E2653" s="419" t="str">
        <f>IF('Tables 1-15'!E2584="nap","nav",'Tables 1-15'!E2584)</f>
        <v>nav</v>
      </c>
      <c r="F2653" s="470" t="str">
        <f>IF('Tables 1-15'!F2584="nap","nav",'Tables 1-15'!F2584)</f>
        <v>nav</v>
      </c>
      <c r="G2653" s="419" t="str">
        <f>IF('Tables 1-15'!G2584="nap","nav",'Tables 1-15'!G2584)</f>
        <v>nav</v>
      </c>
      <c r="H2653" s="419" t="str">
        <f>IF('Tables 1-15'!H2584="nap","nav",'Tables 1-15'!H2584)</f>
        <v>nav</v>
      </c>
      <c r="I2653" s="419" t="str">
        <f>IF('Tables 1-15'!I2584="nap","nav",'Tables 1-15'!I2584)</f>
        <v>nav</v>
      </c>
      <c r="J2653" s="419" t="str">
        <f>IF('Tables 1-15'!J2584="nap","nav",'Tables 1-15'!J2584)</f>
        <v>nav</v>
      </c>
      <c r="K2653" s="419" t="str">
        <f>IF('Tables 1-15'!K2584="nap","nav",'Tables 1-15'!K2584)</f>
        <v>nav</v>
      </c>
      <c r="L2653" s="436">
        <f>IF('Tables 1-15'!L2584="nap","nav",'Tables 1-15'!L2584)</f>
        <v>0</v>
      </c>
      <c r="M2653" s="436">
        <f>IF('Tables 1-15'!M2584="nap","nav",'Tables 1-15'!M2584)</f>
        <v>0</v>
      </c>
    </row>
    <row r="2654" spans="1:13">
      <c r="A2654" s="66" t="s">
        <v>940</v>
      </c>
      <c r="B2654" s="419">
        <f>IF('Tables 1-15'!B2585="nap","nav",'Tables 1-15'!B2585)</f>
        <v>0.42773333333333335</v>
      </c>
      <c r="C2654" s="419">
        <f>IF('Tables 1-15'!C2585="nap","nav",'Tables 1-15'!C2585)</f>
        <v>0.4906666666666667</v>
      </c>
      <c r="D2654" s="419">
        <f>IF('Tables 1-15'!D2585="nap","nav",'Tables 1-15'!D2585)</f>
        <v>0.56453333333333333</v>
      </c>
      <c r="E2654" s="419">
        <f>IF('Tables 1-15'!E2585="nap","nav",'Tables 1-15'!E2585)</f>
        <v>0.78533333333333333</v>
      </c>
      <c r="F2654" s="470">
        <f>IF('Tables 1-15'!F2585="nap","nav",'Tables 1-15'!F2585)</f>
        <v>0.96826666666666672</v>
      </c>
      <c r="G2654" s="419" t="str">
        <f>IF('Tables 1-15'!G2585="nap","nav",'Tables 1-15'!G2585)</f>
        <v>nav</v>
      </c>
      <c r="H2654" s="419" t="str">
        <f>IF('Tables 1-15'!H2585="nap","nav",'Tables 1-15'!H2585)</f>
        <v>nav</v>
      </c>
      <c r="I2654" s="419" t="str">
        <f>IF('Tables 1-15'!I2585="nap","nav",'Tables 1-15'!I2585)</f>
        <v>nav</v>
      </c>
      <c r="J2654" s="419" t="str">
        <f>IF('Tables 1-15'!J2585="nap","nav",'Tables 1-15'!J2585)</f>
        <v>nav</v>
      </c>
      <c r="K2654" s="419" t="str">
        <f>IF('Tables 1-15'!K2585="nap","nav",'Tables 1-15'!K2585)</f>
        <v>nav</v>
      </c>
      <c r="L2654" s="436">
        <f>IF('Tables 1-15'!L2585="nap","nav",'Tables 1-15'!L2585)</f>
        <v>0</v>
      </c>
      <c r="M2654" s="436">
        <f>IF('Tables 1-15'!M2585="nap","nav",'Tables 1-15'!M2585)</f>
        <v>0</v>
      </c>
    </row>
    <row r="2655" spans="1:13">
      <c r="A2655" s="461" t="s">
        <v>10</v>
      </c>
      <c r="B2655" s="419" t="str">
        <f>IF('Tables 1-15'!B2586="nap","nav",'Tables 1-15'!B2586)</f>
        <v>nav</v>
      </c>
      <c r="C2655" s="419" t="str">
        <f>IF('Tables 1-15'!C2586="nap","nav",'Tables 1-15'!C2586)</f>
        <v>nav</v>
      </c>
      <c r="D2655" s="419" t="str">
        <f>IF('Tables 1-15'!D2586="nap","nav",'Tables 1-15'!D2586)</f>
        <v>nav</v>
      </c>
      <c r="E2655" s="419" t="str">
        <f>IF('Tables 1-15'!E2586="nap","nav",'Tables 1-15'!E2586)</f>
        <v>nav</v>
      </c>
      <c r="F2655" s="470" t="str">
        <f>IF('Tables 1-15'!F2586="nap","nav",'Tables 1-15'!F2586)</f>
        <v>nav</v>
      </c>
      <c r="G2655" s="419" t="str">
        <f>IF('Tables 1-15'!G2586="nap","nav",'Tables 1-15'!G2586)</f>
        <v>nav</v>
      </c>
      <c r="H2655" s="419" t="str">
        <f>IF('Tables 1-15'!H2586="nap","nav",'Tables 1-15'!H2586)</f>
        <v>nav</v>
      </c>
      <c r="I2655" s="419" t="str">
        <f>IF('Tables 1-15'!I2586="nap","nav",'Tables 1-15'!I2586)</f>
        <v>nav</v>
      </c>
      <c r="J2655" s="419" t="str">
        <f>IF('Tables 1-15'!J2586="nap","nav",'Tables 1-15'!J2586)</f>
        <v>nav</v>
      </c>
      <c r="K2655" s="419" t="str">
        <f>IF('Tables 1-15'!K2586="nap","nav",'Tables 1-15'!K2586)</f>
        <v>nav</v>
      </c>
      <c r="L2655" s="436">
        <f>IF('Tables 1-15'!L2586="nap","nav",'Tables 1-15'!L2586)</f>
        <v>0</v>
      </c>
      <c r="M2655" s="436">
        <f>IF('Tables 1-15'!M2586="nap","nav",'Tables 1-15'!M2586)</f>
        <v>0</v>
      </c>
    </row>
    <row r="2656" spans="1:13">
      <c r="A2656" s="66" t="s">
        <v>941</v>
      </c>
      <c r="B2656" s="419" t="str">
        <f>IF('Tables 1-15'!B2587="nap","nav",'Tables 1-15'!B2587)</f>
        <v>nav</v>
      </c>
      <c r="C2656" s="419" t="str">
        <f>IF('Tables 1-15'!C2587="nap","nav",'Tables 1-15'!C2587)</f>
        <v>nav</v>
      </c>
      <c r="D2656" s="419" t="str">
        <f>IF('Tables 1-15'!D2587="nap","nav",'Tables 1-15'!D2587)</f>
        <v>nav</v>
      </c>
      <c r="E2656" s="419" t="str">
        <f>IF('Tables 1-15'!E2587="nap","nav",'Tables 1-15'!E2587)</f>
        <v>nav</v>
      </c>
      <c r="F2656" s="470" t="str">
        <f>IF('Tables 1-15'!F2587="nap","nav",'Tables 1-15'!F2587)</f>
        <v>nav</v>
      </c>
      <c r="G2656" s="419">
        <f>IF('Tables 1-15'!G2587="nap","nav",'Tables 1-15'!G2587)</f>
        <v>0</v>
      </c>
      <c r="H2656" s="419">
        <f>IF('Tables 1-15'!H2587="nap","nav",'Tables 1-15'!H2587)</f>
        <v>0</v>
      </c>
      <c r="I2656" s="419">
        <f>IF('Tables 1-15'!I2587="nap","nav",'Tables 1-15'!I2587)</f>
        <v>0</v>
      </c>
      <c r="J2656" s="419">
        <f>IF('Tables 1-15'!J2587="nap","nav",'Tables 1-15'!J2587)</f>
        <v>0</v>
      </c>
      <c r="K2656" s="419">
        <f>IF('Tables 1-15'!K2587="nap","nav",'Tables 1-15'!K2587)</f>
        <v>0</v>
      </c>
      <c r="L2656" s="436">
        <f>IF('Tables 1-15'!L2587="nap","nav",'Tables 1-15'!L2587)</f>
        <v>0</v>
      </c>
      <c r="M2656" s="436">
        <f>IF('Tables 1-15'!M2587="nap","nav",'Tables 1-15'!M2587)</f>
        <v>0</v>
      </c>
    </row>
    <row r="2657" spans="1:13">
      <c r="A2657" s="461" t="s">
        <v>11</v>
      </c>
      <c r="B2657" s="419">
        <f>IF('Tables 1-15'!B2588="nap","nav",'Tables 1-15'!B2588)</f>
        <v>1.3662372763965023</v>
      </c>
      <c r="C2657" s="419" t="str">
        <f>IF('Tables 1-15'!C2588="nap","nav",'Tables 1-15'!C2588)</f>
        <v>nav</v>
      </c>
      <c r="D2657" s="419" t="str">
        <f>IF('Tables 1-15'!D2588="nap","nav",'Tables 1-15'!D2588)</f>
        <v>nav</v>
      </c>
      <c r="E2657" s="419" t="str">
        <f>IF('Tables 1-15'!E2588="nap","nav",'Tables 1-15'!E2588)</f>
        <v>nav</v>
      </c>
      <c r="F2657" s="470" t="str">
        <f>IF('Tables 1-15'!F2588="nap","nav",'Tables 1-15'!F2588)</f>
        <v>nav</v>
      </c>
      <c r="G2657" s="419" t="str">
        <f>IF('Tables 1-15'!G2588="nap","nav",'Tables 1-15'!G2588)</f>
        <v>nav</v>
      </c>
      <c r="H2657" s="419" t="str">
        <f>IF('Tables 1-15'!H2588="nap","nav",'Tables 1-15'!H2588)</f>
        <v>nav</v>
      </c>
      <c r="I2657" s="419" t="str">
        <f>IF('Tables 1-15'!I2588="nap","nav",'Tables 1-15'!I2588)</f>
        <v>nav</v>
      </c>
      <c r="J2657" s="419" t="str">
        <f>IF('Tables 1-15'!J2588="nap","nav",'Tables 1-15'!J2588)</f>
        <v>nav</v>
      </c>
      <c r="K2657" s="419" t="str">
        <f>IF('Tables 1-15'!K2588="nap","nav",'Tables 1-15'!K2588)</f>
        <v>nav</v>
      </c>
      <c r="L2657" s="436">
        <f>IF('Tables 1-15'!L2588="nap","nav",'Tables 1-15'!L2588)</f>
        <v>0</v>
      </c>
      <c r="M2657" s="436">
        <f>IF('Tables 1-15'!M2588="nap","nav",'Tables 1-15'!M2588)</f>
        <v>0</v>
      </c>
    </row>
    <row r="2658" spans="1:13">
      <c r="A2658" s="461" t="s">
        <v>12</v>
      </c>
      <c r="B2658" s="419">
        <f>IF('Tables 1-15'!B2589="nap","nav",'Tables 1-15'!B2589)</f>
        <v>3.4063372643142316</v>
      </c>
      <c r="C2658" s="419">
        <f>IF('Tables 1-15'!C2589="nap","nav",'Tables 1-15'!C2589)</f>
        <v>3.4917889480186837</v>
      </c>
      <c r="D2658" s="419">
        <f>IF('Tables 1-15'!D2589="nap","nav",'Tables 1-15'!D2589)</f>
        <v>3.6447736124933465</v>
      </c>
      <c r="E2658" s="419">
        <f>IF('Tables 1-15'!E2589="nap","nav",'Tables 1-15'!E2589)</f>
        <v>4.2739584412028506</v>
      </c>
      <c r="F2658" s="470">
        <f>IF('Tables 1-15'!F2589="nap","nav",'Tables 1-15'!F2589)</f>
        <v>4.5276266372592877</v>
      </c>
      <c r="G2658" s="419">
        <f>IF('Tables 1-15'!G2589="nap","nav",'Tables 1-15'!G2589)</f>
        <v>7.3850130391636459E-2</v>
      </c>
      <c r="H2658" s="419">
        <f>IF('Tables 1-15'!H2589="nap","nav",'Tables 1-15'!H2589)</f>
        <v>7.3705307609893064E-2</v>
      </c>
      <c r="I2658" s="419">
        <f>IF('Tables 1-15'!I2589="nap","nav",'Tables 1-15'!I2589)</f>
        <v>6.7140566545930078E-2</v>
      </c>
      <c r="J2658" s="419">
        <f>IF('Tables 1-15'!J2589="nap","nav",'Tables 1-15'!J2589)</f>
        <v>5.6384676005314653E-2</v>
      </c>
      <c r="K2658" s="419">
        <f>IF('Tables 1-15'!K2589="nap","nav",'Tables 1-15'!K2589)</f>
        <v>1.0653239146492443E-2</v>
      </c>
      <c r="L2658" s="436">
        <f>IF('Tables 1-15'!L2589="nap","nav",'Tables 1-15'!L2589)</f>
        <v>0</v>
      </c>
      <c r="M2658" s="436">
        <f>IF('Tables 1-15'!M2589="nap","nav",'Tables 1-15'!M2589)</f>
        <v>0</v>
      </c>
    </row>
    <row r="2659" spans="1:13">
      <c r="A2659" s="66" t="s">
        <v>942</v>
      </c>
      <c r="B2659" s="419">
        <f>IF('Tables 1-15'!B2590="nap","nav",'Tables 1-15'!B2590)</f>
        <v>0.33462371413102326</v>
      </c>
      <c r="C2659" s="419">
        <f>IF('Tables 1-15'!C2590="nap","nav",'Tables 1-15'!C2590)</f>
        <v>0.32504686187059662</v>
      </c>
      <c r="D2659" s="419">
        <f>IF('Tables 1-15'!D2590="nap","nav",'Tables 1-15'!D2590)</f>
        <v>0.42700079978672356</v>
      </c>
      <c r="E2659" s="419">
        <f>IF('Tables 1-15'!E2590="nap","nav",'Tables 1-15'!E2590)</f>
        <v>0.5345982035928144</v>
      </c>
      <c r="F2659" s="470">
        <f>IF('Tables 1-15'!F2590="nap","nav",'Tables 1-15'!F2590)</f>
        <v>0.64097796373779636</v>
      </c>
      <c r="G2659" s="419" t="str">
        <f>IF('Tables 1-15'!G2590="nap","nav",'Tables 1-15'!G2590)</f>
        <v>nav</v>
      </c>
      <c r="H2659" s="419" t="str">
        <f>IF('Tables 1-15'!H2590="nap","nav",'Tables 1-15'!H2590)</f>
        <v>nav</v>
      </c>
      <c r="I2659" s="419" t="str">
        <f>IF('Tables 1-15'!I2590="nap","nav",'Tables 1-15'!I2590)</f>
        <v>nav</v>
      </c>
      <c r="J2659" s="419" t="str">
        <f>IF('Tables 1-15'!J2590="nap","nav",'Tables 1-15'!J2590)</f>
        <v>nav</v>
      </c>
      <c r="K2659" s="419" t="str">
        <f>IF('Tables 1-15'!K2590="nap","nav",'Tables 1-15'!K2590)</f>
        <v>nav</v>
      </c>
      <c r="L2659" s="436">
        <f>IF('Tables 1-15'!L2590="nap","nav",'Tables 1-15'!L2590)</f>
        <v>0</v>
      </c>
      <c r="M2659" s="436">
        <f>IF('Tables 1-15'!M2590="nap","nav",'Tables 1-15'!M2590)</f>
        <v>0</v>
      </c>
    </row>
    <row r="2660" spans="1:13">
      <c r="A2660" s="461" t="s">
        <v>13</v>
      </c>
      <c r="B2660" s="419">
        <f>IF('Tables 1-15'!B2591="nap","nav",'Tables 1-15'!B2591)</f>
        <v>0.48067536125980792</v>
      </c>
      <c r="C2660" s="419">
        <f>IF('Tables 1-15'!C2591="nap","nav",'Tables 1-15'!C2591)</f>
        <v>0.38867597442039048</v>
      </c>
      <c r="D2660" s="419">
        <f>IF('Tables 1-15'!D2591="nap","nav",'Tables 1-15'!D2591)</f>
        <v>0.29793640853932413</v>
      </c>
      <c r="E2660" s="419">
        <f>IF('Tables 1-15'!E2591="nap","nav",'Tables 1-15'!E2591)</f>
        <v>0.2324306949428909</v>
      </c>
      <c r="F2660" s="470">
        <f>IF('Tables 1-15'!F2591="nap","nav",'Tables 1-15'!F2591)</f>
        <v>0.12989616334064188</v>
      </c>
      <c r="G2660" s="419" t="str">
        <f>IF('Tables 1-15'!G2591="nap","nav",'Tables 1-15'!G2591)</f>
        <v>nav</v>
      </c>
      <c r="H2660" s="419" t="str">
        <f>IF('Tables 1-15'!H2591="nap","nav",'Tables 1-15'!H2591)</f>
        <v>nav</v>
      </c>
      <c r="I2660" s="419" t="str">
        <f>IF('Tables 1-15'!I2591="nap","nav",'Tables 1-15'!I2591)</f>
        <v>nav</v>
      </c>
      <c r="J2660" s="419" t="str">
        <f>IF('Tables 1-15'!J2591="nap","nav",'Tables 1-15'!J2591)</f>
        <v>nav</v>
      </c>
      <c r="K2660" s="419" t="str">
        <f>IF('Tables 1-15'!K2591="nap","nav",'Tables 1-15'!K2591)</f>
        <v>nav</v>
      </c>
      <c r="L2660" s="436">
        <f>IF('Tables 1-15'!L2591="nap","nav",'Tables 1-15'!L2591)</f>
        <v>0</v>
      </c>
      <c r="M2660" s="436">
        <f>IF('Tables 1-15'!M2591="nap","nav",'Tables 1-15'!M2591)</f>
        <v>0</v>
      </c>
    </row>
    <row r="2661" spans="1:13">
      <c r="A2661" s="461" t="s">
        <v>186</v>
      </c>
      <c r="B2661" s="419" t="str">
        <f>IF('Tables 1-15'!B2592="nap","nav",'Tables 1-15'!B2592)</f>
        <v>nav</v>
      </c>
      <c r="C2661" s="419" t="str">
        <f>IF('Tables 1-15'!C2592="nap","nav",'Tables 1-15'!C2592)</f>
        <v>nav</v>
      </c>
      <c r="D2661" s="419" t="str">
        <f>IF('Tables 1-15'!D2592="nap","nav",'Tables 1-15'!D2592)</f>
        <v>nav</v>
      </c>
      <c r="E2661" s="419" t="str">
        <f>IF('Tables 1-15'!E2592="nap","nav",'Tables 1-15'!E2592)</f>
        <v>nav</v>
      </c>
      <c r="F2661" s="470" t="str">
        <f>IF('Tables 1-15'!F2592="nap","nav",'Tables 1-15'!F2592)</f>
        <v>nav</v>
      </c>
      <c r="G2661" s="419" t="str">
        <f>IF('Tables 1-15'!G2592="nap","nav",'Tables 1-15'!G2592)</f>
        <v>nav</v>
      </c>
      <c r="H2661" s="419" t="str">
        <f>IF('Tables 1-15'!H2592="nap","nav",'Tables 1-15'!H2592)</f>
        <v>nav</v>
      </c>
      <c r="I2661" s="419" t="str">
        <f>IF('Tables 1-15'!I2592="nap","nav",'Tables 1-15'!I2592)</f>
        <v>nav</v>
      </c>
      <c r="J2661" s="419" t="str">
        <f>IF('Tables 1-15'!J2592="nap","nav",'Tables 1-15'!J2592)</f>
        <v>nav</v>
      </c>
      <c r="K2661" s="419" t="str">
        <f>IF('Tables 1-15'!K2592="nap","nav",'Tables 1-15'!K2592)</f>
        <v>nav</v>
      </c>
      <c r="L2661" s="436">
        <f>IF('Tables 1-15'!L2592="nap","nav",'Tables 1-15'!L2592)</f>
        <v>0</v>
      </c>
      <c r="M2661" s="436">
        <f>IF('Tables 1-15'!M2592="nap","nav",'Tables 1-15'!M2592)</f>
        <v>0</v>
      </c>
    </row>
    <row r="2662" spans="1:13">
      <c r="A2662" s="464" t="s">
        <v>518</v>
      </c>
      <c r="B2662" s="485">
        <f>SUMIF(B2639:B2661,"&lt;&gt;nav",L2639:L2661)</f>
        <v>0</v>
      </c>
      <c r="C2662" s="485">
        <f>SUMIF(C2639:C2661,"&lt;&gt;nav",B2639:B2661)</f>
        <v>36.76350837583194</v>
      </c>
      <c r="D2662" s="485">
        <f>SUMIF(D2639:D2661,"&lt;&gt;nav",C2639:C2661)</f>
        <v>36.386460016416663</v>
      </c>
      <c r="E2662" s="485">
        <f>SUMIF(E2639:E2661,"&lt;&gt;nav",D2639:D2661)</f>
        <v>37.704099807814487</v>
      </c>
      <c r="F2662" s="417">
        <f>SUMIF(F2639:F2661,"&lt;&gt;nav",E2639:E2661)</f>
        <v>40.93978914974231</v>
      </c>
      <c r="G2662" s="485">
        <f>SUMIF(G2639:G2661,"&lt;&gt;nav",M2639:M2661)</f>
        <v>0</v>
      </c>
      <c r="H2662" s="485">
        <f>SUMIF(H2639:H2661,"&lt;&gt;nav",G2639:G2661)</f>
        <v>1.7246582187378436</v>
      </c>
      <c r="I2662" s="485">
        <f>SUMIF(I2639:I2661,"&lt;&gt;nav",H2639:H2661)</f>
        <v>1.6479353415202513</v>
      </c>
      <c r="J2662" s="485">
        <f>SUMIF(J2639:J2661,"&lt;&gt;nav",I2639:I2661)</f>
        <v>9.229064721655849</v>
      </c>
      <c r="K2662" s="485">
        <f>SUMIF(K2639:K2661,"&lt;&gt;nav",J2639:J2661)</f>
        <v>1.4267764435067478</v>
      </c>
    </row>
    <row r="2663" spans="1:13">
      <c r="A2663" s="572" t="s">
        <v>519</v>
      </c>
      <c r="B2663" s="459">
        <f>SUMIF(L2639:L2661,"&lt;&gt;nav",B2639:B2661)</f>
        <v>38.129745652228443</v>
      </c>
      <c r="C2663" s="459">
        <f>SUMIF(B2639:B2661,"&lt;&gt;nav",C2639:C2661)</f>
        <v>35.844008168947312</v>
      </c>
      <c r="D2663" s="459">
        <f>SUMIF(C2639:C2661,"&lt;&gt;nav",D2639:D2661)</f>
        <v>37.704099807814487</v>
      </c>
      <c r="E2663" s="459">
        <f>SUMIF(D2639:D2661,"&lt;&gt;nav",E2639:E2661)</f>
        <v>40.93978914974231</v>
      </c>
      <c r="F2663" s="463">
        <f>SUMIF(E2639:E2661,"&lt;&gt;nav",F2639:F2661)</f>
        <v>37.945327205937112</v>
      </c>
      <c r="G2663" s="459">
        <f>SUMIF(M2639:M2661,"&lt;&gt;nav",G2639:G2661)</f>
        <v>10.135904405167487</v>
      </c>
      <c r="H2663" s="459">
        <f>SUMIF(G2639:G2661,"&lt;&gt;nav",H2639:H2661)</f>
        <v>1.6479353415202513</v>
      </c>
      <c r="I2663" s="459">
        <f>SUMIF(H2639:H2661,"&lt;&gt;nav",I2639:I2661)</f>
        <v>1.4896860997878287</v>
      </c>
      <c r="J2663" s="459">
        <f>SUMIF(I2639:I2661,"&lt;&gt;nav",J2639:J2661)</f>
        <v>12.317942404006473</v>
      </c>
      <c r="K2663" s="463">
        <f>SUMIF(J2639:J2661,"&lt;&gt;nav",K2639:K2661)</f>
        <v>1.2227989411152769</v>
      </c>
    </row>
    <row r="2664" spans="1:13" ht="14.25">
      <c r="A2664" s="574"/>
      <c r="B2664" s="574"/>
      <c r="C2664" s="574"/>
      <c r="D2664" s="574"/>
      <c r="E2664" s="574"/>
      <c r="F2664" s="574"/>
      <c r="G2664" s="574"/>
      <c r="H2664" s="574"/>
      <c r="I2664" s="574"/>
      <c r="J2664" s="574"/>
      <c r="K2664" s="574"/>
    </row>
    <row r="2665" spans="1:13">
      <c r="A2665" s="525"/>
      <c r="B2665" s="459"/>
      <c r="C2665" s="459"/>
      <c r="D2665" s="459"/>
      <c r="E2665" s="459"/>
      <c r="F2665" s="459"/>
      <c r="G2665" s="459"/>
      <c r="H2665" s="459"/>
      <c r="I2665" s="459"/>
      <c r="J2665" s="459"/>
      <c r="K2665" s="463"/>
    </row>
    <row r="2666" spans="1:13">
      <c r="A2666" s="525"/>
      <c r="B2666" s="459"/>
      <c r="C2666" s="459"/>
      <c r="D2666" s="459"/>
      <c r="E2666" s="459"/>
      <c r="F2666" s="459"/>
      <c r="G2666" s="459"/>
      <c r="H2666" s="459"/>
      <c r="I2666" s="459"/>
      <c r="J2666" s="459"/>
      <c r="K2666" s="463"/>
    </row>
    <row r="2667" spans="1:13">
      <c r="A2667" s="525"/>
      <c r="B2667" s="459"/>
      <c r="C2667" s="459"/>
      <c r="D2667" s="459"/>
      <c r="E2667" s="459"/>
      <c r="F2667" s="459"/>
      <c r="G2667" s="459"/>
      <c r="H2667" s="459"/>
      <c r="I2667" s="459"/>
      <c r="J2667" s="459"/>
      <c r="K2667" s="463"/>
    </row>
    <row r="2668" spans="1:13">
      <c r="A2668" s="372"/>
      <c r="B2668" s="459"/>
      <c r="C2668" s="459"/>
      <c r="D2668" s="459"/>
      <c r="E2668" s="459"/>
      <c r="F2668" s="459"/>
      <c r="G2668" s="459"/>
      <c r="H2668" s="459"/>
      <c r="I2668" s="459"/>
      <c r="J2668" s="459"/>
      <c r="K2668" s="463"/>
    </row>
    <row r="2669" spans="1:13">
      <c r="A2669" s="570"/>
      <c r="B2669" s="570"/>
      <c r="C2669" s="570"/>
      <c r="D2669" s="570"/>
      <c r="E2669" s="570"/>
      <c r="F2669" s="570"/>
      <c r="G2669" s="570"/>
      <c r="H2669" s="570"/>
      <c r="I2669" s="570"/>
      <c r="J2669" s="570"/>
      <c r="K2669" s="570"/>
    </row>
    <row r="2670" spans="1:13" ht="15">
      <c r="A2670" s="590"/>
      <c r="B2670" s="590"/>
      <c r="C2670" s="590"/>
      <c r="D2670" s="590"/>
      <c r="E2670" s="590"/>
      <c r="F2670" s="590"/>
      <c r="G2670" s="590"/>
      <c r="H2670" s="590"/>
      <c r="I2670" s="590"/>
      <c r="J2670" s="590"/>
      <c r="K2670" s="590"/>
    </row>
    <row r="2671" spans="1:13">
      <c r="A2671" s="492" t="s">
        <v>162</v>
      </c>
      <c r="B2671" s="459"/>
      <c r="C2671" s="459"/>
      <c r="D2671" s="459"/>
      <c r="E2671" s="459"/>
      <c r="F2671" s="459"/>
      <c r="G2671" s="459"/>
      <c r="H2671" s="459"/>
      <c r="I2671" s="459"/>
      <c r="J2671" s="459"/>
      <c r="K2671" s="463"/>
    </row>
    <row r="2672" spans="1:13">
      <c r="A2672" s="372"/>
      <c r="B2672" s="463"/>
      <c r="C2672" s="463"/>
      <c r="D2672" s="463"/>
      <c r="E2672" s="463"/>
      <c r="F2672" s="463"/>
      <c r="G2672" s="459"/>
      <c r="H2672" s="459"/>
      <c r="I2672" s="459"/>
      <c r="J2672" s="459"/>
      <c r="K2672" s="463"/>
    </row>
    <row r="2673" spans="1:11">
      <c r="A2673" s="493"/>
      <c r="B2673" s="551"/>
      <c r="C2673" s="551"/>
      <c r="D2673" s="551"/>
      <c r="E2673" s="551"/>
      <c r="F2673" s="551"/>
      <c r="G2673" s="551"/>
      <c r="H2673" s="551"/>
      <c r="I2673" s="551"/>
      <c r="J2673" s="551"/>
      <c r="K2673" s="551"/>
    </row>
    <row r="2674" spans="1:11">
      <c r="A2674" s="461"/>
      <c r="B2674" s="429"/>
      <c r="C2674" s="429"/>
      <c r="D2674" s="429"/>
      <c r="E2674" s="429"/>
      <c r="F2674" s="567"/>
      <c r="G2674" s="429"/>
      <c r="H2674" s="429"/>
      <c r="I2674" s="429"/>
      <c r="J2674" s="429"/>
      <c r="K2674" s="429"/>
    </row>
    <row r="2675" spans="1:11">
      <c r="A2675" s="510"/>
      <c r="B2675" s="379"/>
      <c r="C2675" s="379"/>
      <c r="D2675" s="379"/>
      <c r="E2675" s="379"/>
      <c r="F2675" s="380"/>
      <c r="G2675" s="379"/>
      <c r="H2675" s="379"/>
      <c r="I2675" s="379"/>
      <c r="J2675" s="379"/>
      <c r="K2675" s="379"/>
    </row>
    <row r="2676" spans="1:11">
      <c r="A2676" s="461"/>
      <c r="B2676" s="455"/>
      <c r="C2676" s="455"/>
      <c r="D2676" s="455"/>
      <c r="E2676" s="455"/>
      <c r="F2676" s="625"/>
      <c r="G2676" s="455"/>
      <c r="H2676" s="455"/>
      <c r="I2676" s="455"/>
      <c r="J2676" s="455"/>
      <c r="K2676" s="455"/>
    </row>
    <row r="2677" spans="1:11">
      <c r="A2677" s="461" t="s">
        <v>528</v>
      </c>
      <c r="B2677" s="400"/>
      <c r="C2677" s="400"/>
      <c r="D2677" s="400"/>
      <c r="E2677" s="400"/>
      <c r="F2677" s="401"/>
      <c r="G2677" s="400"/>
      <c r="H2677" s="400"/>
      <c r="I2677" s="400"/>
      <c r="J2677" s="400"/>
      <c r="K2677" s="400"/>
    </row>
    <row r="2678" spans="1:11">
      <c r="A2678" s="461"/>
      <c r="B2678" s="400"/>
      <c r="C2678" s="400"/>
      <c r="D2678" s="400"/>
      <c r="E2678" s="400"/>
      <c r="F2678" s="401"/>
      <c r="G2678" s="400"/>
      <c r="H2678" s="400"/>
      <c r="I2678" s="400"/>
      <c r="J2678" s="400"/>
      <c r="K2678" s="400"/>
    </row>
    <row r="2679" spans="1:11">
      <c r="A2679" s="461" t="s">
        <v>529</v>
      </c>
      <c r="B2679" s="400"/>
      <c r="C2679" s="400"/>
      <c r="D2679" s="400"/>
      <c r="E2679" s="400"/>
      <c r="F2679" s="401"/>
      <c r="G2679" s="400"/>
      <c r="H2679" s="400"/>
      <c r="I2679" s="400"/>
      <c r="J2679" s="400"/>
      <c r="K2679" s="400"/>
    </row>
    <row r="2680" spans="1:11">
      <c r="A2680" s="461"/>
      <c r="B2680" s="400"/>
      <c r="C2680" s="400"/>
      <c r="D2680" s="400"/>
      <c r="E2680" s="400"/>
      <c r="F2680" s="401"/>
      <c r="G2680" s="400"/>
      <c r="H2680" s="400"/>
      <c r="I2680" s="400"/>
      <c r="J2680" s="400"/>
      <c r="K2680" s="400"/>
    </row>
    <row r="2681" spans="1:11">
      <c r="A2681" s="461" t="s">
        <v>166</v>
      </c>
      <c r="B2681" s="400"/>
      <c r="C2681" s="400"/>
      <c r="D2681" s="400"/>
      <c r="E2681" s="400"/>
      <c r="F2681" s="401"/>
      <c r="G2681" s="400"/>
      <c r="H2681" s="400"/>
      <c r="I2681" s="400"/>
      <c r="J2681" s="400"/>
      <c r="K2681" s="400"/>
    </row>
    <row r="2682" spans="1:11">
      <c r="A2682" s="461" t="s">
        <v>60</v>
      </c>
      <c r="B2682" s="400"/>
      <c r="C2682" s="400"/>
      <c r="D2682" s="400"/>
      <c r="E2682" s="400"/>
      <c r="F2682" s="401"/>
      <c r="G2682" s="400"/>
      <c r="H2682" s="400"/>
      <c r="I2682" s="400"/>
      <c r="J2682" s="400"/>
      <c r="K2682" s="400"/>
    </row>
    <row r="2683" spans="1:11">
      <c r="A2683" s="461" t="s">
        <v>745</v>
      </c>
      <c r="B2683" s="400"/>
      <c r="C2683" s="400"/>
      <c r="D2683" s="400"/>
      <c r="E2683" s="400"/>
      <c r="F2683" s="401"/>
      <c r="G2683" s="400"/>
      <c r="H2683" s="400"/>
      <c r="I2683" s="400"/>
      <c r="J2683" s="400"/>
      <c r="K2683" s="400"/>
    </row>
    <row r="2684" spans="1:11">
      <c r="A2684" s="461"/>
      <c r="B2684" s="400"/>
      <c r="C2684" s="400"/>
      <c r="D2684" s="400"/>
      <c r="E2684" s="400"/>
      <c r="F2684" s="401"/>
      <c r="G2684" s="400"/>
      <c r="H2684" s="400"/>
      <c r="I2684" s="400"/>
      <c r="J2684" s="400"/>
      <c r="K2684" s="400"/>
    </row>
    <row r="2685" spans="1:11">
      <c r="A2685" s="461" t="s">
        <v>127</v>
      </c>
      <c r="B2685" s="400"/>
      <c r="C2685" s="400"/>
      <c r="D2685" s="400"/>
      <c r="E2685" s="400"/>
      <c r="F2685" s="401"/>
      <c r="G2685" s="400"/>
      <c r="H2685" s="400"/>
      <c r="I2685" s="400"/>
      <c r="J2685" s="400"/>
      <c r="K2685" s="400"/>
    </row>
    <row r="2686" spans="1:11">
      <c r="A2686" s="461" t="s">
        <v>8</v>
      </c>
      <c r="B2686" s="400"/>
      <c r="C2686" s="400"/>
      <c r="D2686" s="400"/>
      <c r="E2686" s="400"/>
      <c r="F2686" s="401"/>
      <c r="G2686" s="400"/>
      <c r="H2686" s="400"/>
      <c r="I2686" s="400"/>
      <c r="J2686" s="400"/>
      <c r="K2686" s="400"/>
    </row>
    <row r="2687" spans="1:11">
      <c r="A2687" s="461"/>
      <c r="B2687" s="400"/>
      <c r="C2687" s="400"/>
      <c r="D2687" s="400"/>
      <c r="E2687" s="400"/>
      <c r="F2687" s="401"/>
      <c r="G2687" s="400"/>
      <c r="H2687" s="400"/>
      <c r="I2687" s="400"/>
      <c r="J2687" s="400"/>
      <c r="K2687" s="400"/>
    </row>
    <row r="2688" spans="1:11">
      <c r="A2688" s="461"/>
      <c r="B2688" s="400"/>
      <c r="C2688" s="400"/>
      <c r="D2688" s="400"/>
      <c r="E2688" s="400"/>
      <c r="F2688" s="401"/>
      <c r="G2688" s="400"/>
      <c r="H2688" s="400"/>
      <c r="I2688" s="400"/>
      <c r="J2688" s="400"/>
      <c r="K2688" s="400"/>
    </row>
    <row r="2689" spans="1:11">
      <c r="A2689" s="461" t="s">
        <v>9</v>
      </c>
      <c r="B2689" s="400"/>
      <c r="C2689" s="400"/>
      <c r="D2689" s="400"/>
      <c r="E2689" s="400"/>
      <c r="F2689" s="401"/>
      <c r="G2689" s="400"/>
      <c r="H2689" s="400"/>
      <c r="I2689" s="400"/>
      <c r="J2689" s="400"/>
      <c r="K2689" s="400"/>
    </row>
    <row r="2690" spans="1:11">
      <c r="A2690" s="461"/>
      <c r="B2690" s="400"/>
      <c r="C2690" s="400"/>
      <c r="D2690" s="400"/>
      <c r="E2690" s="400"/>
      <c r="F2690" s="401"/>
      <c r="G2690" s="400"/>
      <c r="H2690" s="400"/>
      <c r="I2690" s="400"/>
      <c r="J2690" s="400"/>
      <c r="K2690" s="400"/>
    </row>
    <row r="2691" spans="1:11">
      <c r="A2691" s="461"/>
      <c r="B2691" s="400"/>
      <c r="C2691" s="400"/>
      <c r="D2691" s="400"/>
      <c r="E2691" s="400"/>
      <c r="F2691" s="401"/>
      <c r="G2691" s="400"/>
      <c r="H2691" s="400"/>
      <c r="I2691" s="400"/>
      <c r="J2691" s="400"/>
      <c r="K2691" s="400"/>
    </row>
    <row r="2692" spans="1:11">
      <c r="A2692" s="461" t="s">
        <v>10</v>
      </c>
      <c r="B2692" s="400"/>
      <c r="C2692" s="400"/>
      <c r="D2692" s="400"/>
      <c r="E2692" s="400"/>
      <c r="F2692" s="401"/>
      <c r="G2692" s="400"/>
      <c r="H2692" s="400"/>
      <c r="I2692" s="400"/>
      <c r="J2692" s="400"/>
      <c r="K2692" s="400"/>
    </row>
    <row r="2693" spans="1:11">
      <c r="A2693" s="461"/>
      <c r="B2693" s="400"/>
      <c r="C2693" s="400"/>
      <c r="D2693" s="400"/>
      <c r="E2693" s="400"/>
      <c r="F2693" s="401"/>
      <c r="G2693" s="400"/>
      <c r="H2693" s="400"/>
      <c r="I2693" s="400"/>
      <c r="J2693" s="400"/>
      <c r="K2693" s="400"/>
    </row>
    <row r="2694" spans="1:11">
      <c r="A2694" s="461" t="s">
        <v>11</v>
      </c>
      <c r="B2694" s="400"/>
      <c r="C2694" s="400"/>
      <c r="D2694" s="400"/>
      <c r="E2694" s="400"/>
      <c r="F2694" s="401"/>
      <c r="G2694" s="400"/>
      <c r="H2694" s="400"/>
      <c r="I2694" s="400"/>
      <c r="J2694" s="400"/>
      <c r="K2694" s="400"/>
    </row>
    <row r="2695" spans="1:11">
      <c r="A2695" s="461" t="s">
        <v>12</v>
      </c>
      <c r="B2695" s="400"/>
      <c r="C2695" s="400"/>
      <c r="D2695" s="400"/>
      <c r="E2695" s="400"/>
      <c r="F2695" s="401"/>
      <c r="G2695" s="400"/>
      <c r="H2695" s="400"/>
      <c r="I2695" s="400"/>
      <c r="J2695" s="400"/>
      <c r="K2695" s="400"/>
    </row>
    <row r="2696" spans="1:11">
      <c r="A2696" s="461"/>
      <c r="B2696" s="400"/>
      <c r="C2696" s="400"/>
      <c r="D2696" s="400"/>
      <c r="E2696" s="400"/>
      <c r="F2696" s="401"/>
      <c r="G2696" s="400"/>
      <c r="H2696" s="400"/>
      <c r="I2696" s="400"/>
      <c r="J2696" s="400"/>
      <c r="K2696" s="400"/>
    </row>
    <row r="2697" spans="1:11">
      <c r="A2697" s="461" t="s">
        <v>13</v>
      </c>
      <c r="B2697" s="400"/>
      <c r="C2697" s="400"/>
      <c r="D2697" s="400"/>
      <c r="E2697" s="400"/>
      <c r="F2697" s="401"/>
      <c r="G2697" s="400"/>
      <c r="H2697" s="400"/>
      <c r="I2697" s="400"/>
      <c r="J2697" s="400"/>
      <c r="K2697" s="400"/>
    </row>
    <row r="2698" spans="1:11">
      <c r="A2698" s="461" t="s">
        <v>186</v>
      </c>
      <c r="B2698" s="400"/>
      <c r="C2698" s="400"/>
      <c r="D2698" s="400"/>
      <c r="E2698" s="400"/>
      <c r="F2698" s="401"/>
      <c r="G2698" s="400"/>
      <c r="H2698" s="400"/>
      <c r="I2698" s="400"/>
      <c r="J2698" s="400"/>
      <c r="K2698" s="400"/>
    </row>
    <row r="2699" spans="1:11">
      <c r="A2699" s="464" t="s">
        <v>1088</v>
      </c>
      <c r="B2699" s="485"/>
      <c r="C2699" s="485"/>
      <c r="D2699" s="485"/>
      <c r="E2699" s="485"/>
      <c r="F2699" s="417"/>
      <c r="G2699" s="416"/>
      <c r="H2699" s="528"/>
      <c r="I2699" s="528"/>
      <c r="J2699" s="416"/>
      <c r="K2699" s="416"/>
    </row>
    <row r="2700" spans="1:11">
      <c r="A2700" s="372"/>
      <c r="B2700" s="459"/>
      <c r="C2700" s="459"/>
      <c r="D2700" s="459"/>
      <c r="E2700" s="459"/>
      <c r="F2700" s="459"/>
      <c r="G2700" s="459"/>
      <c r="H2700" s="459"/>
      <c r="I2700" s="459"/>
      <c r="J2700" s="547"/>
      <c r="K2700" s="463"/>
    </row>
    <row r="2701" spans="1:11">
      <c r="A2701" s="372"/>
      <c r="B2701" s="459"/>
      <c r="C2701" s="459"/>
      <c r="D2701" s="459"/>
      <c r="E2701" s="459"/>
      <c r="F2701" s="459"/>
      <c r="G2701" s="459"/>
      <c r="H2701" s="459"/>
      <c r="I2701" s="459"/>
      <c r="J2701" s="459"/>
      <c r="K2701" s="463"/>
    </row>
    <row r="2702" spans="1:11">
      <c r="A2702" s="372"/>
      <c r="B2702" s="459"/>
      <c r="C2702" s="459"/>
      <c r="D2702" s="459"/>
      <c r="E2702" s="459"/>
      <c r="F2702" s="459"/>
      <c r="G2702" s="459"/>
      <c r="H2702" s="459"/>
      <c r="I2702" s="459"/>
      <c r="J2702" s="459"/>
      <c r="K2702" s="463"/>
    </row>
    <row r="2703" spans="1:11">
      <c r="A2703" s="570"/>
      <c r="B2703" s="570"/>
      <c r="C2703" s="570"/>
      <c r="D2703" s="570"/>
      <c r="E2703" s="570"/>
      <c r="F2703" s="570"/>
      <c r="G2703" s="570"/>
      <c r="H2703" s="570"/>
      <c r="I2703" s="570"/>
      <c r="J2703" s="570"/>
      <c r="K2703" s="570"/>
    </row>
    <row r="2704" spans="1:11">
      <c r="A2704" s="372"/>
      <c r="B2704" s="459"/>
      <c r="C2704" s="459"/>
      <c r="D2704" s="459"/>
      <c r="E2704" s="459"/>
      <c r="F2704" s="459"/>
      <c r="G2704" s="459"/>
      <c r="H2704" s="459"/>
      <c r="I2704" s="459"/>
      <c r="J2704" s="459"/>
      <c r="K2704" s="463"/>
    </row>
    <row r="2705" spans="1:11">
      <c r="A2705" s="493"/>
      <c r="B2705" s="593"/>
      <c r="C2705" s="593"/>
      <c r="D2705" s="593"/>
      <c r="E2705" s="593"/>
      <c r="F2705" s="594"/>
      <c r="G2705" s="593"/>
      <c r="H2705" s="593"/>
      <c r="I2705" s="593"/>
      <c r="J2705" s="593"/>
      <c r="K2705" s="593"/>
    </row>
    <row r="2706" spans="1:11">
      <c r="A2706" s="461"/>
      <c r="B2706" s="429"/>
      <c r="C2706" s="429"/>
      <c r="D2706" s="429"/>
      <c r="E2706" s="429"/>
      <c r="F2706" s="429"/>
      <c r="G2706" s="429"/>
      <c r="H2706" s="429"/>
      <c r="I2706" s="429"/>
      <c r="J2706" s="429"/>
      <c r="K2706" s="429"/>
    </row>
    <row r="2707" spans="1:11">
      <c r="A2707" s="510"/>
      <c r="B2707" s="379"/>
      <c r="C2707" s="379"/>
      <c r="D2707" s="379"/>
      <c r="E2707" s="379"/>
      <c r="F2707" s="380"/>
      <c r="G2707" s="379"/>
      <c r="H2707" s="379"/>
      <c r="I2707" s="379"/>
      <c r="J2707" s="379"/>
      <c r="K2707" s="379"/>
    </row>
    <row r="2708" spans="1:11">
      <c r="A2708" s="493"/>
      <c r="B2708" s="752"/>
      <c r="C2708" s="752"/>
      <c r="D2708" s="752"/>
      <c r="E2708" s="752"/>
      <c r="F2708" s="753"/>
      <c r="G2708" s="752"/>
      <c r="H2708" s="752"/>
      <c r="I2708" s="752"/>
      <c r="J2708" s="752"/>
      <c r="K2708" s="752"/>
    </row>
    <row r="2709" spans="1:11">
      <c r="A2709" s="461" t="s">
        <v>528</v>
      </c>
      <c r="B2709" s="400"/>
      <c r="C2709" s="400"/>
      <c r="D2709" s="400"/>
      <c r="E2709" s="400"/>
      <c r="F2709" s="401"/>
      <c r="G2709" s="400"/>
      <c r="H2709" s="400"/>
      <c r="I2709" s="400"/>
      <c r="J2709" s="400"/>
      <c r="K2709" s="400"/>
    </row>
    <row r="2710" spans="1:11">
      <c r="A2710" s="461"/>
      <c r="B2710" s="400"/>
      <c r="C2710" s="400"/>
      <c r="D2710" s="400"/>
      <c r="E2710" s="400"/>
      <c r="F2710" s="401"/>
      <c r="G2710" s="400"/>
      <c r="H2710" s="400"/>
      <c r="I2710" s="400"/>
      <c r="J2710" s="400"/>
      <c r="K2710" s="400"/>
    </row>
    <row r="2711" spans="1:11">
      <c r="A2711" s="461" t="s">
        <v>529</v>
      </c>
      <c r="B2711" s="400"/>
      <c r="C2711" s="400"/>
      <c r="D2711" s="400"/>
      <c r="E2711" s="400"/>
      <c r="F2711" s="401"/>
      <c r="G2711" s="468"/>
      <c r="H2711" s="468"/>
      <c r="I2711" s="468"/>
      <c r="J2711" s="468"/>
      <c r="K2711" s="468"/>
    </row>
    <row r="2712" spans="1:11">
      <c r="A2712" s="461"/>
      <c r="B2712" s="400"/>
      <c r="C2712" s="400"/>
      <c r="D2712" s="400"/>
      <c r="E2712" s="400"/>
      <c r="F2712" s="401"/>
      <c r="G2712" s="468"/>
      <c r="H2712" s="468"/>
      <c r="I2712" s="468"/>
      <c r="J2712" s="468"/>
      <c r="K2712" s="468"/>
    </row>
    <row r="2713" spans="1:11">
      <c r="A2713" s="461" t="s">
        <v>166</v>
      </c>
      <c r="B2713" s="400"/>
      <c r="C2713" s="400"/>
      <c r="D2713" s="400"/>
      <c r="E2713" s="400"/>
      <c r="F2713" s="401"/>
      <c r="G2713" s="400"/>
      <c r="H2713" s="400"/>
      <c r="I2713" s="400"/>
      <c r="J2713" s="400"/>
      <c r="K2713" s="400"/>
    </row>
    <row r="2714" spans="1:11">
      <c r="A2714" s="461" t="s">
        <v>60</v>
      </c>
      <c r="B2714" s="400"/>
      <c r="C2714" s="400"/>
      <c r="D2714" s="400"/>
      <c r="E2714" s="400"/>
      <c r="F2714" s="401"/>
      <c r="G2714" s="400"/>
      <c r="H2714" s="400"/>
      <c r="I2714" s="400"/>
      <c r="J2714" s="400"/>
      <c r="K2714" s="400"/>
    </row>
    <row r="2715" spans="1:11">
      <c r="A2715" s="461" t="s">
        <v>745</v>
      </c>
      <c r="B2715" s="400"/>
      <c r="C2715" s="400"/>
      <c r="D2715" s="400"/>
      <c r="E2715" s="400"/>
      <c r="F2715" s="401"/>
      <c r="G2715" s="400"/>
      <c r="H2715" s="400"/>
      <c r="I2715" s="400"/>
      <c r="J2715" s="400"/>
      <c r="K2715" s="400"/>
    </row>
    <row r="2716" spans="1:11">
      <c r="A2716" s="461"/>
      <c r="B2716" s="400"/>
      <c r="C2716" s="400"/>
      <c r="D2716" s="400"/>
      <c r="E2716" s="400"/>
      <c r="F2716" s="401"/>
      <c r="G2716" s="400"/>
      <c r="H2716" s="400"/>
      <c r="I2716" s="400"/>
      <c r="J2716" s="400"/>
      <c r="K2716" s="400"/>
    </row>
    <row r="2717" spans="1:11">
      <c r="A2717" s="461" t="s">
        <v>127</v>
      </c>
      <c r="B2717" s="400"/>
      <c r="C2717" s="400"/>
      <c r="D2717" s="400"/>
      <c r="E2717" s="400"/>
      <c r="F2717" s="401"/>
      <c r="G2717" s="400"/>
      <c r="H2717" s="400"/>
      <c r="I2717" s="400"/>
      <c r="J2717" s="400"/>
      <c r="K2717" s="400"/>
    </row>
    <row r="2718" spans="1:11">
      <c r="A2718" s="461" t="s">
        <v>8</v>
      </c>
      <c r="B2718" s="400"/>
      <c r="C2718" s="400"/>
      <c r="D2718" s="400"/>
      <c r="E2718" s="400"/>
      <c r="F2718" s="401"/>
      <c r="G2718" s="400"/>
      <c r="H2718" s="400"/>
      <c r="I2718" s="400"/>
      <c r="J2718" s="400"/>
      <c r="K2718" s="400"/>
    </row>
    <row r="2719" spans="1:11">
      <c r="A2719" s="461"/>
      <c r="B2719" s="400"/>
      <c r="C2719" s="400"/>
      <c r="D2719" s="400"/>
      <c r="E2719" s="400"/>
      <c r="F2719" s="401"/>
      <c r="G2719" s="400"/>
      <c r="H2719" s="400"/>
      <c r="I2719" s="400"/>
      <c r="J2719" s="400"/>
      <c r="K2719" s="400"/>
    </row>
    <row r="2720" spans="1:11">
      <c r="A2720" s="461"/>
      <c r="B2720" s="400"/>
      <c r="C2720" s="400"/>
      <c r="D2720" s="400"/>
      <c r="E2720" s="400"/>
      <c r="F2720" s="401"/>
      <c r="G2720" s="400"/>
      <c r="H2720" s="400"/>
      <c r="I2720" s="400"/>
      <c r="J2720" s="400"/>
      <c r="K2720" s="400"/>
    </row>
    <row r="2721" spans="1:11">
      <c r="A2721" s="461" t="s">
        <v>9</v>
      </c>
      <c r="B2721" s="400"/>
      <c r="C2721" s="400"/>
      <c r="D2721" s="400"/>
      <c r="E2721" s="400"/>
      <c r="F2721" s="401"/>
      <c r="G2721" s="400"/>
      <c r="H2721" s="400"/>
      <c r="I2721" s="400"/>
      <c r="J2721" s="400"/>
      <c r="K2721" s="400"/>
    </row>
    <row r="2722" spans="1:11">
      <c r="A2722" s="461"/>
      <c r="B2722" s="400"/>
      <c r="C2722" s="400"/>
      <c r="D2722" s="400"/>
      <c r="E2722" s="400"/>
      <c r="F2722" s="401"/>
      <c r="G2722" s="400"/>
      <c r="H2722" s="400"/>
      <c r="I2722" s="400"/>
      <c r="J2722" s="400"/>
      <c r="K2722" s="400"/>
    </row>
    <row r="2723" spans="1:11">
      <c r="A2723" s="461"/>
      <c r="B2723" s="400"/>
      <c r="C2723" s="400"/>
      <c r="D2723" s="400"/>
      <c r="E2723" s="400"/>
      <c r="F2723" s="401"/>
      <c r="G2723" s="400"/>
      <c r="H2723" s="400"/>
      <c r="I2723" s="400"/>
      <c r="J2723" s="400"/>
      <c r="K2723" s="400"/>
    </row>
    <row r="2724" spans="1:11">
      <c r="A2724" s="461" t="s">
        <v>10</v>
      </c>
      <c r="B2724" s="400"/>
      <c r="C2724" s="400"/>
      <c r="D2724" s="400"/>
      <c r="E2724" s="400"/>
      <c r="F2724" s="401"/>
      <c r="G2724" s="400"/>
      <c r="H2724" s="400"/>
      <c r="I2724" s="400"/>
      <c r="J2724" s="400"/>
      <c r="K2724" s="400"/>
    </row>
    <row r="2725" spans="1:11">
      <c r="A2725" s="461"/>
      <c r="B2725" s="400"/>
      <c r="C2725" s="400"/>
      <c r="D2725" s="400"/>
      <c r="E2725" s="400"/>
      <c r="F2725" s="401"/>
      <c r="G2725" s="400"/>
      <c r="H2725" s="400"/>
      <c r="I2725" s="400"/>
      <c r="J2725" s="400"/>
      <c r="K2725" s="400"/>
    </row>
    <row r="2726" spans="1:11">
      <c r="A2726" s="461" t="s">
        <v>11</v>
      </c>
      <c r="B2726" s="400"/>
      <c r="C2726" s="400"/>
      <c r="D2726" s="400"/>
      <c r="E2726" s="400"/>
      <c r="F2726" s="401"/>
      <c r="G2726" s="400"/>
      <c r="H2726" s="400"/>
      <c r="I2726" s="400"/>
      <c r="J2726" s="400"/>
      <c r="K2726" s="400"/>
    </row>
    <row r="2727" spans="1:11">
      <c r="A2727" s="461" t="s">
        <v>12</v>
      </c>
      <c r="B2727" s="400"/>
      <c r="C2727" s="400"/>
      <c r="D2727" s="400"/>
      <c r="E2727" s="400"/>
      <c r="F2727" s="401"/>
      <c r="G2727" s="400"/>
      <c r="H2727" s="400"/>
      <c r="I2727" s="400"/>
      <c r="J2727" s="400"/>
      <c r="K2727" s="400"/>
    </row>
    <row r="2728" spans="1:11">
      <c r="A2728" s="461"/>
      <c r="B2728" s="400"/>
      <c r="C2728" s="400"/>
      <c r="D2728" s="400"/>
      <c r="E2728" s="400"/>
      <c r="F2728" s="401"/>
      <c r="G2728" s="400"/>
      <c r="H2728" s="400"/>
      <c r="I2728" s="400"/>
      <c r="J2728" s="400"/>
      <c r="K2728" s="400"/>
    </row>
    <row r="2729" spans="1:11">
      <c r="A2729" s="461" t="s">
        <v>13</v>
      </c>
      <c r="B2729" s="400"/>
      <c r="C2729" s="400"/>
      <c r="D2729" s="400"/>
      <c r="E2729" s="400"/>
      <c r="F2729" s="401"/>
      <c r="G2729" s="400"/>
      <c r="H2729" s="400"/>
      <c r="I2729" s="400"/>
      <c r="J2729" s="400"/>
      <c r="K2729" s="400"/>
    </row>
    <row r="2730" spans="1:11">
      <c r="A2730" s="461" t="s">
        <v>186</v>
      </c>
      <c r="B2730" s="400"/>
      <c r="C2730" s="400"/>
      <c r="D2730" s="400"/>
      <c r="E2730" s="400"/>
      <c r="F2730" s="401"/>
      <c r="G2730" s="400"/>
      <c r="H2730" s="400"/>
      <c r="I2730" s="400"/>
      <c r="J2730" s="400"/>
      <c r="K2730" s="400"/>
    </row>
    <row r="2731" spans="1:11">
      <c r="A2731" s="464" t="s">
        <v>1088</v>
      </c>
      <c r="B2731" s="485"/>
      <c r="C2731" s="485"/>
      <c r="D2731" s="485"/>
      <c r="E2731" s="485"/>
      <c r="F2731" s="417"/>
      <c r="G2731" s="416"/>
      <c r="H2731" s="528"/>
      <c r="I2731" s="528"/>
      <c r="J2731" s="416"/>
      <c r="K2731" s="416"/>
    </row>
    <row r="2732" spans="1:11" ht="14.25">
      <c r="A2732" s="572"/>
      <c r="B2732" s="573"/>
      <c r="C2732" s="573"/>
      <c r="D2732" s="573"/>
      <c r="E2732" s="573"/>
      <c r="F2732" s="573"/>
      <c r="G2732" s="573"/>
      <c r="H2732" s="573"/>
      <c r="I2732" s="573"/>
      <c r="J2732" s="573"/>
      <c r="K2732" s="573"/>
    </row>
    <row r="2733" spans="1:11" ht="14.25">
      <c r="A2733" s="574"/>
      <c r="B2733" s="575"/>
      <c r="C2733" s="575"/>
      <c r="D2733" s="575"/>
      <c r="E2733" s="575"/>
      <c r="F2733" s="575"/>
      <c r="G2733" s="575"/>
      <c r="H2733" s="575"/>
      <c r="I2733" s="575"/>
      <c r="J2733" s="575"/>
      <c r="K2733" s="575"/>
    </row>
    <row r="2734" spans="1:11">
      <c r="A2734" s="372"/>
      <c r="B2734" s="459"/>
      <c r="C2734" s="459"/>
      <c r="D2734" s="459"/>
      <c r="E2734" s="459"/>
      <c r="F2734" s="459"/>
      <c r="G2734" s="459"/>
      <c r="H2734" s="459"/>
      <c r="I2734" s="459"/>
      <c r="J2734" s="459"/>
      <c r="K2734" s="463"/>
    </row>
    <row r="2735" spans="1:11">
      <c r="A2735" s="372"/>
      <c r="B2735" s="459"/>
      <c r="C2735" s="459"/>
      <c r="D2735" s="459"/>
      <c r="E2735" s="459"/>
      <c r="F2735" s="459"/>
      <c r="G2735" s="459"/>
      <c r="H2735" s="459"/>
      <c r="I2735" s="459"/>
      <c r="J2735" s="459"/>
      <c r="K2735" s="463"/>
    </row>
    <row r="2736" spans="1:11">
      <c r="A2736" s="372"/>
      <c r="B2736" s="459"/>
      <c r="C2736" s="459"/>
      <c r="D2736" s="459"/>
      <c r="E2736" s="459"/>
      <c r="F2736" s="459"/>
      <c r="G2736" s="459"/>
      <c r="H2736" s="459"/>
      <c r="I2736" s="459"/>
      <c r="J2736" s="459"/>
      <c r="K2736" s="463"/>
    </row>
    <row r="2737" spans="1:13">
      <c r="A2737" s="372"/>
      <c r="B2737" s="459"/>
      <c r="C2737" s="459"/>
      <c r="D2737" s="459"/>
      <c r="E2737" s="459"/>
      <c r="F2737" s="459"/>
      <c r="G2737" s="459"/>
      <c r="H2737" s="459"/>
      <c r="I2737" s="459"/>
      <c r="J2737" s="459"/>
      <c r="K2737" s="463"/>
    </row>
    <row r="2738" spans="1:13">
      <c r="A2738" s="570"/>
      <c r="B2738" s="570"/>
      <c r="C2738" s="570"/>
      <c r="D2738" s="570"/>
      <c r="E2738" s="570"/>
      <c r="F2738" s="570"/>
      <c r="G2738" s="570"/>
      <c r="H2738" s="570"/>
      <c r="I2738" s="570"/>
      <c r="J2738" s="570"/>
      <c r="K2738" s="570"/>
    </row>
    <row r="2739" spans="1:13" ht="15">
      <c r="A2739" s="590"/>
      <c r="B2739" s="590"/>
      <c r="C2739" s="590"/>
      <c r="D2739" s="590"/>
      <c r="E2739" s="590"/>
      <c r="F2739" s="590"/>
      <c r="G2739" s="590"/>
      <c r="H2739" s="590"/>
      <c r="I2739" s="590"/>
      <c r="J2739" s="590"/>
      <c r="K2739" s="590"/>
    </row>
    <row r="2740" spans="1:13">
      <c r="A2740" s="492" t="s">
        <v>485</v>
      </c>
      <c r="B2740" s="459"/>
      <c r="C2740" s="459"/>
      <c r="D2740" s="459"/>
      <c r="E2740" s="459"/>
      <c r="F2740" s="459"/>
      <c r="G2740" s="459"/>
      <c r="H2740" s="459"/>
      <c r="I2740" s="459"/>
      <c r="J2740" s="459"/>
      <c r="K2740" s="463"/>
    </row>
    <row r="2741" spans="1:13">
      <c r="A2741" s="372"/>
      <c r="B2741" s="463"/>
      <c r="C2741" s="463"/>
      <c r="D2741" s="463"/>
      <c r="E2741" s="463"/>
      <c r="F2741" s="463"/>
      <c r="G2741" s="459"/>
      <c r="H2741" s="459"/>
      <c r="I2741" s="459"/>
      <c r="J2741" s="459"/>
      <c r="K2741" s="463"/>
    </row>
    <row r="2742" spans="1:13">
      <c r="A2742" s="493"/>
      <c r="B2742" s="551"/>
      <c r="C2742" s="551"/>
      <c r="D2742" s="551"/>
      <c r="E2742" s="551"/>
      <c r="F2742" s="551"/>
      <c r="G2742" s="551"/>
      <c r="H2742" s="551"/>
      <c r="I2742" s="551"/>
      <c r="J2742" s="551"/>
      <c r="K2742" s="551"/>
    </row>
    <row r="2743" spans="1:13">
      <c r="A2743" s="461"/>
      <c r="B2743" s="429"/>
      <c r="C2743" s="429"/>
      <c r="D2743" s="429"/>
      <c r="E2743" s="429"/>
      <c r="F2743" s="567"/>
      <c r="G2743" s="429"/>
      <c r="H2743" s="429"/>
      <c r="I2743" s="429"/>
      <c r="J2743" s="429"/>
      <c r="K2743" s="429"/>
    </row>
    <row r="2744" spans="1:13">
      <c r="A2744" s="510"/>
      <c r="B2744" s="379"/>
      <c r="C2744" s="379"/>
      <c r="D2744" s="379"/>
      <c r="E2744" s="379"/>
      <c r="F2744" s="380"/>
      <c r="G2744" s="379"/>
      <c r="H2744" s="379"/>
      <c r="I2744" s="379"/>
      <c r="J2744" s="379"/>
      <c r="K2744" s="379"/>
      <c r="L2744" s="616">
        <v>37987</v>
      </c>
      <c r="M2744" s="616">
        <v>37987</v>
      </c>
    </row>
    <row r="2745" spans="1:13">
      <c r="A2745" s="493" t="s">
        <v>37</v>
      </c>
      <c r="B2745" s="420" t="str">
        <f>IF('Tables 1-15'!B2676="nap","nav",'Tables 1-15'!B2676)</f>
        <v>nav</v>
      </c>
      <c r="C2745" s="420" t="str">
        <f>IF('Tables 1-15'!C2676="nap","nav",'Tables 1-15'!C2676)</f>
        <v>nav</v>
      </c>
      <c r="D2745" s="420" t="str">
        <f>IF('Tables 1-15'!D2676="nap","nav",'Tables 1-15'!D2676)</f>
        <v>nav</v>
      </c>
      <c r="E2745" s="420" t="str">
        <f>IF('Tables 1-15'!E2676="nap","nav",'Tables 1-15'!E2676)</f>
        <v>nav</v>
      </c>
      <c r="F2745" s="489" t="str">
        <f>IF('Tables 1-15'!F2676="nap","nav",'Tables 1-15'!F2676)</f>
        <v>nav</v>
      </c>
      <c r="G2745" s="420" t="str">
        <f>IF('Tables 1-15'!G2676="nap","nav",'Tables 1-15'!G2676)</f>
        <v>nav</v>
      </c>
      <c r="H2745" s="420" t="str">
        <f>IF('Tables 1-15'!H2676="nap","nav",'Tables 1-15'!H2676)</f>
        <v>nav</v>
      </c>
      <c r="I2745" s="420" t="str">
        <f>IF('Tables 1-15'!I2676="nap","nav",'Tables 1-15'!I2676)</f>
        <v>nav</v>
      </c>
      <c r="J2745" s="420" t="str">
        <f>IF('Tables 1-15'!J2676="nap","nav",'Tables 1-15'!J2676)</f>
        <v>nav</v>
      </c>
      <c r="K2745" s="420" t="str">
        <f>IF('Tables 1-15'!K2676="nap","nav",'Tables 1-15'!K2676)</f>
        <v>nav</v>
      </c>
      <c r="L2745" s="436">
        <f>IF('Tables 1-15'!L2676="nap","nav",'Tables 1-15'!L2676)</f>
        <v>0</v>
      </c>
      <c r="M2745" s="436">
        <f>IF('Tables 1-15'!M2676="nap","nav",'Tables 1-15'!M2676)</f>
        <v>0</v>
      </c>
    </row>
    <row r="2746" spans="1:13">
      <c r="A2746" s="461" t="s">
        <v>528</v>
      </c>
      <c r="B2746" s="419">
        <f>IF('Tables 1-15'!B2677="nap","nav",'Tables 1-15'!B2677)</f>
        <v>41.19</v>
      </c>
      <c r="C2746" s="419">
        <f>IF('Tables 1-15'!C2677="nap","nav",'Tables 1-15'!C2677)</f>
        <v>42.58</v>
      </c>
      <c r="D2746" s="419">
        <f>IF('Tables 1-15'!D2677="nap","nav",'Tables 1-15'!D2677)</f>
        <v>50.05</v>
      </c>
      <c r="E2746" s="419">
        <f>IF('Tables 1-15'!E2677="nap","nav",'Tables 1-15'!E2677)</f>
        <v>56.06</v>
      </c>
      <c r="F2746" s="470">
        <f>IF('Tables 1-15'!F2677="nap","nav",'Tables 1-15'!F2677)</f>
        <v>59.41</v>
      </c>
      <c r="G2746" s="419">
        <f>IF('Tables 1-15'!G2677="nap","nav",'Tables 1-15'!G2677)</f>
        <v>865.4</v>
      </c>
      <c r="H2746" s="419">
        <f>IF('Tables 1-15'!H2677="nap","nav",'Tables 1-15'!H2677)</f>
        <v>924.09</v>
      </c>
      <c r="I2746" s="419">
        <f>IF('Tables 1-15'!I2677="nap","nav",'Tables 1-15'!I2677)</f>
        <v>983.89400000000001</v>
      </c>
      <c r="J2746" s="419">
        <f>IF('Tables 1-15'!J2677="nap","nav",'Tables 1-15'!J2677)</f>
        <v>1048.5</v>
      </c>
      <c r="K2746" s="419">
        <f>IF('Tables 1-15'!K2677="nap","nav",'Tables 1-15'!K2677)</f>
        <v>1118.6279999999999</v>
      </c>
      <c r="L2746" s="436">
        <f>IF('Tables 1-15'!L2677="nap","nav",'Tables 1-15'!L2677)</f>
        <v>0</v>
      </c>
      <c r="M2746" s="436">
        <f>IF('Tables 1-15'!M2677="nap","nav",'Tables 1-15'!M2677)</f>
        <v>0</v>
      </c>
    </row>
    <row r="2747" spans="1:13">
      <c r="A2747" s="461" t="s">
        <v>530</v>
      </c>
      <c r="B2747" s="419" t="str">
        <f>IF('Tables 1-15'!B2678="nap","nav",'Tables 1-15'!B2678)</f>
        <v>nav</v>
      </c>
      <c r="C2747" s="419" t="str">
        <f>IF('Tables 1-15'!C2678="nap","nav",'Tables 1-15'!C2678)</f>
        <v>nav</v>
      </c>
      <c r="D2747" s="419" t="str">
        <f>IF('Tables 1-15'!D2678="nap","nav",'Tables 1-15'!D2678)</f>
        <v>nav</v>
      </c>
      <c r="E2747" s="419" t="str">
        <f>IF('Tables 1-15'!E2678="nap","nav",'Tables 1-15'!E2678)</f>
        <v>nav</v>
      </c>
      <c r="F2747" s="470" t="str">
        <f>IF('Tables 1-15'!F2678="nap","nav",'Tables 1-15'!F2678)</f>
        <v>nav</v>
      </c>
      <c r="G2747" s="419">
        <f>IF('Tables 1-15'!G2678="nap","nav",'Tables 1-15'!G2678)</f>
        <v>4617.0590000000002</v>
      </c>
      <c r="H2747" s="419">
        <f>IF('Tables 1-15'!H2678="nap","nav",'Tables 1-15'!H2678)</f>
        <v>5086.3149999999996</v>
      </c>
      <c r="I2747" s="419">
        <f>IF('Tables 1-15'!I2678="nap","nav",'Tables 1-15'!I2678)</f>
        <v>6249.8609999999999</v>
      </c>
      <c r="J2747" s="419">
        <f>IF('Tables 1-15'!J2678="nap","nav",'Tables 1-15'!J2678)</f>
        <v>7463.7619999999997</v>
      </c>
      <c r="K2747" s="419">
        <f>IF('Tables 1-15'!K2678="nap","nav",'Tables 1-15'!K2678)</f>
        <v>8565.3379999999997</v>
      </c>
      <c r="L2747" s="436">
        <f>IF('Tables 1-15'!L2678="nap","nav",'Tables 1-15'!L2678)</f>
        <v>0</v>
      </c>
      <c r="M2747" s="436">
        <f>IF('Tables 1-15'!M2678="nap","nav",'Tables 1-15'!M2678)</f>
        <v>0</v>
      </c>
    </row>
    <row r="2748" spans="1:13">
      <c r="A2748" s="461" t="s">
        <v>529</v>
      </c>
      <c r="B2748" s="419" t="str">
        <f>IF('Tables 1-15'!B2679="nap","nav",'Tables 1-15'!B2679)</f>
        <v>nav</v>
      </c>
      <c r="C2748" s="419" t="str">
        <f>IF('Tables 1-15'!C2679="nap","nav",'Tables 1-15'!C2679)</f>
        <v>nav</v>
      </c>
      <c r="D2748" s="419" t="str">
        <f>IF('Tables 1-15'!D2679="nap","nav",'Tables 1-15'!D2679)</f>
        <v>nav</v>
      </c>
      <c r="E2748" s="419" t="str">
        <f>IF('Tables 1-15'!E2679="nap","nav",'Tables 1-15'!E2679)</f>
        <v>nav</v>
      </c>
      <c r="F2748" s="470" t="str">
        <f>IF('Tables 1-15'!F2679="nap","nav",'Tables 1-15'!F2679)</f>
        <v>nav</v>
      </c>
      <c r="G2748" s="468" t="str">
        <f>IF('Tables 1-15'!G2679="nap","nav",'Tables 1-15'!G2679)</f>
        <v>nav</v>
      </c>
      <c r="H2748" s="468" t="str">
        <f>IF('Tables 1-15'!H2679="nap","nav",'Tables 1-15'!H2679)</f>
        <v>nav</v>
      </c>
      <c r="I2748" s="468" t="str">
        <f>IF('Tables 1-15'!I2679="nap","nav",'Tables 1-15'!I2679)</f>
        <v>nav</v>
      </c>
      <c r="J2748" s="468" t="str">
        <f>IF('Tables 1-15'!J2679="nap","nav",'Tables 1-15'!J2679)</f>
        <v>nav</v>
      </c>
      <c r="K2748" s="468" t="str">
        <f>IF('Tables 1-15'!K2679="nap","nav",'Tables 1-15'!K2679)</f>
        <v>nav</v>
      </c>
      <c r="L2748" s="436">
        <f>IF('Tables 1-15'!L2679="nap","nav",'Tables 1-15'!L2679)</f>
        <v>0</v>
      </c>
      <c r="M2748" s="436">
        <f>IF('Tables 1-15'!M2679="nap","nav",'Tables 1-15'!M2679)</f>
        <v>0</v>
      </c>
    </row>
    <row r="2749" spans="1:13">
      <c r="A2749" s="461" t="s">
        <v>531</v>
      </c>
      <c r="B2749" s="419" t="str">
        <f>IF('Tables 1-15'!B2680="nap","nav",'Tables 1-15'!B2680)</f>
        <v>nav</v>
      </c>
      <c r="C2749" s="419" t="str">
        <f>IF('Tables 1-15'!C2680="nap","nav",'Tables 1-15'!C2680)</f>
        <v>nav</v>
      </c>
      <c r="D2749" s="419" t="str">
        <f>IF('Tables 1-15'!D2680="nap","nav",'Tables 1-15'!D2680)</f>
        <v>nav</v>
      </c>
      <c r="E2749" s="419" t="str">
        <f>IF('Tables 1-15'!E2680="nap","nav",'Tables 1-15'!E2680)</f>
        <v>nav</v>
      </c>
      <c r="F2749" s="470" t="str">
        <f>IF('Tables 1-15'!F2680="nap","nav",'Tables 1-15'!F2680)</f>
        <v>nav</v>
      </c>
      <c r="G2749" s="468">
        <f>IF('Tables 1-15'!G2680="nap","nav",'Tables 1-15'!G2680)</f>
        <v>2645.3330000000001</v>
      </c>
      <c r="H2749" s="468">
        <f>IF('Tables 1-15'!H2680="nap","nav",'Tables 1-15'!H2680)</f>
        <v>3491.239</v>
      </c>
      <c r="I2749" s="468">
        <f>IF('Tables 1-15'!I2680="nap","nav",'Tables 1-15'!I2680)</f>
        <v>4849.424</v>
      </c>
      <c r="J2749" s="468">
        <f>IF('Tables 1-15'!J2680="nap","nav",'Tables 1-15'!J2680)</f>
        <v>6413.009</v>
      </c>
      <c r="K2749" s="468">
        <f>IF('Tables 1-15'!K2680="nap","nav",'Tables 1-15'!K2680)</f>
        <v>9009.0679999999993</v>
      </c>
      <c r="L2749" s="436">
        <f>IF('Tables 1-15'!L2680="nap","nav",'Tables 1-15'!L2680)</f>
        <v>0</v>
      </c>
      <c r="M2749" s="436">
        <f>IF('Tables 1-15'!M2680="nap","nav",'Tables 1-15'!M2680)</f>
        <v>0</v>
      </c>
    </row>
    <row r="2750" spans="1:13">
      <c r="A2750" s="461" t="s">
        <v>166</v>
      </c>
      <c r="B2750" s="468">
        <f>IF('Tables 1-15'!B2681="nap","nav",'Tables 1-15'!B2681)</f>
        <v>179.553</v>
      </c>
      <c r="C2750" s="468">
        <f>IF('Tables 1-15'!C2681="nap","nav",'Tables 1-15'!C2681)</f>
        <v>175.19800000000001</v>
      </c>
      <c r="D2750" s="468">
        <f>IF('Tables 1-15'!D2681="nap","nav",'Tables 1-15'!D2681)</f>
        <v>249.22300000000001</v>
      </c>
      <c r="E2750" s="468">
        <f>IF('Tables 1-15'!E2681="nap","nav",'Tables 1-15'!E2681)</f>
        <v>281.459</v>
      </c>
      <c r="F2750" s="470">
        <f>IF('Tables 1-15'!F2681="nap","nav",'Tables 1-15'!F2681)</f>
        <v>347.02600000000001</v>
      </c>
      <c r="G2750" s="468">
        <f>IF('Tables 1-15'!G2681="nap","nav",'Tables 1-15'!G2681)</f>
        <v>6358.5429999999997</v>
      </c>
      <c r="H2750" s="468">
        <f>IF('Tables 1-15'!H2681="nap","nav",'Tables 1-15'!H2681)</f>
        <v>6712.6409999999996</v>
      </c>
      <c r="I2750" s="468">
        <f>IF('Tables 1-15'!I2681="nap","nav",'Tables 1-15'!I2681)</f>
        <v>7147.598</v>
      </c>
      <c r="J2750" s="468">
        <f>IF('Tables 1-15'!J2681="nap","nav",'Tables 1-15'!J2681)</f>
        <v>7624.7860000000001</v>
      </c>
      <c r="K2750" s="468">
        <f>IF('Tables 1-15'!K2681="nap","nav",'Tables 1-15'!K2681)</f>
        <v>8152.674</v>
      </c>
      <c r="L2750" s="436">
        <f>IF('Tables 1-15'!L2681="nap","nav",'Tables 1-15'!L2681)</f>
        <v>0</v>
      </c>
      <c r="M2750" s="436">
        <f>IF('Tables 1-15'!M2681="nap","nav",'Tables 1-15'!M2681)</f>
        <v>0</v>
      </c>
    </row>
    <row r="2751" spans="1:13">
      <c r="A2751" s="461" t="s">
        <v>60</v>
      </c>
      <c r="B2751" s="468" t="str">
        <f>IF('Tables 1-15'!B2682="nap","nav",'Tables 1-15'!B2682)</f>
        <v>nav</v>
      </c>
      <c r="C2751" s="468" t="str">
        <f>IF('Tables 1-15'!C2682="nap","nav",'Tables 1-15'!C2682)</f>
        <v>nav</v>
      </c>
      <c r="D2751" s="468" t="str">
        <f>IF('Tables 1-15'!D2682="nap","nav",'Tables 1-15'!D2682)</f>
        <v>nav</v>
      </c>
      <c r="E2751" s="468" t="str">
        <f>IF('Tables 1-15'!E2682="nap","nav",'Tables 1-15'!E2682)</f>
        <v>nav</v>
      </c>
      <c r="F2751" s="469" t="str">
        <f>IF('Tables 1-15'!F2682="nap","nav",'Tables 1-15'!F2682)</f>
        <v>nav</v>
      </c>
      <c r="G2751" s="468">
        <f>IF('Tables 1-15'!G2682="nap","nav",'Tables 1-15'!G2682)</f>
        <v>2183.12</v>
      </c>
      <c r="H2751" s="468">
        <f>IF('Tables 1-15'!H2682="nap","nav",'Tables 1-15'!H2682)</f>
        <v>2306.2399999999998</v>
      </c>
      <c r="I2751" s="468">
        <f>IF('Tables 1-15'!I2682="nap","nav",'Tables 1-15'!I2682)</f>
        <v>2503.14</v>
      </c>
      <c r="J2751" s="468">
        <f>IF('Tables 1-15'!J2682="nap","nav",'Tables 1-15'!J2682)</f>
        <v>2714.94</v>
      </c>
      <c r="K2751" s="468">
        <f>IF('Tables 1-15'!K2682="nap","nav",'Tables 1-15'!K2682)</f>
        <v>2907.25</v>
      </c>
      <c r="L2751" s="436">
        <f>IF('Tables 1-15'!L2682="nap","nav",'Tables 1-15'!L2682)</f>
        <v>0</v>
      </c>
      <c r="M2751" s="436">
        <f>IF('Tables 1-15'!M2682="nap","nav",'Tables 1-15'!M2682)</f>
        <v>0</v>
      </c>
    </row>
    <row r="2752" spans="1:13">
      <c r="A2752" s="461" t="s">
        <v>745</v>
      </c>
      <c r="B2752" s="468" t="str">
        <f>IF('Tables 1-15'!B2683="nap","nav",'Tables 1-15'!B2683)</f>
        <v>nav</v>
      </c>
      <c r="C2752" s="468" t="str">
        <f>IF('Tables 1-15'!C2683="nap","nav",'Tables 1-15'!C2683)</f>
        <v>nav</v>
      </c>
      <c r="D2752" s="468" t="str">
        <f>IF('Tables 1-15'!D2683="nap","nav",'Tables 1-15'!D2683)</f>
        <v>nav</v>
      </c>
      <c r="E2752" s="468" t="str">
        <f>IF('Tables 1-15'!E2683="nap","nav",'Tables 1-15'!E2683)</f>
        <v>nav</v>
      </c>
      <c r="F2752" s="469" t="str">
        <f>IF('Tables 1-15'!F2683="nap","nav",'Tables 1-15'!F2683)</f>
        <v>nav</v>
      </c>
      <c r="G2752" s="468" t="str">
        <f>IF('Tables 1-15'!G2683="nap","nav",'Tables 1-15'!G2683)</f>
        <v>nav</v>
      </c>
      <c r="H2752" s="468" t="str">
        <f>IF('Tables 1-15'!H2683="nap","nav",'Tables 1-15'!H2683)</f>
        <v>nav</v>
      </c>
      <c r="I2752" s="468" t="str">
        <f>IF('Tables 1-15'!I2683="nap","nav",'Tables 1-15'!I2683)</f>
        <v>nav</v>
      </c>
      <c r="J2752" s="468" t="str">
        <f>IF('Tables 1-15'!J2683="nap","nav",'Tables 1-15'!J2683)</f>
        <v>nav</v>
      </c>
      <c r="K2752" s="468" t="str">
        <f>IF('Tables 1-15'!K2683="nap","nav",'Tables 1-15'!K2683)</f>
        <v>nav</v>
      </c>
      <c r="L2752" s="436">
        <f>IF('Tables 1-15'!L2683="nap","nav",'Tables 1-15'!L2683)</f>
        <v>0</v>
      </c>
      <c r="M2752" s="436">
        <f>IF('Tables 1-15'!M2683="nap","nav",'Tables 1-15'!M2683)</f>
        <v>0</v>
      </c>
    </row>
    <row r="2753" spans="1:13">
      <c r="A2753" s="461" t="s">
        <v>994</v>
      </c>
      <c r="B2753" s="468">
        <f>IF('Tables 1-15'!B2684="nap","nav",'Tables 1-15'!B2684)</f>
        <v>13.7</v>
      </c>
      <c r="C2753" s="468">
        <f>IF('Tables 1-15'!C2684="nap","nav",'Tables 1-15'!C2684)</f>
        <v>15.8</v>
      </c>
      <c r="D2753" s="468">
        <f>IF('Tables 1-15'!D2684="nap","nav",'Tables 1-15'!D2684)</f>
        <v>17.97</v>
      </c>
      <c r="E2753" s="468">
        <f>IF('Tables 1-15'!E2684="nap","nav",'Tables 1-15'!E2684)</f>
        <v>18.54</v>
      </c>
      <c r="F2753" s="469">
        <f>IF('Tables 1-15'!F2684="nap","nav",'Tables 1-15'!F2684)</f>
        <v>15.32</v>
      </c>
      <c r="G2753" s="468">
        <f>IF('Tables 1-15'!G2684="nap","nav",'Tables 1-15'!G2684)</f>
        <v>373.51</v>
      </c>
      <c r="H2753" s="468">
        <f>IF('Tables 1-15'!H2684="nap","nav",'Tables 1-15'!H2684)</f>
        <v>388.61</v>
      </c>
      <c r="I2753" s="468">
        <f>IF('Tables 1-15'!I2684="nap","nav",'Tables 1-15'!I2684)</f>
        <v>484.24</v>
      </c>
      <c r="J2753" s="468">
        <f>IF('Tables 1-15'!J2684="nap","nav",'Tables 1-15'!J2684)</f>
        <v>628.95000000000005</v>
      </c>
      <c r="K2753" s="468">
        <f>IF('Tables 1-15'!K2684="nap","nav",'Tables 1-15'!K2684)</f>
        <v>850.35</v>
      </c>
      <c r="L2753" s="436">
        <f>IF('Tables 1-15'!L2684="nap","nav",'Tables 1-15'!L2684)</f>
        <v>0</v>
      </c>
      <c r="M2753" s="436">
        <f>IF('Tables 1-15'!M2684="nap","nav",'Tables 1-15'!M2684)</f>
        <v>0</v>
      </c>
    </row>
    <row r="2754" spans="1:13">
      <c r="A2754" s="461" t="s">
        <v>127</v>
      </c>
      <c r="B2754" s="468" t="str">
        <f>IF('Tables 1-15'!B2685="nap","nav",'Tables 1-15'!B2685)</f>
        <v>nav</v>
      </c>
      <c r="C2754" s="468">
        <f>IF('Tables 1-15'!C2685="nap","nav",'Tables 1-15'!C2685)</f>
        <v>70.319999999999993</v>
      </c>
      <c r="D2754" s="468">
        <f>IF('Tables 1-15'!D2685="nap","nav",'Tables 1-15'!D2685)</f>
        <v>83.722319999999996</v>
      </c>
      <c r="E2754" s="468">
        <f>IF('Tables 1-15'!E2685="nap","nav",'Tables 1-15'!E2685)</f>
        <v>92.108000000000004</v>
      </c>
      <c r="F2754" s="469">
        <f>IF('Tables 1-15'!F2685="nap","nav",'Tables 1-15'!F2685)</f>
        <v>96.19</v>
      </c>
      <c r="G2754" s="468">
        <f>IF('Tables 1-15'!G2685="nap","nav",'Tables 1-15'!G2685)</f>
        <v>873.3</v>
      </c>
      <c r="H2754" s="468">
        <f>IF('Tables 1-15'!H2685="nap","nav",'Tables 1-15'!H2685)</f>
        <v>1444.37</v>
      </c>
      <c r="I2754" s="468">
        <f>IF('Tables 1-15'!I2685="nap","nav",'Tables 1-15'!I2685)</f>
        <v>1381.797</v>
      </c>
      <c r="J2754" s="468">
        <f>IF('Tables 1-15'!J2685="nap","nav",'Tables 1-15'!J2685)</f>
        <v>1745.99</v>
      </c>
      <c r="K2754" s="468">
        <f>IF('Tables 1-15'!K2685="nap","nav",'Tables 1-15'!K2685)</f>
        <v>2038.73</v>
      </c>
      <c r="L2754" s="436">
        <f>IF('Tables 1-15'!L2685="nap","nav",'Tables 1-15'!L2685)</f>
        <v>0</v>
      </c>
      <c r="M2754" s="436">
        <f>IF('Tables 1-15'!M2685="nap","nav",'Tables 1-15'!M2685)</f>
        <v>0</v>
      </c>
    </row>
    <row r="2755" spans="1:13">
      <c r="A2755" s="461" t="s">
        <v>8</v>
      </c>
      <c r="B2755" s="468" t="str">
        <f>IF('Tables 1-15'!B2686="nap","nav",'Tables 1-15'!B2686)</f>
        <v>nav</v>
      </c>
      <c r="C2755" s="468" t="str">
        <f>IF('Tables 1-15'!C2686="nap","nav",'Tables 1-15'!C2686)</f>
        <v>nav</v>
      </c>
      <c r="D2755" s="468" t="str">
        <f>IF('Tables 1-15'!D2686="nap","nav",'Tables 1-15'!D2686)</f>
        <v>nav</v>
      </c>
      <c r="E2755" s="468" t="str">
        <f>IF('Tables 1-15'!E2686="nap","nav",'Tables 1-15'!E2686)</f>
        <v>nav</v>
      </c>
      <c r="F2755" s="469" t="str">
        <f>IF('Tables 1-15'!F2686="nap","nav",'Tables 1-15'!F2686)</f>
        <v>nav</v>
      </c>
      <c r="G2755" s="468" t="str">
        <f>IF('Tables 1-15'!G2686="nap","nav",'Tables 1-15'!G2686)</f>
        <v>nav</v>
      </c>
      <c r="H2755" s="468" t="str">
        <f>IF('Tables 1-15'!H2686="nap","nav",'Tables 1-15'!H2686)</f>
        <v>nav</v>
      </c>
      <c r="I2755" s="468" t="str">
        <f>IF('Tables 1-15'!I2686="nap","nav",'Tables 1-15'!I2686)</f>
        <v>nav</v>
      </c>
      <c r="J2755" s="468" t="str">
        <f>IF('Tables 1-15'!J2686="nap","nav",'Tables 1-15'!J2686)</f>
        <v>nav</v>
      </c>
      <c r="K2755" s="468" t="str">
        <f>IF('Tables 1-15'!K2686="nap","nav",'Tables 1-15'!K2686)</f>
        <v>nav</v>
      </c>
      <c r="L2755" s="436">
        <f>IF('Tables 1-15'!L2686="nap","nav",'Tables 1-15'!L2686)</f>
        <v>0</v>
      </c>
      <c r="M2755" s="436">
        <f>IF('Tables 1-15'!M2686="nap","nav",'Tables 1-15'!M2686)</f>
        <v>0</v>
      </c>
    </row>
    <row r="2756" spans="1:13">
      <c r="A2756" s="461" t="s">
        <v>937</v>
      </c>
      <c r="B2756" s="468" t="str">
        <f>IF('Tables 1-15'!B2687="nap","nav",'Tables 1-15'!B2687)</f>
        <v>nav</v>
      </c>
      <c r="C2756" s="468" t="str">
        <f>IF('Tables 1-15'!C2687="nap","nav",'Tables 1-15'!C2687)</f>
        <v>nav</v>
      </c>
      <c r="D2756" s="468" t="str">
        <f>IF('Tables 1-15'!D2687="nap","nav",'Tables 1-15'!D2687)</f>
        <v>nav</v>
      </c>
      <c r="E2756" s="468" t="str">
        <f>IF('Tables 1-15'!E2687="nap","nav",'Tables 1-15'!E2687)</f>
        <v>nav</v>
      </c>
      <c r="F2756" s="469" t="str">
        <f>IF('Tables 1-15'!F2687="nap","nav",'Tables 1-15'!F2687)</f>
        <v>nav</v>
      </c>
      <c r="G2756" s="468" t="str">
        <f>IF('Tables 1-15'!G2687="nap","nav",'Tables 1-15'!G2687)</f>
        <v>nav</v>
      </c>
      <c r="H2756" s="468" t="str">
        <f>IF('Tables 1-15'!H2687="nap","nav",'Tables 1-15'!H2687)</f>
        <v>nav</v>
      </c>
      <c r="I2756" s="468" t="str">
        <f>IF('Tables 1-15'!I2687="nap","nav",'Tables 1-15'!I2687)</f>
        <v>nav</v>
      </c>
      <c r="J2756" s="468" t="str">
        <f>IF('Tables 1-15'!J2687="nap","nav",'Tables 1-15'!J2687)</f>
        <v>nav</v>
      </c>
      <c r="K2756" s="468" t="str">
        <f>IF('Tables 1-15'!K2687="nap","nav",'Tables 1-15'!K2687)</f>
        <v>nav</v>
      </c>
      <c r="L2756" s="436">
        <f>IF('Tables 1-15'!L2687="nap","nav",'Tables 1-15'!L2687)</f>
        <v>0</v>
      </c>
      <c r="M2756" s="436">
        <f>IF('Tables 1-15'!M2687="nap","nav",'Tables 1-15'!M2687)</f>
        <v>0</v>
      </c>
    </row>
    <row r="2757" spans="1:13">
      <c r="A2757" s="461" t="s">
        <v>938</v>
      </c>
      <c r="B2757" s="468">
        <f>IF('Tables 1-15'!B2688="nap","nav",'Tables 1-15'!B2688)</f>
        <v>28.1</v>
      </c>
      <c r="C2757" s="468">
        <f>IF('Tables 1-15'!C2688="nap","nav",'Tables 1-15'!C2688)</f>
        <v>23.8</v>
      </c>
      <c r="D2757" s="468">
        <f>IF('Tables 1-15'!D2688="nap","nav",'Tables 1-15'!D2688)</f>
        <v>26.734000000000002</v>
      </c>
      <c r="E2757" s="468">
        <f>IF('Tables 1-15'!E2688="nap","nav",'Tables 1-15'!E2688)</f>
        <v>28.062999999999999</v>
      </c>
      <c r="F2757" s="469">
        <f>IF('Tables 1-15'!F2688="nap","nav",'Tables 1-15'!F2688)</f>
        <v>31.454000000000001</v>
      </c>
      <c r="G2757" s="468">
        <f>IF('Tables 1-15'!G2688="nap","nav",'Tables 1-15'!G2688)</f>
        <v>815.4</v>
      </c>
      <c r="H2757" s="468">
        <f>IF('Tables 1-15'!H2688="nap","nav",'Tables 1-15'!H2688)</f>
        <v>853.9</v>
      </c>
      <c r="I2757" s="468">
        <f>IF('Tables 1-15'!I2688="nap","nav",'Tables 1-15'!I2688)</f>
        <v>1009.018</v>
      </c>
      <c r="J2757" s="468">
        <f>IF('Tables 1-15'!J2688="nap","nav",'Tables 1-15'!J2688)</f>
        <v>1238.8699999999999</v>
      </c>
      <c r="K2757" s="468">
        <f>IF('Tables 1-15'!K2688="nap","nav",'Tables 1-15'!K2688)</f>
        <v>1515.258</v>
      </c>
      <c r="L2757" s="436">
        <f>IF('Tables 1-15'!L2688="nap","nav",'Tables 1-15'!L2688)</f>
        <v>0</v>
      </c>
      <c r="M2757" s="436">
        <f>IF('Tables 1-15'!M2688="nap","nav",'Tables 1-15'!M2688)</f>
        <v>0</v>
      </c>
    </row>
    <row r="2758" spans="1:13">
      <c r="A2758" s="461" t="s">
        <v>9</v>
      </c>
      <c r="B2758" s="419">
        <f>IF('Tables 1-15'!B2689="nap","nav",'Tables 1-15'!B2689)</f>
        <v>33.93</v>
      </c>
      <c r="C2758" s="419">
        <f>IF('Tables 1-15'!C2689="nap","nav",'Tables 1-15'!C2689)</f>
        <v>30.933</v>
      </c>
      <c r="D2758" s="419">
        <f>IF('Tables 1-15'!D2689="nap","nav",'Tables 1-15'!D2689)</f>
        <v>34.433</v>
      </c>
      <c r="E2758" s="419">
        <f>IF('Tables 1-15'!E2689="nap","nav",'Tables 1-15'!E2689)</f>
        <v>29.577000000000002</v>
      </c>
      <c r="F2758" s="470">
        <f>IF('Tables 1-15'!F2689="nap","nav",'Tables 1-15'!F2689)</f>
        <v>24.684999999999999</v>
      </c>
      <c r="G2758" s="419">
        <f>IF('Tables 1-15'!G2689="nap","nav",'Tables 1-15'!G2689)</f>
        <v>1793.248</v>
      </c>
      <c r="H2758" s="419">
        <f>IF('Tables 1-15'!H2689="nap","nav",'Tables 1-15'!H2689)</f>
        <v>1980.962</v>
      </c>
      <c r="I2758" s="419">
        <f>IF('Tables 1-15'!I2689="nap","nav",'Tables 1-15'!I2689)</f>
        <v>2189.4549999999999</v>
      </c>
      <c r="J2758" s="419">
        <f>IF('Tables 1-15'!J2689="nap","nav",'Tables 1-15'!J2689)</f>
        <v>2323.9630000000002</v>
      </c>
      <c r="K2758" s="419">
        <f>IF('Tables 1-15'!K2689="nap","nav",'Tables 1-15'!K2689)</f>
        <v>2512.3049999999998</v>
      </c>
      <c r="L2758" s="436">
        <f>IF('Tables 1-15'!L2689="nap","nav",'Tables 1-15'!L2689)</f>
        <v>0</v>
      </c>
      <c r="M2758" s="436">
        <f>IF('Tables 1-15'!M2689="nap","nav",'Tables 1-15'!M2689)</f>
        <v>0</v>
      </c>
    </row>
    <row r="2759" spans="1:13">
      <c r="A2759" s="461" t="s">
        <v>939</v>
      </c>
      <c r="B2759" s="419">
        <f>IF('Tables 1-15'!B2690="nap","nav",'Tables 1-15'!B2690)</f>
        <v>10.273</v>
      </c>
      <c r="C2759" s="419">
        <f>IF('Tables 1-15'!C2690="nap","nav",'Tables 1-15'!C2690)</f>
        <v>10.065</v>
      </c>
      <c r="D2759" s="419">
        <f>IF('Tables 1-15'!D2690="nap","nav",'Tables 1-15'!D2690)</f>
        <v>17.561</v>
      </c>
      <c r="E2759" s="419">
        <f>IF('Tables 1-15'!E2690="nap","nav",'Tables 1-15'!E2690)</f>
        <v>23.420999999999999</v>
      </c>
      <c r="F2759" s="470">
        <f>IF('Tables 1-15'!F2690="nap","nav",'Tables 1-15'!F2690)</f>
        <v>32.042999999999999</v>
      </c>
      <c r="G2759" s="419">
        <f>IF('Tables 1-15'!G2690="nap","nav",'Tables 1-15'!G2690)</f>
        <v>249.959</v>
      </c>
      <c r="H2759" s="419">
        <f>IF('Tables 1-15'!H2690="nap","nav",'Tables 1-15'!H2690)</f>
        <v>329.66199999999998</v>
      </c>
      <c r="I2759" s="419">
        <f>IF('Tables 1-15'!I2690="nap","nav",'Tables 1-15'!I2690)</f>
        <v>507.82299999999998</v>
      </c>
      <c r="J2759" s="419">
        <f>IF('Tables 1-15'!J2690="nap","nav",'Tables 1-15'!J2690)</f>
        <v>823.75900000000001</v>
      </c>
      <c r="K2759" s="419">
        <f>IF('Tables 1-15'!K2690="nap","nav",'Tables 1-15'!K2690)</f>
        <v>1542.502</v>
      </c>
      <c r="L2759" s="436">
        <f>IF('Tables 1-15'!L2690="nap","nav",'Tables 1-15'!L2690)</f>
        <v>0</v>
      </c>
      <c r="M2759" s="436">
        <f>IF('Tables 1-15'!M2690="nap","nav",'Tables 1-15'!M2690)</f>
        <v>0</v>
      </c>
    </row>
    <row r="2760" spans="1:13">
      <c r="A2760" s="461" t="s">
        <v>940</v>
      </c>
      <c r="B2760" s="419" t="str">
        <f>IF('Tables 1-15'!B2691="nap","nav",'Tables 1-15'!B2691)</f>
        <v>nav</v>
      </c>
      <c r="C2760" s="419" t="str">
        <f>IF('Tables 1-15'!C2691="nap","nav",'Tables 1-15'!C2691)</f>
        <v>nav</v>
      </c>
      <c r="D2760" s="419" t="str">
        <f>IF('Tables 1-15'!D2691="nap","nav",'Tables 1-15'!D2691)</f>
        <v>nav</v>
      </c>
      <c r="E2760" s="419" t="str">
        <f>IF('Tables 1-15'!E2691="nap","nav",'Tables 1-15'!E2691)</f>
        <v>nav</v>
      </c>
      <c r="F2760" s="470" t="str">
        <f>IF('Tables 1-15'!F2691="nap","nav",'Tables 1-15'!F2691)</f>
        <v>nav</v>
      </c>
      <c r="G2760" s="419">
        <f>IF('Tables 1-15'!G2691="nap","nav",'Tables 1-15'!G2691)</f>
        <v>120.684</v>
      </c>
      <c r="H2760" s="419">
        <f>IF('Tables 1-15'!H2691="nap","nav",'Tables 1-15'!H2691)</f>
        <v>124.83</v>
      </c>
      <c r="I2760" s="419">
        <f>IF('Tables 1-15'!I2691="nap","nav",'Tables 1-15'!I2691)</f>
        <v>151.18</v>
      </c>
      <c r="J2760" s="419">
        <f>IF('Tables 1-15'!J2691="nap","nav",'Tables 1-15'!J2691)</f>
        <v>190.30099999999999</v>
      </c>
      <c r="K2760" s="419">
        <f>IF('Tables 1-15'!K2691="nap","nav",'Tables 1-15'!K2691)</f>
        <v>237.95</v>
      </c>
      <c r="L2760" s="436">
        <f>IF('Tables 1-15'!L2691="nap","nav",'Tables 1-15'!L2691)</f>
        <v>0</v>
      </c>
      <c r="M2760" s="436">
        <f>IF('Tables 1-15'!M2691="nap","nav",'Tables 1-15'!M2691)</f>
        <v>0</v>
      </c>
    </row>
    <row r="2761" spans="1:13">
      <c r="A2761" s="461" t="s">
        <v>10</v>
      </c>
      <c r="B2761" s="419" t="str">
        <f>IF('Tables 1-15'!B2692="nap","nav",'Tables 1-15'!B2692)</f>
        <v>nav</v>
      </c>
      <c r="C2761" s="419" t="str">
        <f>IF('Tables 1-15'!C2692="nap","nav",'Tables 1-15'!C2692)</f>
        <v>nav</v>
      </c>
      <c r="D2761" s="419" t="str">
        <f>IF('Tables 1-15'!D2692="nap","nav",'Tables 1-15'!D2692)</f>
        <v>nav</v>
      </c>
      <c r="E2761" s="419" t="str">
        <f>IF('Tables 1-15'!E2692="nap","nav",'Tables 1-15'!E2692)</f>
        <v>nav</v>
      </c>
      <c r="F2761" s="470" t="str">
        <f>IF('Tables 1-15'!F2692="nap","nav",'Tables 1-15'!F2692)</f>
        <v>nav</v>
      </c>
      <c r="G2761" s="419" t="str">
        <f>IF('Tables 1-15'!G2692="nap","nav",'Tables 1-15'!G2692)</f>
        <v>nav</v>
      </c>
      <c r="H2761" s="419" t="str">
        <f>IF('Tables 1-15'!H2692="nap","nav",'Tables 1-15'!H2692)</f>
        <v>nav</v>
      </c>
      <c r="I2761" s="419" t="str">
        <f>IF('Tables 1-15'!I2692="nap","nav",'Tables 1-15'!I2692)</f>
        <v>nav</v>
      </c>
      <c r="J2761" s="419" t="str">
        <f>IF('Tables 1-15'!J2692="nap","nav",'Tables 1-15'!J2692)</f>
        <v>nav</v>
      </c>
      <c r="K2761" s="419" t="str">
        <f>IF('Tables 1-15'!K2692="nap","nav",'Tables 1-15'!K2692)</f>
        <v>nav</v>
      </c>
      <c r="L2761" s="436">
        <f>IF('Tables 1-15'!L2692="nap","nav",'Tables 1-15'!L2692)</f>
        <v>0</v>
      </c>
      <c r="M2761" s="436">
        <f>IF('Tables 1-15'!M2692="nap","nav",'Tables 1-15'!M2692)</f>
        <v>0</v>
      </c>
    </row>
    <row r="2762" spans="1:13">
      <c r="A2762" s="461" t="s">
        <v>941</v>
      </c>
      <c r="B2762" s="419" t="str">
        <f>IF('Tables 1-15'!B2693="nap","nav",'Tables 1-15'!B2693)</f>
        <v>nav</v>
      </c>
      <c r="C2762" s="419" t="str">
        <f>IF('Tables 1-15'!C2693="nap","nav",'Tables 1-15'!C2693)</f>
        <v>nav</v>
      </c>
      <c r="D2762" s="419" t="str">
        <f>IF('Tables 1-15'!D2693="nap","nav",'Tables 1-15'!D2693)</f>
        <v>nav</v>
      </c>
      <c r="E2762" s="419" t="str">
        <f>IF('Tables 1-15'!E2693="nap","nav",'Tables 1-15'!E2693)</f>
        <v>nav</v>
      </c>
      <c r="F2762" s="470" t="str">
        <f>IF('Tables 1-15'!F2693="nap","nav",'Tables 1-15'!F2693)</f>
        <v>nav</v>
      </c>
      <c r="G2762" s="419" t="str">
        <f>IF('Tables 1-15'!G2693="nap","nav",'Tables 1-15'!G2693)</f>
        <v>nav</v>
      </c>
      <c r="H2762" s="419">
        <f>IF('Tables 1-15'!H2693="nap","nav",'Tables 1-15'!H2693)</f>
        <v>847.60500000000002</v>
      </c>
      <c r="I2762" s="419">
        <f>IF('Tables 1-15'!I2693="nap","nav",'Tables 1-15'!I2693)</f>
        <v>1007.667</v>
      </c>
      <c r="J2762" s="419">
        <f>IF('Tables 1-15'!J2693="nap","nav",'Tables 1-15'!J2693)</f>
        <v>1115.4659999999999</v>
      </c>
      <c r="K2762" s="419">
        <f>IF('Tables 1-15'!K2693="nap","nav",'Tables 1-15'!K2693)</f>
        <v>1282.829</v>
      </c>
      <c r="L2762" s="436">
        <f>IF('Tables 1-15'!L2693="nap","nav",'Tables 1-15'!L2693)</f>
        <v>0</v>
      </c>
      <c r="M2762" s="436">
        <f>IF('Tables 1-15'!M2693="nap","nav",'Tables 1-15'!M2693)</f>
        <v>0</v>
      </c>
    </row>
    <row r="2763" spans="1:13">
      <c r="A2763" s="461" t="s">
        <v>11</v>
      </c>
      <c r="B2763" s="419">
        <f>IF('Tables 1-15'!B2694="nap","nav",'Tables 1-15'!B2694)</f>
        <v>44</v>
      </c>
      <c r="C2763" s="419" t="str">
        <f>IF('Tables 1-15'!C2694="nap","nav",'Tables 1-15'!C2694)</f>
        <v>nav</v>
      </c>
      <c r="D2763" s="419" t="str">
        <f>IF('Tables 1-15'!D2694="nap","nav",'Tables 1-15'!D2694)</f>
        <v>nav</v>
      </c>
      <c r="E2763" s="419" t="str">
        <f>IF('Tables 1-15'!E2694="nap","nav",'Tables 1-15'!E2694)</f>
        <v>nav</v>
      </c>
      <c r="F2763" s="470" t="str">
        <f>IF('Tables 1-15'!F2694="nap","nav",'Tables 1-15'!F2694)</f>
        <v>nav</v>
      </c>
      <c r="G2763" s="419">
        <f>IF('Tables 1-15'!G2694="nap","nav",'Tables 1-15'!G2694)</f>
        <v>1345</v>
      </c>
      <c r="H2763" s="419" t="str">
        <f>IF('Tables 1-15'!H2694="nap","nav",'Tables 1-15'!H2694)</f>
        <v>nav</v>
      </c>
      <c r="I2763" s="419" t="str">
        <f>IF('Tables 1-15'!I2694="nap","nav",'Tables 1-15'!I2694)</f>
        <v>nav</v>
      </c>
      <c r="J2763" s="419" t="str">
        <f>IF('Tables 1-15'!J2694="nap","nav",'Tables 1-15'!J2694)</f>
        <v>nav</v>
      </c>
      <c r="K2763" s="419" t="str">
        <f>IF('Tables 1-15'!K2694="nap","nav",'Tables 1-15'!K2694)</f>
        <v>nav</v>
      </c>
      <c r="L2763" s="436">
        <f>IF('Tables 1-15'!L2694="nap","nav",'Tables 1-15'!L2694)</f>
        <v>0</v>
      </c>
      <c r="M2763" s="436">
        <f>IF('Tables 1-15'!M2694="nap","nav",'Tables 1-15'!M2694)</f>
        <v>0</v>
      </c>
    </row>
    <row r="2764" spans="1:13">
      <c r="A2764" s="461" t="s">
        <v>12</v>
      </c>
      <c r="B2764" s="419">
        <f>IF('Tables 1-15'!B2695="nap","nav",'Tables 1-15'!B2695)</f>
        <v>41.32</v>
      </c>
      <c r="C2764" s="419">
        <f>IF('Tables 1-15'!C2695="nap","nav",'Tables 1-15'!C2695)</f>
        <v>42.53</v>
      </c>
      <c r="D2764" s="419">
        <f>IF('Tables 1-15'!D2695="nap","nav",'Tables 1-15'!D2695)</f>
        <v>46.01</v>
      </c>
      <c r="E2764" s="419">
        <f>IF('Tables 1-15'!E2695="nap","nav",'Tables 1-15'!E2695)</f>
        <v>46.13</v>
      </c>
      <c r="F2764" s="470">
        <f>IF('Tables 1-15'!F2695="nap","nav",'Tables 1-15'!F2695)</f>
        <v>48.42</v>
      </c>
      <c r="G2764" s="419">
        <f>IF('Tables 1-15'!G2695="nap","nav",'Tables 1-15'!G2695)</f>
        <v>423.91</v>
      </c>
      <c r="H2764" s="419">
        <f>IF('Tables 1-15'!H2695="nap","nav",'Tables 1-15'!H2695)</f>
        <v>454.99</v>
      </c>
      <c r="I2764" s="419">
        <f>IF('Tables 1-15'!I2695="nap","nav",'Tables 1-15'!I2695)</f>
        <v>480.93</v>
      </c>
      <c r="J2764" s="419">
        <f>IF('Tables 1-15'!J2695="nap","nav",'Tables 1-15'!J2695)</f>
        <v>512.84</v>
      </c>
      <c r="K2764" s="419">
        <f>IF('Tables 1-15'!K2695="nap","nav",'Tables 1-15'!K2695)</f>
        <v>558.04</v>
      </c>
      <c r="L2764" s="436">
        <f>IF('Tables 1-15'!L2695="nap","nav",'Tables 1-15'!L2695)</f>
        <v>0</v>
      </c>
      <c r="M2764" s="436">
        <f>IF('Tables 1-15'!M2695="nap","nav",'Tables 1-15'!M2695)</f>
        <v>0</v>
      </c>
    </row>
    <row r="2765" spans="1:13">
      <c r="A2765" s="461" t="s">
        <v>942</v>
      </c>
      <c r="B2765" s="419">
        <f>IF('Tables 1-15'!B2696="nap","nav",'Tables 1-15'!B2696)</f>
        <v>10.811</v>
      </c>
      <c r="C2765" s="419">
        <f>IF('Tables 1-15'!C2696="nap","nav",'Tables 1-15'!C2696)</f>
        <v>11.726000000000001</v>
      </c>
      <c r="D2765" s="419">
        <f>IF('Tables 1-15'!D2696="nap","nav",'Tables 1-15'!D2696)</f>
        <v>15.112</v>
      </c>
      <c r="E2765" s="419">
        <f>IF('Tables 1-15'!E2696="nap","nav",'Tables 1-15'!E2696)</f>
        <v>18.402000000000001</v>
      </c>
      <c r="F2765" s="470">
        <f>IF('Tables 1-15'!F2696="nap","nav",'Tables 1-15'!F2696)</f>
        <v>22.347999999999999</v>
      </c>
      <c r="G2765" s="419">
        <f>IF('Tables 1-15'!G2696="nap","nav",'Tables 1-15'!G2696)</f>
        <v>1696.6210000000001</v>
      </c>
      <c r="H2765" s="419">
        <f>IF('Tables 1-15'!H2696="nap","nav",'Tables 1-15'!H2696)</f>
        <v>1892.8530000000001</v>
      </c>
      <c r="I2765" s="419">
        <f>IF('Tables 1-15'!I2696="nap","nav",'Tables 1-15'!I2696)</f>
        <v>2155.5</v>
      </c>
      <c r="J2765" s="419">
        <f>IF('Tables 1-15'!J2696="nap","nav",'Tables 1-15'!J2696)</f>
        <v>2460.9920000000002</v>
      </c>
      <c r="K2765" s="419">
        <f>IF('Tables 1-15'!K2696="nap","nav",'Tables 1-15'!K2696)</f>
        <v>2829.3290000000002</v>
      </c>
      <c r="L2765" s="436">
        <f>IF('Tables 1-15'!L2696="nap","nav",'Tables 1-15'!L2696)</f>
        <v>0</v>
      </c>
      <c r="M2765" s="436">
        <f>IF('Tables 1-15'!M2696="nap","nav",'Tables 1-15'!M2696)</f>
        <v>0</v>
      </c>
    </row>
    <row r="2766" spans="1:13">
      <c r="A2766" s="461" t="s">
        <v>13</v>
      </c>
      <c r="B2766" s="419">
        <f>IF('Tables 1-15'!B2697="nap","nav",'Tables 1-15'!B2697)</f>
        <v>332</v>
      </c>
      <c r="C2766" s="419">
        <f>IF('Tables 1-15'!C2697="nap","nav",'Tables 1-15'!C2697)</f>
        <v>155</v>
      </c>
      <c r="D2766" s="419">
        <f>IF('Tables 1-15'!D2697="nap","nav",'Tables 1-15'!D2697)</f>
        <v>178</v>
      </c>
      <c r="E2766" s="419">
        <f>IF('Tables 1-15'!E2697="nap","nav",'Tables 1-15'!E2697)</f>
        <v>87</v>
      </c>
      <c r="F2766" s="470">
        <f>IF('Tables 1-15'!F2697="nap","nav",'Tables 1-15'!F2697)</f>
        <v>439</v>
      </c>
      <c r="G2766" s="419">
        <f>IF('Tables 1-15'!G2697="nap","nav",'Tables 1-15'!G2697)</f>
        <v>7369</v>
      </c>
      <c r="H2766" s="419">
        <f>IF('Tables 1-15'!H2697="nap","nav",'Tables 1-15'!H2697)</f>
        <v>7886</v>
      </c>
      <c r="I2766" s="419">
        <f>IF('Tables 1-15'!I2697="nap","nav",'Tables 1-15'!I2697)</f>
        <v>8425</v>
      </c>
      <c r="J2766" s="419">
        <f>IF('Tables 1-15'!J2697="nap","nav",'Tables 1-15'!J2697)</f>
        <v>9434</v>
      </c>
      <c r="K2766" s="419">
        <f>IF('Tables 1-15'!K2697="nap","nav",'Tables 1-15'!K2697)</f>
        <v>9853</v>
      </c>
      <c r="L2766" s="436">
        <f>IF('Tables 1-15'!L2697="nap","nav",'Tables 1-15'!L2697)</f>
        <v>0</v>
      </c>
      <c r="M2766" s="436">
        <f>IF('Tables 1-15'!M2697="nap","nav",'Tables 1-15'!M2697)</f>
        <v>0</v>
      </c>
    </row>
    <row r="2767" spans="1:13">
      <c r="A2767" s="461" t="s">
        <v>186</v>
      </c>
      <c r="B2767" s="419" t="str">
        <f>IF('Tables 1-15'!B2698="nap","nav",'Tables 1-15'!B2698)</f>
        <v>nav</v>
      </c>
      <c r="C2767" s="419" t="str">
        <f>IF('Tables 1-15'!C2698="nap","nav",'Tables 1-15'!C2698)</f>
        <v>nav</v>
      </c>
      <c r="D2767" s="419" t="str">
        <f>IF('Tables 1-15'!D2698="nap","nav",'Tables 1-15'!D2698)</f>
        <v>nav</v>
      </c>
      <c r="E2767" s="419" t="str">
        <f>IF('Tables 1-15'!E2698="nap","nav",'Tables 1-15'!E2698)</f>
        <v>nav</v>
      </c>
      <c r="F2767" s="470" t="str">
        <f>IF('Tables 1-15'!F2698="nap","nav",'Tables 1-15'!F2698)</f>
        <v>nav</v>
      </c>
      <c r="G2767" s="419" t="str">
        <f>IF('Tables 1-15'!G2698="nap","nav",'Tables 1-15'!G2698)</f>
        <v>nav</v>
      </c>
      <c r="H2767" s="419" t="str">
        <f>IF('Tables 1-15'!H2698="nap","nav",'Tables 1-15'!H2698)</f>
        <v>nav</v>
      </c>
      <c r="I2767" s="419" t="str">
        <f>IF('Tables 1-15'!I2698="nap","nav",'Tables 1-15'!I2698)</f>
        <v>nav</v>
      </c>
      <c r="J2767" s="419" t="str">
        <f>IF('Tables 1-15'!J2698="nap","nav",'Tables 1-15'!J2698)</f>
        <v>nav</v>
      </c>
      <c r="K2767" s="419" t="str">
        <f>IF('Tables 1-15'!K2698="nap","nav",'Tables 1-15'!K2698)</f>
        <v>nav</v>
      </c>
      <c r="L2767" s="436">
        <f>IF('Tables 1-15'!L2698="nap","nav",'Tables 1-15'!L2698)</f>
        <v>0</v>
      </c>
      <c r="M2767" s="436">
        <f>IF('Tables 1-15'!M2698="nap","nav",'Tables 1-15'!M2698)</f>
        <v>0</v>
      </c>
    </row>
    <row r="2768" spans="1:13">
      <c r="A2768" s="464" t="s">
        <v>283</v>
      </c>
      <c r="B2768" s="485">
        <f>SUMIF(B2745:B2767,"&lt;&gt;nav",L2745:L2767)</f>
        <v>0</v>
      </c>
      <c r="C2768" s="485">
        <f>SUMIF(C2745:C2767,"&lt;&gt;nav",B2745:B2767)</f>
        <v>690.87699999999995</v>
      </c>
      <c r="D2768" s="485">
        <f>SUMIF(D2745:D2767,"&lt;&gt;nav",C2745:C2767)</f>
        <v>577.952</v>
      </c>
      <c r="E2768" s="485">
        <f>SUMIF(E2745:E2767,"&lt;&gt;nav",D2745:D2767)</f>
        <v>718.81531999999993</v>
      </c>
      <c r="F2768" s="417">
        <f>SUMIF(F2745:F2767,"&lt;&gt;nav",E2745:E2767)</f>
        <v>680.7600000000001</v>
      </c>
      <c r="G2768" s="457">
        <f>SUMIF(G2745:G2767,"&lt;&gt;nav",M2745:M2767)</f>
        <v>0</v>
      </c>
      <c r="H2768" s="485">
        <f>SUMIF(H2745:H2767,"&lt;&gt;nav",G2745:G2767)</f>
        <v>30385.086999999996</v>
      </c>
      <c r="I2768" s="485">
        <f>SUMIF(I2745:I2767,"&lt;&gt;nav",H2745:H2767)</f>
        <v>34724.307000000001</v>
      </c>
      <c r="J2768" s="457">
        <f>SUMIF(J2745:J2767,"&lt;&gt;nav",I2745:I2767)</f>
        <v>39526.527000000002</v>
      </c>
      <c r="K2768" s="457">
        <f>SUMIF(K2745:K2767,"&lt;&gt;nav",J2745:J2767)</f>
        <v>45740.127999999997</v>
      </c>
    </row>
    <row r="2769" spans="1:13">
      <c r="A2769" s="372" t="s">
        <v>284</v>
      </c>
      <c r="B2769" s="459">
        <f>SUMIF(L2745:L2767,"&lt;&gt;nav",B2745:B2767)</f>
        <v>734.87699999999995</v>
      </c>
      <c r="C2769" s="459">
        <f>SUMIF(B2745:B2767,"&lt;&gt;nav",C2745:C2767)</f>
        <v>507.63200000000006</v>
      </c>
      <c r="D2769" s="459">
        <f>SUMIF(C2745:C2767,"&lt;&gt;nav",D2745:D2767)</f>
        <v>718.81531999999993</v>
      </c>
      <c r="E2769" s="459">
        <f>SUMIF(D2745:D2767,"&lt;&gt;nav",E2745:E2767)</f>
        <v>680.7600000000001</v>
      </c>
      <c r="F2769" s="459">
        <f>SUMIF(E2745:E2767,"&lt;&gt;nav",F2745:F2767)</f>
        <v>1115.8959999999997</v>
      </c>
      <c r="G2769" s="459">
        <f>SUMIF(M2745:M2767,"&lt;&gt;nav",G2745:G2767)</f>
        <v>31730.086999999996</v>
      </c>
      <c r="H2769" s="459">
        <f>SUMIF(G2745:G2767,"&lt;&gt;nav",H2745:H2767)</f>
        <v>33876.702000000005</v>
      </c>
      <c r="I2769" s="459">
        <f>SUMIF(H2745:H2767,"&lt;&gt;nav",I2745:I2767)</f>
        <v>39526.527000000002</v>
      </c>
      <c r="J2769" s="459">
        <f>SUMIF(I2745:I2767,"&lt;&gt;nav",J2745:J2767)</f>
        <v>45740.127999999997</v>
      </c>
      <c r="K2769" s="463">
        <f>SUMIF(J2745:J2767,"&lt;&gt;nav",K2745:K2767)</f>
        <v>52973.250999999989</v>
      </c>
    </row>
    <row r="2770" spans="1:13">
      <c r="A2770" s="372"/>
      <c r="B2770" s="459"/>
      <c r="C2770" s="459"/>
      <c r="D2770" s="459"/>
      <c r="E2770" s="459"/>
      <c r="F2770" s="459"/>
      <c r="G2770" s="459"/>
      <c r="H2770" s="459"/>
      <c r="I2770" s="459"/>
      <c r="J2770" s="459"/>
      <c r="K2770" s="463"/>
    </row>
    <row r="2771" spans="1:13">
      <c r="A2771" s="372"/>
      <c r="B2771" s="459"/>
      <c r="C2771" s="459"/>
      <c r="D2771" s="459"/>
      <c r="E2771" s="459"/>
      <c r="F2771" s="459"/>
      <c r="G2771" s="459"/>
      <c r="H2771" s="459"/>
      <c r="I2771" s="459"/>
      <c r="J2771" s="459"/>
      <c r="K2771" s="463"/>
    </row>
    <row r="2772" spans="1:13">
      <c r="A2772" s="570"/>
      <c r="B2772" s="570"/>
      <c r="C2772" s="570"/>
      <c r="D2772" s="570"/>
      <c r="E2772" s="570"/>
      <c r="F2772" s="570"/>
      <c r="G2772" s="570"/>
      <c r="H2772" s="570"/>
      <c r="I2772" s="570"/>
      <c r="J2772" s="570"/>
      <c r="K2772" s="570"/>
    </row>
    <row r="2773" spans="1:13">
      <c r="A2773" s="372"/>
      <c r="B2773" s="459"/>
      <c r="C2773" s="459"/>
      <c r="D2773" s="459"/>
      <c r="E2773" s="459"/>
      <c r="F2773" s="459"/>
      <c r="G2773" s="459"/>
      <c r="H2773" s="459"/>
      <c r="I2773" s="459"/>
      <c r="J2773" s="459"/>
      <c r="K2773" s="463"/>
    </row>
    <row r="2774" spans="1:13">
      <c r="A2774" s="493"/>
      <c r="B2774" s="593"/>
      <c r="C2774" s="593"/>
      <c r="D2774" s="593"/>
      <c r="E2774" s="593"/>
      <c r="F2774" s="594"/>
      <c r="G2774" s="593"/>
      <c r="H2774" s="593"/>
      <c r="I2774" s="593"/>
      <c r="J2774" s="593"/>
      <c r="K2774" s="593"/>
    </row>
    <row r="2775" spans="1:13">
      <c r="A2775" s="461"/>
      <c r="B2775" s="429"/>
      <c r="C2775" s="429"/>
      <c r="D2775" s="429"/>
      <c r="E2775" s="429"/>
      <c r="F2775" s="429"/>
      <c r="G2775" s="429"/>
      <c r="H2775" s="429"/>
      <c r="I2775" s="429"/>
      <c r="J2775" s="429"/>
      <c r="K2775" s="429"/>
    </row>
    <row r="2776" spans="1:13">
      <c r="A2776" s="510"/>
      <c r="B2776" s="379"/>
      <c r="C2776" s="379"/>
      <c r="D2776" s="379"/>
      <c r="E2776" s="379"/>
      <c r="F2776" s="380"/>
      <c r="G2776" s="379"/>
      <c r="H2776" s="379"/>
      <c r="I2776" s="379"/>
      <c r="J2776" s="379"/>
      <c r="K2776" s="379"/>
    </row>
    <row r="2777" spans="1:13">
      <c r="A2777" s="461" t="s">
        <v>37</v>
      </c>
      <c r="B2777" s="420" t="str">
        <f>IF('Tables 1-15'!B2708="nap","nav",'Tables 1-15'!B2708)</f>
        <v>nav</v>
      </c>
      <c r="C2777" s="420" t="str">
        <f>IF('Tables 1-15'!C2708="nap","nav",'Tables 1-15'!C2708)</f>
        <v>nav</v>
      </c>
      <c r="D2777" s="420" t="str">
        <f>IF('Tables 1-15'!D2708="nap","nav",'Tables 1-15'!D2708)</f>
        <v>nav</v>
      </c>
      <c r="E2777" s="420" t="str">
        <f>IF('Tables 1-15'!E2708="nap","nav",'Tables 1-15'!E2708)</f>
        <v>nav</v>
      </c>
      <c r="F2777" s="489" t="str">
        <f>IF('Tables 1-15'!F2708="nap","nav",'Tables 1-15'!F2708)</f>
        <v>nav</v>
      </c>
      <c r="G2777" s="420" t="str">
        <f>IF('Tables 1-15'!G2708="nap","nav",'Tables 1-15'!G2708)</f>
        <v>nav</v>
      </c>
      <c r="H2777" s="420" t="str">
        <f>IF('Tables 1-15'!H2708="nap","nav",'Tables 1-15'!H2708)</f>
        <v>nav</v>
      </c>
      <c r="I2777" s="420" t="str">
        <f>IF('Tables 1-15'!I2708="nap","nav",'Tables 1-15'!I2708)</f>
        <v>nav</v>
      </c>
      <c r="J2777" s="420" t="str">
        <f>IF('Tables 1-15'!J2708="nap","nav",'Tables 1-15'!J2708)</f>
        <v>nav</v>
      </c>
      <c r="K2777" s="420" t="str">
        <f>IF('Tables 1-15'!K2708="nap","nav",'Tables 1-15'!K2708)</f>
        <v>nav</v>
      </c>
      <c r="L2777" s="421">
        <f>IF('Tables 1-15'!L2708="nap","nav",'Tables 1-15'!L2708)</f>
        <v>0</v>
      </c>
      <c r="M2777" s="436">
        <f>IF('Tables 1-15'!M2708="nap","nav",'Tables 1-15'!M2708)</f>
        <v>0</v>
      </c>
    </row>
    <row r="2778" spans="1:13">
      <c r="A2778" s="461" t="s">
        <v>528</v>
      </c>
      <c r="B2778" s="419">
        <f>IF('Tables 1-15'!B2709="nap","nav",'Tables 1-15'!B2709)</f>
        <v>68.680000000000007</v>
      </c>
      <c r="C2778" s="419">
        <f>IF('Tables 1-15'!C2709="nap","nav",'Tables 1-15'!C2709)</f>
        <v>73.31</v>
      </c>
      <c r="D2778" s="419">
        <f>IF('Tables 1-15'!D2709="nap","nav",'Tables 1-15'!D2709)</f>
        <v>82.991</v>
      </c>
      <c r="E2778" s="419">
        <f>IF('Tables 1-15'!E2709="nap","nav",'Tables 1-15'!E2709)</f>
        <v>105.83</v>
      </c>
      <c r="F2778" s="470">
        <f>IF('Tables 1-15'!F2709="nap","nav",'Tables 1-15'!F2709)</f>
        <v>108.25</v>
      </c>
      <c r="G2778" s="419">
        <f>IF('Tables 1-15'!G2709="nap","nav",'Tables 1-15'!G2709)</f>
        <v>81.173000000000002</v>
      </c>
      <c r="H2778" s="419">
        <f>IF('Tables 1-15'!H2709="nap","nav",'Tables 1-15'!H2709)</f>
        <v>70.491</v>
      </c>
      <c r="I2778" s="419">
        <f>IF('Tables 1-15'!I2709="nap","nav",'Tables 1-15'!I2709)</f>
        <v>60.618000000000002</v>
      </c>
      <c r="J2778" s="419">
        <f>IF('Tables 1-15'!J2709="nap","nav",'Tables 1-15'!J2709)</f>
        <v>50.512</v>
      </c>
      <c r="K2778" s="419">
        <f>IF('Tables 1-15'!K2709="nap","nav",'Tables 1-15'!K2709)</f>
        <v>46.195999999999998</v>
      </c>
      <c r="L2778" s="436">
        <f>IF('Tables 1-15'!L2709="nap","nav",'Tables 1-15'!L2709)</f>
        <v>0</v>
      </c>
      <c r="M2778" s="436">
        <f>IF('Tables 1-15'!M2709="nap","nav",'Tables 1-15'!M2709)</f>
        <v>0</v>
      </c>
    </row>
    <row r="2779" spans="1:13">
      <c r="A2779" s="461" t="s">
        <v>530</v>
      </c>
      <c r="B2779" s="419">
        <f>IF('Tables 1-15'!B2710="nap","nav",'Tables 1-15'!B2710)</f>
        <v>40.994</v>
      </c>
      <c r="C2779" s="419">
        <f>IF('Tables 1-15'!C2710="nap","nav",'Tables 1-15'!C2710)</f>
        <v>39.911000000000001</v>
      </c>
      <c r="D2779" s="419">
        <f>IF('Tables 1-15'!D2710="nap","nav",'Tables 1-15'!D2710)</f>
        <v>74.445999999999998</v>
      </c>
      <c r="E2779" s="419">
        <f>IF('Tables 1-15'!E2710="nap","nav",'Tables 1-15'!E2710)</f>
        <v>89.674000000000007</v>
      </c>
      <c r="F2779" s="470">
        <f>IF('Tables 1-15'!F2710="nap","nav",'Tables 1-15'!F2710)</f>
        <v>99.325999999999993</v>
      </c>
      <c r="G2779" s="419" t="str">
        <f>IF('Tables 1-15'!G2710="nap","nav",'Tables 1-15'!G2710)</f>
        <v>nav</v>
      </c>
      <c r="H2779" s="419" t="str">
        <f>IF('Tables 1-15'!H2710="nap","nav",'Tables 1-15'!H2710)</f>
        <v>nav</v>
      </c>
      <c r="I2779" s="419" t="str">
        <f>IF('Tables 1-15'!I2710="nap","nav",'Tables 1-15'!I2710)</f>
        <v>nav</v>
      </c>
      <c r="J2779" s="419" t="str">
        <f>IF('Tables 1-15'!J2710="nap","nav",'Tables 1-15'!J2710)</f>
        <v>nav</v>
      </c>
      <c r="K2779" s="419" t="str">
        <f>IF('Tables 1-15'!K2710="nap","nav",'Tables 1-15'!K2710)</f>
        <v>nav</v>
      </c>
      <c r="L2779" s="436">
        <f>IF('Tables 1-15'!L2710="nap","nav",'Tables 1-15'!L2710)</f>
        <v>0</v>
      </c>
      <c r="M2779" s="436">
        <f>IF('Tables 1-15'!M2710="nap","nav",'Tables 1-15'!M2710)</f>
        <v>0</v>
      </c>
    </row>
    <row r="2780" spans="1:13">
      <c r="A2780" s="461" t="s">
        <v>529</v>
      </c>
      <c r="B2780" s="419" t="str">
        <f>IF('Tables 1-15'!B2711="nap","nav",'Tables 1-15'!B2711)</f>
        <v>nav</v>
      </c>
      <c r="C2780" s="419" t="str">
        <f>IF('Tables 1-15'!C2711="nap","nav",'Tables 1-15'!C2711)</f>
        <v>nav</v>
      </c>
      <c r="D2780" s="419" t="str">
        <f>IF('Tables 1-15'!D2711="nap","nav",'Tables 1-15'!D2711)</f>
        <v>nav</v>
      </c>
      <c r="E2780" s="419" t="str">
        <f>IF('Tables 1-15'!E2711="nap","nav",'Tables 1-15'!E2711)</f>
        <v>nav</v>
      </c>
      <c r="F2780" s="470" t="str">
        <f>IF('Tables 1-15'!F2711="nap","nav",'Tables 1-15'!F2711)</f>
        <v>nav</v>
      </c>
      <c r="G2780" s="419" t="str">
        <f>IF('Tables 1-15'!G2711="nap","nav",'Tables 1-15'!G2711)</f>
        <v>nav</v>
      </c>
      <c r="H2780" s="419" t="str">
        <f>IF('Tables 1-15'!H2711="nap","nav",'Tables 1-15'!H2711)</f>
        <v>nav</v>
      </c>
      <c r="I2780" s="419" t="str">
        <f>IF('Tables 1-15'!I2711="nap","nav",'Tables 1-15'!I2711)</f>
        <v>nav</v>
      </c>
      <c r="J2780" s="419" t="str">
        <f>IF('Tables 1-15'!J2711="nap","nav",'Tables 1-15'!J2711)</f>
        <v>nav</v>
      </c>
      <c r="K2780" s="419" t="str">
        <f>IF('Tables 1-15'!K2711="nap","nav",'Tables 1-15'!K2711)</f>
        <v>nav</v>
      </c>
      <c r="L2780" s="436">
        <f>IF('Tables 1-15'!L2711="nap","nav",'Tables 1-15'!L2711)</f>
        <v>0</v>
      </c>
      <c r="M2780" s="436">
        <f>IF('Tables 1-15'!M2711="nap","nav",'Tables 1-15'!M2711)</f>
        <v>0</v>
      </c>
    </row>
    <row r="2781" spans="1:13">
      <c r="A2781" s="461" t="s">
        <v>531</v>
      </c>
      <c r="B2781" s="419" t="str">
        <f>IF('Tables 1-15'!B2712="nap","nav",'Tables 1-15'!B2712)</f>
        <v>nav</v>
      </c>
      <c r="C2781" s="419" t="str">
        <f>IF('Tables 1-15'!C2712="nap","nav",'Tables 1-15'!C2712)</f>
        <v>nav</v>
      </c>
      <c r="D2781" s="419" t="str">
        <f>IF('Tables 1-15'!D2712="nap","nav",'Tables 1-15'!D2712)</f>
        <v>nav</v>
      </c>
      <c r="E2781" s="419" t="str">
        <f>IF('Tables 1-15'!E2712="nap","nav",'Tables 1-15'!E2712)</f>
        <v>nav</v>
      </c>
      <c r="F2781" s="470" t="str">
        <f>IF('Tables 1-15'!F2712="nap","nav",'Tables 1-15'!F2712)</f>
        <v>nav</v>
      </c>
      <c r="G2781" s="419" t="str">
        <f>IF('Tables 1-15'!G2712="nap","nav",'Tables 1-15'!G2712)</f>
        <v>nav</v>
      </c>
      <c r="H2781" s="419" t="str">
        <f>IF('Tables 1-15'!H2712="nap","nav",'Tables 1-15'!H2712)</f>
        <v>nav</v>
      </c>
      <c r="I2781" s="419" t="str">
        <f>IF('Tables 1-15'!I2712="nap","nav",'Tables 1-15'!I2712)</f>
        <v>nav</v>
      </c>
      <c r="J2781" s="419" t="str">
        <f>IF('Tables 1-15'!J2712="nap","nav",'Tables 1-15'!J2712)</f>
        <v>nav</v>
      </c>
      <c r="K2781" s="419" t="str">
        <f>IF('Tables 1-15'!K2712="nap","nav",'Tables 1-15'!K2712)</f>
        <v>nav</v>
      </c>
      <c r="L2781" s="436">
        <f>IF('Tables 1-15'!L2712="nap","nav",'Tables 1-15'!L2712)</f>
        <v>0</v>
      </c>
      <c r="M2781" s="436">
        <f>IF('Tables 1-15'!M2712="nap","nav",'Tables 1-15'!M2712)</f>
        <v>0</v>
      </c>
    </row>
    <row r="2782" spans="1:13">
      <c r="A2782" s="461" t="s">
        <v>166</v>
      </c>
      <c r="B2782" s="468">
        <f>IF('Tables 1-15'!B2713="nap","nav",'Tables 1-15'!B2713)</f>
        <v>183.959</v>
      </c>
      <c r="C2782" s="468">
        <f>IF('Tables 1-15'!C2713="nap","nav",'Tables 1-15'!C2713)</f>
        <v>210.61099999999999</v>
      </c>
      <c r="D2782" s="468">
        <f>IF('Tables 1-15'!D2713="nap","nav",'Tables 1-15'!D2713)</f>
        <v>244.03800000000001</v>
      </c>
      <c r="E2782" s="468">
        <f>IF('Tables 1-15'!E2713="nap","nav",'Tables 1-15'!E2713)</f>
        <v>286.22399999999999</v>
      </c>
      <c r="F2782" s="470">
        <f>IF('Tables 1-15'!F2713="nap","nav",'Tables 1-15'!F2713)</f>
        <v>322.30799999999999</v>
      </c>
      <c r="G2782" s="468" t="str">
        <f>IF('Tables 1-15'!G2713="nap","nav",'Tables 1-15'!G2713)</f>
        <v>nav</v>
      </c>
      <c r="H2782" s="468" t="str">
        <f>IF('Tables 1-15'!H2713="nap","nav",'Tables 1-15'!H2713)</f>
        <v>nav</v>
      </c>
      <c r="I2782" s="468" t="str">
        <f>IF('Tables 1-15'!I2713="nap","nav",'Tables 1-15'!I2713)</f>
        <v>nav</v>
      </c>
      <c r="J2782" s="468" t="str">
        <f>IF('Tables 1-15'!J2713="nap","nav",'Tables 1-15'!J2713)</f>
        <v>nav</v>
      </c>
      <c r="K2782" s="468" t="str">
        <f>IF('Tables 1-15'!K2713="nap","nav",'Tables 1-15'!K2713)</f>
        <v>nav</v>
      </c>
      <c r="L2782" s="436">
        <f>IF('Tables 1-15'!L2713="nap","nav",'Tables 1-15'!L2713)</f>
        <v>0</v>
      </c>
      <c r="M2782" s="436">
        <f>IF('Tables 1-15'!M2713="nap","nav",'Tables 1-15'!M2713)</f>
        <v>0</v>
      </c>
    </row>
    <row r="2783" spans="1:13">
      <c r="A2783" s="461" t="s">
        <v>60</v>
      </c>
      <c r="B2783" s="468">
        <f>IF('Tables 1-15'!B2714="nap","nav",'Tables 1-15'!B2714)</f>
        <v>177.36</v>
      </c>
      <c r="C2783" s="468">
        <f>IF('Tables 1-15'!C2714="nap","nav",'Tables 1-15'!C2714)</f>
        <v>196.03</v>
      </c>
      <c r="D2783" s="468">
        <f>IF('Tables 1-15'!D2714="nap","nav",'Tables 1-15'!D2714)</f>
        <v>213.87</v>
      </c>
      <c r="E2783" s="468">
        <f>IF('Tables 1-15'!E2714="nap","nav",'Tables 1-15'!E2714)</f>
        <v>262.49</v>
      </c>
      <c r="F2783" s="469">
        <f>IF('Tables 1-15'!F2714="nap","nav",'Tables 1-15'!F2714)</f>
        <v>308.55</v>
      </c>
      <c r="G2783" s="468">
        <f>IF('Tables 1-15'!G2714="nap","nav",'Tables 1-15'!G2714)</f>
        <v>47.42</v>
      </c>
      <c r="H2783" s="468">
        <f>IF('Tables 1-15'!H2714="nap","nav",'Tables 1-15'!H2714)</f>
        <v>43.08</v>
      </c>
      <c r="I2783" s="468">
        <f>IF('Tables 1-15'!I2714="nap","nav",'Tables 1-15'!I2714)</f>
        <v>38.94</v>
      </c>
      <c r="J2783" s="468">
        <f>IF('Tables 1-15'!J2714="nap","nav",'Tables 1-15'!J2714)</f>
        <v>36.01</v>
      </c>
      <c r="K2783" s="468">
        <f>IF('Tables 1-15'!K2714="nap","nav",'Tables 1-15'!K2714)</f>
        <v>33.6</v>
      </c>
      <c r="L2783" s="436">
        <f>IF('Tables 1-15'!L2714="nap","nav",'Tables 1-15'!L2714)</f>
        <v>0</v>
      </c>
      <c r="M2783" s="436">
        <f>IF('Tables 1-15'!M2714="nap","nav",'Tables 1-15'!M2714)</f>
        <v>0</v>
      </c>
    </row>
    <row r="2784" spans="1:13">
      <c r="A2784" s="461" t="s">
        <v>745</v>
      </c>
      <c r="B2784" s="468" t="str">
        <f>IF('Tables 1-15'!B2715="nap","nav",'Tables 1-15'!B2715)</f>
        <v>nav</v>
      </c>
      <c r="C2784" s="468" t="str">
        <f>IF('Tables 1-15'!C2715="nap","nav",'Tables 1-15'!C2715)</f>
        <v>nav</v>
      </c>
      <c r="D2784" s="468" t="str">
        <f>IF('Tables 1-15'!D2715="nap","nav",'Tables 1-15'!D2715)</f>
        <v>nav</v>
      </c>
      <c r="E2784" s="468" t="str">
        <f>IF('Tables 1-15'!E2715="nap","nav",'Tables 1-15'!E2715)</f>
        <v>nav</v>
      </c>
      <c r="F2784" s="469" t="str">
        <f>IF('Tables 1-15'!F2715="nap","nav",'Tables 1-15'!F2715)</f>
        <v>nav</v>
      </c>
      <c r="G2784" s="468" t="str">
        <f>IF('Tables 1-15'!G2715="nap","nav",'Tables 1-15'!G2715)</f>
        <v>nav</v>
      </c>
      <c r="H2784" s="468" t="str">
        <f>IF('Tables 1-15'!H2715="nap","nav",'Tables 1-15'!H2715)</f>
        <v>nav</v>
      </c>
      <c r="I2784" s="468" t="str">
        <f>IF('Tables 1-15'!I2715="nap","nav",'Tables 1-15'!I2715)</f>
        <v>nav</v>
      </c>
      <c r="J2784" s="468" t="str">
        <f>IF('Tables 1-15'!J2715="nap","nav",'Tables 1-15'!J2715)</f>
        <v>nav</v>
      </c>
      <c r="K2784" s="468" t="str">
        <f>IF('Tables 1-15'!K2715="nap","nav",'Tables 1-15'!K2715)</f>
        <v>nav</v>
      </c>
      <c r="L2784" s="436">
        <f>IF('Tables 1-15'!L2715="nap","nav",'Tables 1-15'!L2715)</f>
        <v>0</v>
      </c>
      <c r="M2784" s="436">
        <f>IF('Tables 1-15'!M2715="nap","nav",'Tables 1-15'!M2715)</f>
        <v>0</v>
      </c>
    </row>
    <row r="2785" spans="1:13">
      <c r="A2785" s="461" t="s">
        <v>994</v>
      </c>
      <c r="B2785" s="468">
        <f>IF('Tables 1-15'!B2716="nap","nav",'Tables 1-15'!B2716)</f>
        <v>11.9</v>
      </c>
      <c r="C2785" s="468">
        <f>IF('Tables 1-15'!C2716="nap","nav",'Tables 1-15'!C2716)</f>
        <v>13.6</v>
      </c>
      <c r="D2785" s="468">
        <f>IF('Tables 1-15'!D2716="nap","nav",'Tables 1-15'!D2716)</f>
        <v>22.04</v>
      </c>
      <c r="E2785" s="468">
        <f>IF('Tables 1-15'!E2716="nap","nav",'Tables 1-15'!E2716)</f>
        <v>27.93</v>
      </c>
      <c r="F2785" s="469">
        <f>IF('Tables 1-15'!F2716="nap","nav",'Tables 1-15'!F2716)</f>
        <v>26.63</v>
      </c>
      <c r="G2785" s="468" t="str">
        <f>IF('Tables 1-15'!G2716="nap","nav",'Tables 1-15'!G2716)</f>
        <v>nav</v>
      </c>
      <c r="H2785" s="468" t="str">
        <f>IF('Tables 1-15'!H2716="nap","nav",'Tables 1-15'!H2716)</f>
        <v>nav</v>
      </c>
      <c r="I2785" s="468">
        <f>IF('Tables 1-15'!I2716="nap","nav",'Tables 1-15'!I2716)</f>
        <v>12.1</v>
      </c>
      <c r="J2785" s="468">
        <f>IF('Tables 1-15'!J2716="nap","nav",'Tables 1-15'!J2716)</f>
        <v>30.6</v>
      </c>
      <c r="K2785" s="468">
        <f>IF('Tables 1-15'!K2716="nap","nav",'Tables 1-15'!K2716)</f>
        <v>3.71</v>
      </c>
      <c r="L2785" s="436">
        <f>IF('Tables 1-15'!L2716="nap","nav",'Tables 1-15'!L2716)</f>
        <v>0</v>
      </c>
      <c r="M2785" s="436">
        <f>IF('Tables 1-15'!M2716="nap","nav",'Tables 1-15'!M2716)</f>
        <v>0</v>
      </c>
    </row>
    <row r="2786" spans="1:13">
      <c r="A2786" s="461" t="s">
        <v>127</v>
      </c>
      <c r="B2786" s="468" t="str">
        <f>IF('Tables 1-15'!B2717="nap","nav",'Tables 1-15'!B2717)</f>
        <v>nav</v>
      </c>
      <c r="C2786" s="468" t="str">
        <f>IF('Tables 1-15'!C2717="nap","nav",'Tables 1-15'!C2717)</f>
        <v>nav</v>
      </c>
      <c r="D2786" s="468">
        <f>IF('Tables 1-15'!D2717="nap","nav",'Tables 1-15'!D2717)</f>
        <v>15.262130000000001</v>
      </c>
      <c r="E2786" s="468">
        <f>IF('Tables 1-15'!E2717="nap","nav",'Tables 1-15'!E2717)</f>
        <v>21.978999999999999</v>
      </c>
      <c r="F2786" s="469">
        <f>IF('Tables 1-15'!F2717="nap","nav",'Tables 1-15'!F2717)</f>
        <v>26.46</v>
      </c>
      <c r="G2786" s="468" t="str">
        <f>IF('Tables 1-15'!G2717="nap","nav",'Tables 1-15'!G2717)</f>
        <v>nav</v>
      </c>
      <c r="H2786" s="468" t="str">
        <f>IF('Tables 1-15'!H2717="nap","nav",'Tables 1-15'!H2717)</f>
        <v>nav</v>
      </c>
      <c r="I2786" s="468" t="str">
        <f>IF('Tables 1-15'!I2717="nap","nav",'Tables 1-15'!I2717)</f>
        <v>nav</v>
      </c>
      <c r="J2786" s="468" t="str">
        <f>IF('Tables 1-15'!J2717="nap","nav",'Tables 1-15'!J2717)</f>
        <v>nav</v>
      </c>
      <c r="K2786" s="468" t="str">
        <f>IF('Tables 1-15'!K2717="nap","nav",'Tables 1-15'!K2717)</f>
        <v>nav</v>
      </c>
      <c r="L2786" s="436">
        <f>IF('Tables 1-15'!L2717="nap","nav",'Tables 1-15'!L2717)</f>
        <v>0</v>
      </c>
      <c r="M2786" s="436">
        <f>IF('Tables 1-15'!M2717="nap","nav",'Tables 1-15'!M2717)</f>
        <v>0</v>
      </c>
    </row>
    <row r="2787" spans="1:13">
      <c r="A2787" s="461" t="s">
        <v>8</v>
      </c>
      <c r="B2787" s="468" t="str">
        <f>IF('Tables 1-15'!B2718="nap","nav",'Tables 1-15'!B2718)</f>
        <v>nav</v>
      </c>
      <c r="C2787" s="468" t="str">
        <f>IF('Tables 1-15'!C2718="nap","nav",'Tables 1-15'!C2718)</f>
        <v>nav</v>
      </c>
      <c r="D2787" s="468" t="str">
        <f>IF('Tables 1-15'!D2718="nap","nav",'Tables 1-15'!D2718)</f>
        <v>nav</v>
      </c>
      <c r="E2787" s="468" t="str">
        <f>IF('Tables 1-15'!E2718="nap","nav",'Tables 1-15'!E2718)</f>
        <v>nav</v>
      </c>
      <c r="F2787" s="469" t="str">
        <f>IF('Tables 1-15'!F2718="nap","nav",'Tables 1-15'!F2718)</f>
        <v>nav</v>
      </c>
      <c r="G2787" s="468" t="str">
        <f>IF('Tables 1-15'!G2718="nap","nav",'Tables 1-15'!G2718)</f>
        <v>nav</v>
      </c>
      <c r="H2787" s="468" t="str">
        <f>IF('Tables 1-15'!H2718="nap","nav",'Tables 1-15'!H2718)</f>
        <v>nav</v>
      </c>
      <c r="I2787" s="468" t="str">
        <f>IF('Tables 1-15'!I2718="nap","nav",'Tables 1-15'!I2718)</f>
        <v>nav</v>
      </c>
      <c r="J2787" s="468" t="str">
        <f>IF('Tables 1-15'!J2718="nap","nav",'Tables 1-15'!J2718)</f>
        <v>nav</v>
      </c>
      <c r="K2787" s="468" t="str">
        <f>IF('Tables 1-15'!K2718="nap","nav",'Tables 1-15'!K2718)</f>
        <v>nav</v>
      </c>
      <c r="L2787" s="436">
        <f>IF('Tables 1-15'!L2718="nap","nav",'Tables 1-15'!L2718)</f>
        <v>0</v>
      </c>
      <c r="M2787" s="436">
        <f>IF('Tables 1-15'!M2718="nap","nav",'Tables 1-15'!M2718)</f>
        <v>0</v>
      </c>
    </row>
    <row r="2788" spans="1:13">
      <c r="A2788" s="461" t="s">
        <v>937</v>
      </c>
      <c r="B2788" s="468" t="str">
        <f>IF('Tables 1-15'!B2719="nap","nav",'Tables 1-15'!B2719)</f>
        <v>nav</v>
      </c>
      <c r="C2788" s="468" t="str">
        <f>IF('Tables 1-15'!C2719="nap","nav",'Tables 1-15'!C2719)</f>
        <v>nav</v>
      </c>
      <c r="D2788" s="468" t="str">
        <f>IF('Tables 1-15'!D2719="nap","nav",'Tables 1-15'!D2719)</f>
        <v>nav</v>
      </c>
      <c r="E2788" s="468" t="str">
        <f>IF('Tables 1-15'!E2719="nap","nav",'Tables 1-15'!E2719)</f>
        <v>nav</v>
      </c>
      <c r="F2788" s="469" t="str">
        <f>IF('Tables 1-15'!F2719="nap","nav",'Tables 1-15'!F2719)</f>
        <v>nav</v>
      </c>
      <c r="G2788" s="468" t="str">
        <f>IF('Tables 1-15'!G2719="nap","nav",'Tables 1-15'!G2719)</f>
        <v>nav</v>
      </c>
      <c r="H2788" s="468" t="str">
        <f>IF('Tables 1-15'!H2719="nap","nav",'Tables 1-15'!H2719)</f>
        <v>nav</v>
      </c>
      <c r="I2788" s="468" t="str">
        <f>IF('Tables 1-15'!I2719="nap","nav",'Tables 1-15'!I2719)</f>
        <v>nav</v>
      </c>
      <c r="J2788" s="468" t="str">
        <f>IF('Tables 1-15'!J2719="nap","nav",'Tables 1-15'!J2719)</f>
        <v>nav</v>
      </c>
      <c r="K2788" s="468" t="str">
        <f>IF('Tables 1-15'!K2719="nap","nav",'Tables 1-15'!K2719)</f>
        <v>nav</v>
      </c>
      <c r="L2788" s="436">
        <f>IF('Tables 1-15'!L2719="nap","nav",'Tables 1-15'!L2719)</f>
        <v>0</v>
      </c>
      <c r="M2788" s="436">
        <f>IF('Tables 1-15'!M2719="nap","nav",'Tables 1-15'!M2719)</f>
        <v>0</v>
      </c>
    </row>
    <row r="2789" spans="1:13">
      <c r="A2789" s="461" t="s">
        <v>938</v>
      </c>
      <c r="B2789" s="468">
        <f>IF('Tables 1-15'!B2720="nap","nav",'Tables 1-15'!B2720)</f>
        <v>39.799999999999997</v>
      </c>
      <c r="C2789" s="468">
        <f>IF('Tables 1-15'!C2720="nap","nav",'Tables 1-15'!C2720)</f>
        <v>35.200000000000003</v>
      </c>
      <c r="D2789" s="468">
        <f>IF('Tables 1-15'!D2720="nap","nav",'Tables 1-15'!D2720)</f>
        <v>41.973999999999997</v>
      </c>
      <c r="E2789" s="468">
        <f>IF('Tables 1-15'!E2720="nap","nav",'Tables 1-15'!E2720)</f>
        <v>49.290999999999997</v>
      </c>
      <c r="F2789" s="469">
        <f>IF('Tables 1-15'!F2720="nap","nav",'Tables 1-15'!F2720)</f>
        <v>52.872999999999998</v>
      </c>
      <c r="G2789" s="468" t="str">
        <f>IF('Tables 1-15'!G2720="nap","nav",'Tables 1-15'!G2720)</f>
        <v>nav</v>
      </c>
      <c r="H2789" s="468" t="str">
        <f>IF('Tables 1-15'!H2720="nap","nav",'Tables 1-15'!H2720)</f>
        <v>nav</v>
      </c>
      <c r="I2789" s="468" t="str">
        <f>IF('Tables 1-15'!I2720="nap","nav",'Tables 1-15'!I2720)</f>
        <v>nav</v>
      </c>
      <c r="J2789" s="468" t="str">
        <f>IF('Tables 1-15'!J2720="nap","nav",'Tables 1-15'!J2720)</f>
        <v>nav</v>
      </c>
      <c r="K2789" s="468" t="str">
        <f>IF('Tables 1-15'!K2720="nap","nav",'Tables 1-15'!K2720)</f>
        <v>nav</v>
      </c>
      <c r="L2789" s="436">
        <f>IF('Tables 1-15'!L2720="nap","nav",'Tables 1-15'!L2720)</f>
        <v>0</v>
      </c>
      <c r="M2789" s="436">
        <f>IF('Tables 1-15'!M2720="nap","nav",'Tables 1-15'!M2720)</f>
        <v>0</v>
      </c>
    </row>
    <row r="2790" spans="1:13">
      <c r="A2790" s="461" t="s">
        <v>9</v>
      </c>
      <c r="B2790" s="419">
        <f>IF('Tables 1-15'!B2721="nap","nav",'Tables 1-15'!B2721)</f>
        <v>83.600999999999999</v>
      </c>
      <c r="C2790" s="419">
        <f>IF('Tables 1-15'!C2721="nap","nav",'Tables 1-15'!C2721)</f>
        <v>89.593000000000004</v>
      </c>
      <c r="D2790" s="419">
        <f>IF('Tables 1-15'!D2721="nap","nav",'Tables 1-15'!D2721)</f>
        <v>116.136</v>
      </c>
      <c r="E2790" s="419">
        <f>IF('Tables 1-15'!E2721="nap","nav",'Tables 1-15'!E2721)</f>
        <v>120.479</v>
      </c>
      <c r="F2790" s="470">
        <f>IF('Tables 1-15'!F2721="nap","nav",'Tables 1-15'!F2721)</f>
        <v>130.59</v>
      </c>
      <c r="G2790" s="419" t="str">
        <f>IF('Tables 1-15'!G2721="nap","nav",'Tables 1-15'!G2721)</f>
        <v>nav</v>
      </c>
      <c r="H2790" s="419" t="str">
        <f>IF('Tables 1-15'!H2721="nap","nav",'Tables 1-15'!H2721)</f>
        <v>nav</v>
      </c>
      <c r="I2790" s="419" t="str">
        <f>IF('Tables 1-15'!I2721="nap","nav",'Tables 1-15'!I2721)</f>
        <v>nav</v>
      </c>
      <c r="J2790" s="419" t="str">
        <f>IF('Tables 1-15'!J2721="nap","nav",'Tables 1-15'!J2721)</f>
        <v>nav</v>
      </c>
      <c r="K2790" s="419" t="str">
        <f>IF('Tables 1-15'!K2721="nap","nav",'Tables 1-15'!K2721)</f>
        <v>nav</v>
      </c>
      <c r="L2790" s="436">
        <f>IF('Tables 1-15'!L2721="nap","nav",'Tables 1-15'!L2721)</f>
        <v>0</v>
      </c>
      <c r="M2790" s="436">
        <f>IF('Tables 1-15'!M2721="nap","nav",'Tables 1-15'!M2721)</f>
        <v>0</v>
      </c>
    </row>
    <row r="2791" spans="1:13">
      <c r="A2791" s="461" t="s">
        <v>939</v>
      </c>
      <c r="B2791" s="419">
        <f>IF('Tables 1-15'!B2722="nap","nav",'Tables 1-15'!B2722)</f>
        <v>27.927</v>
      </c>
      <c r="C2791" s="419">
        <f>IF('Tables 1-15'!C2722="nap","nav",'Tables 1-15'!C2722)</f>
        <v>33.506</v>
      </c>
      <c r="D2791" s="419">
        <f>IF('Tables 1-15'!D2722="nap","nav",'Tables 1-15'!D2722)</f>
        <v>54.332000000000001</v>
      </c>
      <c r="E2791" s="419">
        <f>IF('Tables 1-15'!E2722="nap","nav",'Tables 1-15'!E2722)</f>
        <v>90.816000000000003</v>
      </c>
      <c r="F2791" s="470">
        <f>IF('Tables 1-15'!F2722="nap","nav",'Tables 1-15'!F2722)</f>
        <v>148.82900000000001</v>
      </c>
      <c r="G2791" s="419" t="str">
        <f>IF('Tables 1-15'!G2722="nap","nav",'Tables 1-15'!G2722)</f>
        <v>nav</v>
      </c>
      <c r="H2791" s="419" t="str">
        <f>IF('Tables 1-15'!H2722="nap","nav",'Tables 1-15'!H2722)</f>
        <v>nav</v>
      </c>
      <c r="I2791" s="419" t="str">
        <f>IF('Tables 1-15'!I2722="nap","nav",'Tables 1-15'!I2722)</f>
        <v>nav</v>
      </c>
      <c r="J2791" s="419" t="str">
        <f>IF('Tables 1-15'!J2722="nap","nav",'Tables 1-15'!J2722)</f>
        <v>nav</v>
      </c>
      <c r="K2791" s="419" t="str">
        <f>IF('Tables 1-15'!K2722="nap","nav",'Tables 1-15'!K2722)</f>
        <v>nav</v>
      </c>
      <c r="L2791" s="436">
        <f>IF('Tables 1-15'!L2722="nap","nav",'Tables 1-15'!L2722)</f>
        <v>0</v>
      </c>
      <c r="M2791" s="436">
        <f>IF('Tables 1-15'!M2722="nap","nav",'Tables 1-15'!M2722)</f>
        <v>0</v>
      </c>
    </row>
    <row r="2792" spans="1:13">
      <c r="A2792" s="461" t="s">
        <v>940</v>
      </c>
      <c r="B2792" s="419" t="str">
        <f>IF('Tables 1-15'!B2723="nap","nav",'Tables 1-15'!B2723)</f>
        <v>nav</v>
      </c>
      <c r="C2792" s="419" t="str">
        <f>IF('Tables 1-15'!C2723="nap","nav",'Tables 1-15'!C2723)</f>
        <v>nav</v>
      </c>
      <c r="D2792" s="419" t="str">
        <f>IF('Tables 1-15'!D2723="nap","nav",'Tables 1-15'!D2723)</f>
        <v>nav</v>
      </c>
      <c r="E2792" s="419" t="str">
        <f>IF('Tables 1-15'!E2723="nap","nav",'Tables 1-15'!E2723)</f>
        <v>nav</v>
      </c>
      <c r="F2792" s="470" t="str">
        <f>IF('Tables 1-15'!F2723="nap","nav",'Tables 1-15'!F2723)</f>
        <v>nav</v>
      </c>
      <c r="G2792" s="419" t="str">
        <f>IF('Tables 1-15'!G2723="nap","nav",'Tables 1-15'!G2723)</f>
        <v>nav</v>
      </c>
      <c r="H2792" s="419" t="str">
        <f>IF('Tables 1-15'!H2723="nap","nav",'Tables 1-15'!H2723)</f>
        <v>nav</v>
      </c>
      <c r="I2792" s="419" t="str">
        <f>IF('Tables 1-15'!I2723="nap","nav",'Tables 1-15'!I2723)</f>
        <v>nav</v>
      </c>
      <c r="J2792" s="419" t="str">
        <f>IF('Tables 1-15'!J2723="nap","nav",'Tables 1-15'!J2723)</f>
        <v>nav</v>
      </c>
      <c r="K2792" s="419" t="str">
        <f>IF('Tables 1-15'!K2723="nap","nav",'Tables 1-15'!K2723)</f>
        <v>nav</v>
      </c>
      <c r="L2792" s="436">
        <f>IF('Tables 1-15'!L2723="nap","nav",'Tables 1-15'!L2723)</f>
        <v>0</v>
      </c>
      <c r="M2792" s="436">
        <f>IF('Tables 1-15'!M2723="nap","nav",'Tables 1-15'!M2723)</f>
        <v>0</v>
      </c>
    </row>
    <row r="2793" spans="1:13">
      <c r="A2793" s="461" t="s">
        <v>10</v>
      </c>
      <c r="B2793" s="419" t="str">
        <f>IF('Tables 1-15'!B2724="nap","nav",'Tables 1-15'!B2724)</f>
        <v>nav</v>
      </c>
      <c r="C2793" s="419" t="str">
        <f>IF('Tables 1-15'!C2724="nap","nav",'Tables 1-15'!C2724)</f>
        <v>nav</v>
      </c>
      <c r="D2793" s="419" t="str">
        <f>IF('Tables 1-15'!D2724="nap","nav",'Tables 1-15'!D2724)</f>
        <v>nav</v>
      </c>
      <c r="E2793" s="419" t="str">
        <f>IF('Tables 1-15'!E2724="nap","nav",'Tables 1-15'!E2724)</f>
        <v>nav</v>
      </c>
      <c r="F2793" s="470" t="str">
        <f>IF('Tables 1-15'!F2724="nap","nav",'Tables 1-15'!F2724)</f>
        <v>nav</v>
      </c>
      <c r="G2793" s="419" t="str">
        <f>IF('Tables 1-15'!G2724="nap","nav",'Tables 1-15'!G2724)</f>
        <v>nav</v>
      </c>
      <c r="H2793" s="419" t="str">
        <f>IF('Tables 1-15'!H2724="nap","nav",'Tables 1-15'!H2724)</f>
        <v>nav</v>
      </c>
      <c r="I2793" s="419" t="str">
        <f>IF('Tables 1-15'!I2724="nap","nav",'Tables 1-15'!I2724)</f>
        <v>nav</v>
      </c>
      <c r="J2793" s="419" t="str">
        <f>IF('Tables 1-15'!J2724="nap","nav",'Tables 1-15'!J2724)</f>
        <v>nav</v>
      </c>
      <c r="K2793" s="419" t="str">
        <f>IF('Tables 1-15'!K2724="nap","nav",'Tables 1-15'!K2724)</f>
        <v>nav</v>
      </c>
      <c r="L2793" s="436">
        <f>IF('Tables 1-15'!L2724="nap","nav",'Tables 1-15'!L2724)</f>
        <v>0</v>
      </c>
      <c r="M2793" s="436">
        <f>IF('Tables 1-15'!M2724="nap","nav",'Tables 1-15'!M2724)</f>
        <v>0</v>
      </c>
    </row>
    <row r="2794" spans="1:13">
      <c r="A2794" s="461" t="s">
        <v>941</v>
      </c>
      <c r="B2794" s="419" t="str">
        <f>IF('Tables 1-15'!B2725="nap","nav",'Tables 1-15'!B2725)</f>
        <v>nav</v>
      </c>
      <c r="C2794" s="419" t="str">
        <f>IF('Tables 1-15'!C2725="nap","nav",'Tables 1-15'!C2725)</f>
        <v>nav</v>
      </c>
      <c r="D2794" s="419" t="str">
        <f>IF('Tables 1-15'!D2725="nap","nav",'Tables 1-15'!D2725)</f>
        <v>nav</v>
      </c>
      <c r="E2794" s="419" t="str">
        <f>IF('Tables 1-15'!E2725="nap","nav",'Tables 1-15'!E2725)</f>
        <v>nav</v>
      </c>
      <c r="F2794" s="470" t="str">
        <f>IF('Tables 1-15'!F2725="nap","nav",'Tables 1-15'!F2725)</f>
        <v>nav</v>
      </c>
      <c r="G2794" s="419" t="str">
        <f>IF('Tables 1-15'!G2725="nap","nav",'Tables 1-15'!G2725)</f>
        <v>nav</v>
      </c>
      <c r="H2794" s="419" t="str">
        <f>IF('Tables 1-15'!H2725="nap","nav",'Tables 1-15'!H2725)</f>
        <v>nav</v>
      </c>
      <c r="I2794" s="419" t="str">
        <f>IF('Tables 1-15'!I2725="nap","nav",'Tables 1-15'!I2725)</f>
        <v>nav</v>
      </c>
      <c r="J2794" s="419" t="str">
        <f>IF('Tables 1-15'!J2725="nap","nav",'Tables 1-15'!J2725)</f>
        <v>nav</v>
      </c>
      <c r="K2794" s="419" t="str">
        <f>IF('Tables 1-15'!K2725="nap","nav",'Tables 1-15'!K2725)</f>
        <v>nav</v>
      </c>
      <c r="L2794" s="436">
        <f>IF('Tables 1-15'!L2725="nap","nav",'Tables 1-15'!L2725)</f>
        <v>0</v>
      </c>
      <c r="M2794" s="436">
        <f>IF('Tables 1-15'!M2725="nap","nav",'Tables 1-15'!M2725)</f>
        <v>0</v>
      </c>
    </row>
    <row r="2795" spans="1:13">
      <c r="A2795" s="461" t="s">
        <v>11</v>
      </c>
      <c r="B2795" s="419">
        <f>IF('Tables 1-15'!B2726="nap","nav",'Tables 1-15'!B2726)</f>
        <v>43</v>
      </c>
      <c r="C2795" s="419" t="str">
        <f>IF('Tables 1-15'!C2726="nap","nav",'Tables 1-15'!C2726)</f>
        <v>nav</v>
      </c>
      <c r="D2795" s="419" t="str">
        <f>IF('Tables 1-15'!D2726="nap","nav",'Tables 1-15'!D2726)</f>
        <v>nav</v>
      </c>
      <c r="E2795" s="419" t="str">
        <f>IF('Tables 1-15'!E2726="nap","nav",'Tables 1-15'!E2726)</f>
        <v>nav</v>
      </c>
      <c r="F2795" s="470" t="str">
        <f>IF('Tables 1-15'!F2726="nap","nav",'Tables 1-15'!F2726)</f>
        <v>nav</v>
      </c>
      <c r="G2795" s="419" t="str">
        <f>IF('Tables 1-15'!G2726="nap","nav",'Tables 1-15'!G2726)</f>
        <v>nav</v>
      </c>
      <c r="H2795" s="419" t="str">
        <f>IF('Tables 1-15'!H2726="nap","nav",'Tables 1-15'!H2726)</f>
        <v>nav</v>
      </c>
      <c r="I2795" s="419" t="str">
        <f>IF('Tables 1-15'!I2726="nap","nav",'Tables 1-15'!I2726)</f>
        <v>nav</v>
      </c>
      <c r="J2795" s="419" t="str">
        <f>IF('Tables 1-15'!J2726="nap","nav",'Tables 1-15'!J2726)</f>
        <v>nav</v>
      </c>
      <c r="K2795" s="419" t="str">
        <f>IF('Tables 1-15'!K2726="nap","nav",'Tables 1-15'!K2726)</f>
        <v>nav</v>
      </c>
      <c r="L2795" s="436">
        <f>IF('Tables 1-15'!L2726="nap","nav",'Tables 1-15'!L2726)</f>
        <v>0</v>
      </c>
      <c r="M2795" s="436">
        <f>IF('Tables 1-15'!M2726="nap","nav",'Tables 1-15'!M2726)</f>
        <v>0</v>
      </c>
    </row>
    <row r="2796" spans="1:13">
      <c r="A2796" s="461" t="s">
        <v>12</v>
      </c>
      <c r="B2796" s="419">
        <f>IF('Tables 1-15'!B2727="nap","nav",'Tables 1-15'!B2727)</f>
        <v>60.9</v>
      </c>
      <c r="C2796" s="419">
        <f>IF('Tables 1-15'!C2727="nap","nav",'Tables 1-15'!C2727)</f>
        <v>68.599999999999994</v>
      </c>
      <c r="D2796" s="419">
        <f>IF('Tables 1-15'!D2727="nap","nav",'Tables 1-15'!D2727)</f>
        <v>80.569999999999993</v>
      </c>
      <c r="E2796" s="419">
        <f>IF('Tables 1-15'!E2727="nap","nav",'Tables 1-15'!E2727)</f>
        <v>98.5</v>
      </c>
      <c r="F2796" s="470">
        <f>IF('Tables 1-15'!F2727="nap","nav",'Tables 1-15'!F2727)</f>
        <v>113.74</v>
      </c>
      <c r="G2796" s="419">
        <f>IF('Tables 1-15'!G2727="nap","nav",'Tables 1-15'!G2727)</f>
        <v>17.25</v>
      </c>
      <c r="H2796" s="419">
        <f>IF('Tables 1-15'!H2727="nap","nav",'Tables 1-15'!H2727)</f>
        <v>15.78</v>
      </c>
      <c r="I2796" s="419">
        <f>IF('Tables 1-15'!I2727="nap","nav",'Tables 1-15'!I2727)</f>
        <v>15.27</v>
      </c>
      <c r="J2796" s="419">
        <f>IF('Tables 1-15'!J2727="nap","nav",'Tables 1-15'!J2727)</f>
        <v>10.6</v>
      </c>
      <c r="K2796" s="419">
        <f>IF('Tables 1-15'!K2727="nap","nav",'Tables 1-15'!K2727)</f>
        <v>2.8</v>
      </c>
      <c r="L2796" s="436">
        <f>IF('Tables 1-15'!L2727="nap","nav",'Tables 1-15'!L2727)</f>
        <v>0</v>
      </c>
      <c r="M2796" s="436">
        <f>IF('Tables 1-15'!M2727="nap","nav",'Tables 1-15'!M2727)</f>
        <v>0</v>
      </c>
    </row>
    <row r="2797" spans="1:13">
      <c r="A2797" s="461" t="s">
        <v>942</v>
      </c>
      <c r="B2797" s="419">
        <f>IF('Tables 1-15'!B2728="nap","nav",'Tables 1-15'!B2728)</f>
        <v>15.852</v>
      </c>
      <c r="C2797" s="419">
        <f>IF('Tables 1-15'!C2728="nap","nav",'Tables 1-15'!C2728)</f>
        <v>16.971</v>
      </c>
      <c r="D2797" s="419">
        <f>IF('Tables 1-15'!D2728="nap","nav",'Tables 1-15'!D2728)</f>
        <v>22.564</v>
      </c>
      <c r="E2797" s="419">
        <f>IF('Tables 1-15'!E2728="nap","nav",'Tables 1-15'!E2728)</f>
        <v>28.97</v>
      </c>
      <c r="F2797" s="470">
        <f>IF('Tables 1-15'!F2728="nap","nav",'Tables 1-15'!F2728)</f>
        <v>35.276000000000003</v>
      </c>
      <c r="G2797" s="419" t="str">
        <f>IF('Tables 1-15'!G2728="nap","nav",'Tables 1-15'!G2728)</f>
        <v>nav</v>
      </c>
      <c r="H2797" s="419" t="str">
        <f>IF('Tables 1-15'!H2728="nap","nav",'Tables 1-15'!H2728)</f>
        <v>nav</v>
      </c>
      <c r="I2797" s="419" t="str">
        <f>IF('Tables 1-15'!I2728="nap","nav",'Tables 1-15'!I2728)</f>
        <v>nav</v>
      </c>
      <c r="J2797" s="419" t="str">
        <f>IF('Tables 1-15'!J2728="nap","nav",'Tables 1-15'!J2728)</f>
        <v>nav</v>
      </c>
      <c r="K2797" s="419" t="str">
        <f>IF('Tables 1-15'!K2728="nap","nav",'Tables 1-15'!K2728)</f>
        <v>nav</v>
      </c>
      <c r="L2797" s="436">
        <f>IF('Tables 1-15'!L2728="nap","nav",'Tables 1-15'!L2728)</f>
        <v>0</v>
      </c>
      <c r="M2797" s="436">
        <f>IF('Tables 1-15'!M2728="nap","nav",'Tables 1-15'!M2728)</f>
        <v>0</v>
      </c>
    </row>
    <row r="2798" spans="1:13">
      <c r="A2798" s="461" t="s">
        <v>13</v>
      </c>
      <c r="B2798" s="419">
        <f>IF('Tables 1-15'!B2729="nap","nav",'Tables 1-15'!B2729)</f>
        <v>314</v>
      </c>
      <c r="C2798" s="419">
        <f>IF('Tables 1-15'!C2729="nap","nav",'Tables 1-15'!C2729)</f>
        <v>303</v>
      </c>
      <c r="D2798" s="419">
        <f>IF('Tables 1-15'!D2729="nap","nav",'Tables 1-15'!D2729)</f>
        <v>384</v>
      </c>
      <c r="E2798" s="419">
        <f>IF('Tables 1-15'!E2729="nap","nav",'Tables 1-15'!E2729)</f>
        <v>469</v>
      </c>
      <c r="F2798" s="470">
        <f>IF('Tables 1-15'!F2729="nap","nav",'Tables 1-15'!F2729)</f>
        <v>639</v>
      </c>
      <c r="G2798" s="419" t="str">
        <f>IF('Tables 1-15'!G2729="nap","nav",'Tables 1-15'!G2729)</f>
        <v>nav</v>
      </c>
      <c r="H2798" s="419" t="str">
        <f>IF('Tables 1-15'!H2729="nap","nav",'Tables 1-15'!H2729)</f>
        <v>nav</v>
      </c>
      <c r="I2798" s="419" t="str">
        <f>IF('Tables 1-15'!I2729="nap","nav",'Tables 1-15'!I2729)</f>
        <v>nav</v>
      </c>
      <c r="J2798" s="419" t="str">
        <f>IF('Tables 1-15'!J2729="nap","nav",'Tables 1-15'!J2729)</f>
        <v>nav</v>
      </c>
      <c r="K2798" s="419" t="str">
        <f>IF('Tables 1-15'!K2729="nap","nav",'Tables 1-15'!K2729)</f>
        <v>nav</v>
      </c>
      <c r="L2798" s="436">
        <f>IF('Tables 1-15'!L2729="nap","nav",'Tables 1-15'!L2729)</f>
        <v>0</v>
      </c>
      <c r="M2798" s="436">
        <f>IF('Tables 1-15'!M2729="nap","nav",'Tables 1-15'!M2729)</f>
        <v>0</v>
      </c>
    </row>
    <row r="2799" spans="1:13">
      <c r="A2799" s="461" t="s">
        <v>186</v>
      </c>
      <c r="B2799" s="419" t="str">
        <f>IF('Tables 1-15'!B2730="nap","nav",'Tables 1-15'!B2730)</f>
        <v>nav</v>
      </c>
      <c r="C2799" s="419" t="str">
        <f>IF('Tables 1-15'!C2730="nap","nav",'Tables 1-15'!C2730)</f>
        <v>nav</v>
      </c>
      <c r="D2799" s="419" t="str">
        <f>IF('Tables 1-15'!D2730="nap","nav",'Tables 1-15'!D2730)</f>
        <v>nav</v>
      </c>
      <c r="E2799" s="419" t="str">
        <f>IF('Tables 1-15'!E2730="nap","nav",'Tables 1-15'!E2730)</f>
        <v>nav</v>
      </c>
      <c r="F2799" s="470" t="str">
        <f>IF('Tables 1-15'!F2730="nap","nav",'Tables 1-15'!F2730)</f>
        <v>nav</v>
      </c>
      <c r="G2799" s="419" t="str">
        <f>IF('Tables 1-15'!G2730="nap","nav",'Tables 1-15'!G2730)</f>
        <v>nav</v>
      </c>
      <c r="H2799" s="419" t="str">
        <f>IF('Tables 1-15'!H2730="nap","nav",'Tables 1-15'!H2730)</f>
        <v>nav</v>
      </c>
      <c r="I2799" s="419" t="str">
        <f>IF('Tables 1-15'!I2730="nap","nav",'Tables 1-15'!I2730)</f>
        <v>nav</v>
      </c>
      <c r="J2799" s="419" t="str">
        <f>IF('Tables 1-15'!J2730="nap","nav",'Tables 1-15'!J2730)</f>
        <v>nav</v>
      </c>
      <c r="K2799" s="419" t="str">
        <f>IF('Tables 1-15'!K2730="nap","nav",'Tables 1-15'!K2730)</f>
        <v>nav</v>
      </c>
      <c r="L2799" s="436">
        <f>IF('Tables 1-15'!L2730="nap","nav",'Tables 1-15'!L2730)</f>
        <v>0</v>
      </c>
      <c r="M2799" s="436">
        <f>IF('Tables 1-15'!M2730="nap","nav",'Tables 1-15'!M2730)</f>
        <v>0</v>
      </c>
    </row>
    <row r="2800" spans="1:13">
      <c r="A2800" s="464" t="s">
        <v>283</v>
      </c>
      <c r="B2800" s="485">
        <f>SUMIF(B2777:B2799,"&lt;&gt;nav",L2777:L2799)</f>
        <v>0</v>
      </c>
      <c r="C2800" s="485">
        <f>SUMIF(C2777:C2799,"&lt;&gt;nav",B2777:B2799)</f>
        <v>1024.973</v>
      </c>
      <c r="D2800" s="485">
        <f>SUMIF(D2777:D2799,"&lt;&gt;nav",C2777:C2799)</f>
        <v>1080.3319999999999</v>
      </c>
      <c r="E2800" s="485">
        <f>SUMIF(E2777:E2799,"&lt;&gt;nav",D2777:D2799)</f>
        <v>1352.2231299999999</v>
      </c>
      <c r="F2800" s="417">
        <f>SUMIF(F2777:F2799,"&lt;&gt;nav",E2777:E2799)</f>
        <v>1651.1830000000002</v>
      </c>
      <c r="G2800" s="457">
        <f>SUMIF(G2777:G2799,"&lt;&gt;nav",M2777:M2799)</f>
        <v>0</v>
      </c>
      <c r="H2800" s="485">
        <f>SUMIF(H2777:H2799,"&lt;&gt;nav",G2777:G2799)</f>
        <v>145.84300000000002</v>
      </c>
      <c r="I2800" s="485">
        <f>SUMIF(I2777:I2799,"&lt;&gt;nav",H2777:H2799)</f>
        <v>129.351</v>
      </c>
      <c r="J2800" s="457">
        <f>SUMIF(J2777:J2799,"&lt;&gt;nav",I2777:I2799)</f>
        <v>126.92799999999998</v>
      </c>
      <c r="K2800" s="457">
        <f>SUMIF(K2777:K2799,"&lt;&gt;nav",J2777:J2799)</f>
        <v>127.72199999999998</v>
      </c>
    </row>
    <row r="2801" spans="1:11">
      <c r="A2801" s="372" t="s">
        <v>284</v>
      </c>
      <c r="B2801" s="459">
        <f>SUMIF(L2777:L2799,"&lt;&gt;nav",B2777:B2799)</f>
        <v>1067.973</v>
      </c>
      <c r="C2801" s="459">
        <f>SUMIF(B2777:B2799,"&lt;&gt;nav",C2777:C2799)</f>
        <v>1080.3319999999999</v>
      </c>
      <c r="D2801" s="459">
        <f>SUMIF(C2777:C2799,"&lt;&gt;nav",D2777:D2799)</f>
        <v>1336.9609999999998</v>
      </c>
      <c r="E2801" s="459">
        <f>SUMIF(D2777:D2799,"&lt;&gt;nav",E2777:E2799)</f>
        <v>1651.1830000000002</v>
      </c>
      <c r="F2801" s="459">
        <f>SUMIF(E2777:E2799,"&lt;&gt;nav",F2777:F2799)</f>
        <v>2011.8320000000001</v>
      </c>
      <c r="G2801" s="459">
        <f>SUMIF(M2777:M2799,"&lt;&gt;nav",G2777:G2799)</f>
        <v>145.84300000000002</v>
      </c>
      <c r="H2801" s="459">
        <f>SUMIF(G2777:G2799,"&lt;&gt;nav",H2777:H2799)</f>
        <v>129.351</v>
      </c>
      <c r="I2801" s="459">
        <f>SUMIF(H2777:H2799,"&lt;&gt;nav",I2777:I2799)</f>
        <v>114.82799999999999</v>
      </c>
      <c r="J2801" s="459">
        <f>SUMIF(I2777:I2799,"&lt;&gt;nav",J2777:J2799)</f>
        <v>127.72199999999998</v>
      </c>
      <c r="K2801" s="463">
        <f>SUMIF(J2777:J2799,"&lt;&gt;nav",K2777:K2799)</f>
        <v>86.305999999999983</v>
      </c>
    </row>
    <row r="2802" spans="1:11" ht="14.25">
      <c r="A2802" s="574"/>
      <c r="B2802" s="575"/>
      <c r="C2802" s="575"/>
      <c r="D2802" s="575"/>
      <c r="E2802" s="575"/>
      <c r="F2802" s="575"/>
      <c r="G2802" s="575"/>
      <c r="H2802" s="575"/>
      <c r="I2802" s="575"/>
      <c r="J2802" s="575"/>
      <c r="K2802" s="575"/>
    </row>
    <row r="2803" spans="1:11">
      <c r="A2803" s="548"/>
      <c r="B2803" s="545"/>
      <c r="C2803" s="545"/>
      <c r="D2803" s="545"/>
      <c r="E2803" s="545"/>
      <c r="F2803" s="545"/>
      <c r="G2803" s="545"/>
      <c r="H2803" s="545"/>
      <c r="I2803" s="545"/>
      <c r="J2803" s="545"/>
      <c r="K2803" s="545"/>
    </row>
    <row r="2804" spans="1:11">
      <c r="A2804" s="372"/>
      <c r="B2804" s="459"/>
      <c r="C2804" s="459"/>
      <c r="D2804" s="459"/>
      <c r="E2804" s="459"/>
      <c r="F2804" s="459"/>
      <c r="G2804" s="459"/>
      <c r="H2804" s="459"/>
      <c r="I2804" s="459"/>
      <c r="J2804" s="459"/>
      <c r="K2804" s="463"/>
    </row>
    <row r="2805" spans="1:11">
      <c r="A2805" s="372"/>
      <c r="B2805" s="459"/>
      <c r="C2805" s="459"/>
      <c r="D2805" s="459"/>
      <c r="E2805" s="459"/>
      <c r="F2805" s="459"/>
      <c r="G2805" s="459"/>
      <c r="H2805" s="459"/>
      <c r="I2805" s="459"/>
      <c r="J2805" s="459"/>
      <c r="K2805" s="463"/>
    </row>
    <row r="2806" spans="1:11">
      <c r="A2806" s="372"/>
      <c r="B2806" s="459"/>
      <c r="C2806" s="459"/>
      <c r="D2806" s="459"/>
      <c r="E2806" s="459"/>
      <c r="F2806" s="459"/>
      <c r="G2806" s="459"/>
      <c r="H2806" s="459"/>
      <c r="I2806" s="459"/>
      <c r="J2806" s="459"/>
      <c r="K2806" s="463"/>
    </row>
    <row r="2807" spans="1:11">
      <c r="A2807" s="570"/>
      <c r="B2807" s="570"/>
      <c r="C2807" s="570"/>
      <c r="D2807" s="570"/>
      <c r="E2807" s="570"/>
      <c r="F2807" s="570"/>
      <c r="G2807" s="570"/>
      <c r="H2807" s="570"/>
      <c r="I2807" s="570"/>
      <c r="J2807" s="570"/>
      <c r="K2807" s="570"/>
    </row>
    <row r="2808" spans="1:11" ht="15">
      <c r="A2808" s="590"/>
      <c r="B2808" s="590"/>
      <c r="C2808" s="590"/>
      <c r="D2808" s="590"/>
      <c r="E2808" s="590"/>
      <c r="F2808" s="590"/>
      <c r="G2808" s="590"/>
      <c r="H2808" s="590"/>
      <c r="I2808" s="590"/>
      <c r="J2808" s="590"/>
      <c r="K2808" s="590"/>
    </row>
    <row r="2809" spans="1:11">
      <c r="A2809" s="492" t="s">
        <v>849</v>
      </c>
      <c r="B2809" s="459"/>
      <c r="C2809" s="459"/>
      <c r="D2809" s="459"/>
      <c r="E2809" s="459"/>
      <c r="F2809" s="459"/>
      <c r="G2809" s="459"/>
      <c r="H2809" s="459"/>
      <c r="I2809" s="459"/>
      <c r="J2809" s="459"/>
      <c r="K2809" s="463"/>
    </row>
    <row r="2810" spans="1:11">
      <c r="A2810" s="372"/>
      <c r="B2810" s="463"/>
      <c r="C2810" s="463"/>
      <c r="D2810" s="463"/>
      <c r="E2810" s="463"/>
      <c r="F2810" s="463"/>
      <c r="G2810" s="459"/>
      <c r="H2810" s="459"/>
      <c r="I2810" s="459"/>
      <c r="J2810" s="459"/>
      <c r="K2810" s="463"/>
    </row>
    <row r="2811" spans="1:11">
      <c r="A2811" s="493"/>
      <c r="B2811" s="551"/>
      <c r="C2811" s="551"/>
      <c r="D2811" s="551"/>
      <c r="E2811" s="551"/>
      <c r="F2811" s="551"/>
      <c r="G2811" s="551"/>
      <c r="H2811" s="551"/>
      <c r="I2811" s="551"/>
      <c r="J2811" s="551"/>
      <c r="K2811" s="551"/>
    </row>
    <row r="2812" spans="1:11">
      <c r="A2812" s="461"/>
      <c r="B2812" s="429"/>
      <c r="C2812" s="429"/>
      <c r="D2812" s="429"/>
      <c r="E2812" s="429"/>
      <c r="F2812" s="567"/>
      <c r="G2812" s="429"/>
      <c r="H2812" s="429"/>
      <c r="I2812" s="429"/>
      <c r="J2812" s="429"/>
      <c r="K2812" s="429"/>
    </row>
    <row r="2813" spans="1:11">
      <c r="A2813" s="510"/>
      <c r="B2813" s="379"/>
      <c r="C2813" s="379"/>
      <c r="D2813" s="379"/>
      <c r="E2813" s="379"/>
      <c r="F2813" s="380"/>
      <c r="G2813" s="379"/>
      <c r="H2813" s="379"/>
      <c r="I2813" s="379"/>
      <c r="J2813" s="379"/>
      <c r="K2813" s="379"/>
    </row>
    <row r="2814" spans="1:11">
      <c r="A2814" s="493"/>
      <c r="B2814" s="752"/>
      <c r="C2814" s="752"/>
      <c r="D2814" s="752"/>
      <c r="E2814" s="752"/>
      <c r="F2814" s="753"/>
      <c r="G2814" s="752"/>
      <c r="H2814" s="752"/>
      <c r="I2814" s="752"/>
      <c r="J2814" s="752"/>
      <c r="K2814" s="752"/>
    </row>
    <row r="2815" spans="1:11">
      <c r="A2815" s="461" t="s">
        <v>528</v>
      </c>
      <c r="B2815" s="400"/>
      <c r="C2815" s="400"/>
      <c r="D2815" s="400"/>
      <c r="E2815" s="400"/>
      <c r="F2815" s="401"/>
      <c r="G2815" s="400"/>
      <c r="H2815" s="400"/>
      <c r="I2815" s="400"/>
      <c r="J2815" s="400"/>
      <c r="K2815" s="400"/>
    </row>
    <row r="2816" spans="1:11">
      <c r="A2816" s="461"/>
      <c r="B2816" s="400"/>
      <c r="C2816" s="400"/>
      <c r="D2816" s="400"/>
      <c r="E2816" s="400"/>
      <c r="F2816" s="401"/>
      <c r="G2816" s="400"/>
      <c r="H2816" s="400"/>
      <c r="I2816" s="400"/>
      <c r="J2816" s="400"/>
      <c r="K2816" s="400"/>
    </row>
    <row r="2817" spans="1:11">
      <c r="A2817" s="461" t="s">
        <v>529</v>
      </c>
      <c r="B2817" s="527"/>
      <c r="C2817" s="527"/>
      <c r="D2817" s="527"/>
      <c r="E2817" s="527"/>
      <c r="F2817" s="526"/>
      <c r="G2817" s="400"/>
      <c r="H2817" s="400"/>
      <c r="I2817" s="400"/>
      <c r="J2817" s="400"/>
      <c r="K2817" s="400"/>
    </row>
    <row r="2818" spans="1:11">
      <c r="A2818" s="461"/>
      <c r="B2818" s="527"/>
      <c r="C2818" s="527"/>
      <c r="D2818" s="527"/>
      <c r="E2818" s="527"/>
      <c r="F2818" s="526"/>
      <c r="G2818" s="400"/>
      <c r="H2818" s="400"/>
      <c r="I2818" s="400"/>
      <c r="J2818" s="400"/>
      <c r="K2818" s="400"/>
    </row>
    <row r="2819" spans="1:11">
      <c r="A2819" s="461" t="s">
        <v>166</v>
      </c>
      <c r="B2819" s="527"/>
      <c r="C2819" s="527"/>
      <c r="D2819" s="527"/>
      <c r="E2819" s="527"/>
      <c r="F2819" s="526"/>
      <c r="G2819" s="527"/>
      <c r="H2819" s="527"/>
      <c r="I2819" s="527"/>
      <c r="J2819" s="527"/>
      <c r="K2819" s="527"/>
    </row>
    <row r="2820" spans="1:11">
      <c r="A2820" s="461" t="s">
        <v>634</v>
      </c>
      <c r="B2820" s="527"/>
      <c r="C2820" s="527"/>
      <c r="D2820" s="527"/>
      <c r="E2820" s="527"/>
      <c r="F2820" s="526"/>
      <c r="G2820" s="527"/>
      <c r="H2820" s="527"/>
      <c r="I2820" s="527"/>
      <c r="J2820" s="527"/>
      <c r="K2820" s="527"/>
    </row>
    <row r="2821" spans="1:11">
      <c r="A2821" s="461" t="s">
        <v>745</v>
      </c>
      <c r="B2821" s="527"/>
      <c r="C2821" s="527"/>
      <c r="D2821" s="527"/>
      <c r="E2821" s="527"/>
      <c r="F2821" s="526"/>
      <c r="G2821" s="527"/>
      <c r="H2821" s="527"/>
      <c r="I2821" s="527"/>
      <c r="J2821" s="527"/>
      <c r="K2821" s="527"/>
    </row>
    <row r="2822" spans="1:11">
      <c r="A2822" s="461"/>
      <c r="B2822" s="527"/>
      <c r="C2822" s="527"/>
      <c r="D2822" s="527"/>
      <c r="E2822" s="527"/>
      <c r="F2822" s="526"/>
      <c r="G2822" s="527"/>
      <c r="H2822" s="527"/>
      <c r="I2822" s="527"/>
      <c r="J2822" s="527"/>
      <c r="K2822" s="527"/>
    </row>
    <row r="2823" spans="1:11">
      <c r="A2823" s="461" t="s">
        <v>127</v>
      </c>
      <c r="B2823" s="527"/>
      <c r="C2823" s="527"/>
      <c r="D2823" s="527"/>
      <c r="E2823" s="527"/>
      <c r="F2823" s="526"/>
      <c r="G2823" s="527"/>
      <c r="H2823" s="527"/>
      <c r="I2823" s="527"/>
      <c r="J2823" s="527"/>
      <c r="K2823" s="527"/>
    </row>
    <row r="2824" spans="1:11">
      <c r="A2824" s="461" t="s">
        <v>8</v>
      </c>
      <c r="B2824" s="527"/>
      <c r="C2824" s="527"/>
      <c r="D2824" s="527"/>
      <c r="E2824" s="527"/>
      <c r="F2824" s="526"/>
      <c r="G2824" s="527"/>
      <c r="H2824" s="527"/>
      <c r="I2824" s="527"/>
      <c r="J2824" s="527"/>
      <c r="K2824" s="527"/>
    </row>
    <row r="2825" spans="1:11">
      <c r="A2825" s="461"/>
      <c r="B2825" s="527"/>
      <c r="C2825" s="527"/>
      <c r="D2825" s="527"/>
      <c r="E2825" s="527"/>
      <c r="F2825" s="526"/>
      <c r="G2825" s="527"/>
      <c r="H2825" s="527"/>
      <c r="I2825" s="527"/>
      <c r="J2825" s="527"/>
      <c r="K2825" s="527"/>
    </row>
    <row r="2826" spans="1:11">
      <c r="A2826" s="461"/>
      <c r="B2826" s="527"/>
      <c r="C2826" s="527"/>
      <c r="D2826" s="527"/>
      <c r="E2826" s="527"/>
      <c r="F2826" s="526"/>
      <c r="G2826" s="527"/>
      <c r="H2826" s="527"/>
      <c r="I2826" s="527"/>
      <c r="J2826" s="527"/>
      <c r="K2826" s="527"/>
    </row>
    <row r="2827" spans="1:11">
      <c r="A2827" s="461" t="s">
        <v>9</v>
      </c>
      <c r="B2827" s="400"/>
      <c r="C2827" s="400"/>
      <c r="D2827" s="400"/>
      <c r="E2827" s="400"/>
      <c r="F2827" s="401"/>
      <c r="G2827" s="400"/>
      <c r="H2827" s="400"/>
      <c r="I2827" s="400"/>
      <c r="J2827" s="400"/>
      <c r="K2827" s="400"/>
    </row>
    <row r="2828" spans="1:11">
      <c r="A2828" s="461"/>
      <c r="B2828" s="400"/>
      <c r="C2828" s="400"/>
      <c r="D2828" s="400"/>
      <c r="E2828" s="400"/>
      <c r="F2828" s="401"/>
      <c r="G2828" s="400"/>
      <c r="H2828" s="400"/>
      <c r="I2828" s="400"/>
      <c r="J2828" s="400"/>
      <c r="K2828" s="400"/>
    </row>
    <row r="2829" spans="1:11">
      <c r="A2829" s="461"/>
      <c r="B2829" s="400"/>
      <c r="C2829" s="400"/>
      <c r="D2829" s="400"/>
      <c r="E2829" s="400"/>
      <c r="F2829" s="401"/>
      <c r="G2829" s="400"/>
      <c r="H2829" s="400"/>
      <c r="I2829" s="400"/>
      <c r="J2829" s="400"/>
      <c r="K2829" s="400"/>
    </row>
    <row r="2830" spans="1:11">
      <c r="A2830" s="461" t="s">
        <v>10</v>
      </c>
      <c r="B2830" s="400"/>
      <c r="C2830" s="400"/>
      <c r="D2830" s="400"/>
      <c r="E2830" s="400"/>
      <c r="F2830" s="401"/>
      <c r="G2830" s="527"/>
      <c r="H2830" s="527"/>
      <c r="I2830" s="527"/>
      <c r="J2830" s="527"/>
      <c r="K2830" s="527"/>
    </row>
    <row r="2831" spans="1:11">
      <c r="A2831" s="461"/>
      <c r="B2831" s="400"/>
      <c r="C2831" s="400"/>
      <c r="D2831" s="400"/>
      <c r="E2831" s="400"/>
      <c r="F2831" s="401"/>
      <c r="G2831" s="527"/>
      <c r="H2831" s="527"/>
      <c r="I2831" s="527"/>
      <c r="J2831" s="527"/>
      <c r="K2831" s="527"/>
    </row>
    <row r="2832" spans="1:11">
      <c r="A2832" s="461" t="s">
        <v>11</v>
      </c>
      <c r="B2832" s="400"/>
      <c r="C2832" s="400"/>
      <c r="D2832" s="400"/>
      <c r="E2832" s="400"/>
      <c r="F2832" s="401"/>
      <c r="G2832" s="400"/>
      <c r="H2832" s="400"/>
      <c r="I2832" s="400"/>
      <c r="J2832" s="400"/>
      <c r="K2832" s="400"/>
    </row>
    <row r="2833" spans="1:11">
      <c r="A2833" s="461" t="s">
        <v>12</v>
      </c>
      <c r="B2833" s="400"/>
      <c r="C2833" s="400"/>
      <c r="D2833" s="400"/>
      <c r="E2833" s="400"/>
      <c r="F2833" s="401"/>
      <c r="G2833" s="400"/>
      <c r="H2833" s="400"/>
      <c r="I2833" s="400"/>
      <c r="J2833" s="400"/>
      <c r="K2833" s="400"/>
    </row>
    <row r="2834" spans="1:11">
      <c r="A2834" s="461"/>
      <c r="B2834" s="400"/>
      <c r="C2834" s="400"/>
      <c r="D2834" s="400"/>
      <c r="E2834" s="400"/>
      <c r="F2834" s="401"/>
      <c r="G2834" s="400"/>
      <c r="H2834" s="400"/>
      <c r="I2834" s="400"/>
      <c r="J2834" s="400"/>
      <c r="K2834" s="400"/>
    </row>
    <row r="2835" spans="1:11">
      <c r="A2835" s="461" t="s">
        <v>13</v>
      </c>
      <c r="B2835" s="400"/>
      <c r="C2835" s="400"/>
      <c r="D2835" s="400"/>
      <c r="E2835" s="400"/>
      <c r="F2835" s="401"/>
      <c r="G2835" s="400"/>
      <c r="H2835" s="400"/>
      <c r="I2835" s="400"/>
      <c r="J2835" s="400"/>
      <c r="K2835" s="400"/>
    </row>
    <row r="2836" spans="1:11">
      <c r="A2836" s="461" t="s">
        <v>186</v>
      </c>
      <c r="B2836" s="400"/>
      <c r="C2836" s="400"/>
      <c r="D2836" s="400"/>
      <c r="E2836" s="400"/>
      <c r="F2836" s="401"/>
      <c r="G2836" s="527"/>
      <c r="H2836" s="527"/>
      <c r="I2836" s="527"/>
      <c r="J2836" s="527"/>
      <c r="K2836" s="527"/>
    </row>
    <row r="2837" spans="1:11">
      <c r="A2837" s="464" t="s">
        <v>627</v>
      </c>
      <c r="B2837" s="485"/>
      <c r="C2837" s="485"/>
      <c r="D2837" s="485"/>
      <c r="E2837" s="485"/>
      <c r="F2837" s="417"/>
      <c r="G2837" s="416"/>
      <c r="H2837" s="528"/>
      <c r="I2837" s="528"/>
      <c r="J2837" s="416"/>
      <c r="K2837" s="416"/>
    </row>
    <row r="2838" spans="1:11">
      <c r="A2838" s="372"/>
      <c r="B2838" s="459"/>
      <c r="C2838" s="459"/>
      <c r="D2838" s="459"/>
      <c r="E2838" s="459"/>
      <c r="F2838" s="459"/>
      <c r="G2838" s="459"/>
      <c r="H2838" s="459"/>
      <c r="I2838" s="459"/>
      <c r="J2838" s="459"/>
      <c r="K2838" s="463"/>
    </row>
    <row r="2839" spans="1:11">
      <c r="A2839" s="372"/>
      <c r="B2839" s="459"/>
      <c r="C2839" s="459"/>
      <c r="D2839" s="459"/>
      <c r="E2839" s="459"/>
      <c r="F2839" s="459"/>
      <c r="G2839" s="459"/>
      <c r="H2839" s="459"/>
      <c r="I2839" s="459"/>
      <c r="J2839" s="459"/>
      <c r="K2839" s="463"/>
    </row>
    <row r="2840" spans="1:11">
      <c r="A2840" s="372"/>
      <c r="B2840" s="459"/>
      <c r="C2840" s="459"/>
      <c r="D2840" s="459"/>
      <c r="E2840" s="459"/>
      <c r="F2840" s="459"/>
      <c r="G2840" s="459"/>
      <c r="H2840" s="459"/>
      <c r="I2840" s="459"/>
      <c r="J2840" s="459"/>
      <c r="K2840" s="463"/>
    </row>
    <row r="2841" spans="1:11">
      <c r="A2841" s="570"/>
      <c r="B2841" s="570"/>
      <c r="C2841" s="570"/>
      <c r="D2841" s="570"/>
      <c r="E2841" s="570"/>
      <c r="F2841" s="570"/>
      <c r="G2841" s="570"/>
      <c r="H2841" s="570"/>
      <c r="I2841" s="570"/>
      <c r="J2841" s="570"/>
      <c r="K2841" s="570"/>
    </row>
    <row r="2842" spans="1:11">
      <c r="A2842" s="372"/>
      <c r="B2842" s="459"/>
      <c r="C2842" s="459"/>
      <c r="D2842" s="459"/>
      <c r="E2842" s="459"/>
      <c r="F2842" s="459"/>
      <c r="G2842" s="459"/>
      <c r="H2842" s="459"/>
      <c r="I2842" s="459"/>
      <c r="J2842" s="459"/>
      <c r="K2842" s="463"/>
    </row>
    <row r="2843" spans="1:11">
      <c r="A2843" s="493"/>
      <c r="B2843" s="593"/>
      <c r="C2843" s="593"/>
      <c r="D2843" s="593"/>
      <c r="E2843" s="593"/>
      <c r="F2843" s="594"/>
      <c r="G2843" s="593"/>
      <c r="H2843" s="593"/>
      <c r="I2843" s="593"/>
      <c r="J2843" s="593"/>
      <c r="K2843" s="593"/>
    </row>
    <row r="2844" spans="1:11">
      <c r="A2844" s="461"/>
      <c r="B2844" s="429"/>
      <c r="C2844" s="429"/>
      <c r="D2844" s="429"/>
      <c r="E2844" s="429"/>
      <c r="F2844" s="429"/>
      <c r="G2844" s="429"/>
      <c r="H2844" s="429"/>
      <c r="I2844" s="429"/>
      <c r="J2844" s="429"/>
      <c r="K2844" s="429"/>
    </row>
    <row r="2845" spans="1:11">
      <c r="A2845" s="510"/>
      <c r="B2845" s="379"/>
      <c r="C2845" s="379"/>
      <c r="D2845" s="379"/>
      <c r="E2845" s="379"/>
      <c r="F2845" s="380"/>
      <c r="G2845" s="379"/>
      <c r="H2845" s="379"/>
      <c r="I2845" s="379"/>
      <c r="J2845" s="379"/>
      <c r="K2845" s="379"/>
    </row>
    <row r="2846" spans="1:11">
      <c r="A2846" s="493"/>
      <c r="B2846" s="752"/>
      <c r="C2846" s="752"/>
      <c r="D2846" s="752"/>
      <c r="E2846" s="752"/>
      <c r="F2846" s="753"/>
      <c r="G2846" s="752"/>
      <c r="H2846" s="752"/>
      <c r="I2846" s="752"/>
      <c r="J2846" s="752"/>
      <c r="K2846" s="752"/>
    </row>
    <row r="2847" spans="1:11">
      <c r="A2847" s="461" t="s">
        <v>528</v>
      </c>
      <c r="B2847" s="400"/>
      <c r="C2847" s="400"/>
      <c r="D2847" s="400"/>
      <c r="E2847" s="400"/>
      <c r="F2847" s="401"/>
      <c r="G2847" s="400"/>
      <c r="H2847" s="400"/>
      <c r="I2847" s="400"/>
      <c r="J2847" s="400"/>
      <c r="K2847" s="400"/>
    </row>
    <row r="2848" spans="1:11">
      <c r="A2848" s="461"/>
      <c r="B2848" s="400"/>
      <c r="C2848" s="400"/>
      <c r="D2848" s="400"/>
      <c r="E2848" s="400"/>
      <c r="F2848" s="401"/>
      <c r="G2848" s="400"/>
      <c r="H2848" s="400"/>
      <c r="I2848" s="400"/>
      <c r="J2848" s="400"/>
      <c r="K2848" s="400"/>
    </row>
    <row r="2849" spans="1:11">
      <c r="A2849" s="461" t="s">
        <v>529</v>
      </c>
      <c r="B2849" s="400"/>
      <c r="C2849" s="400"/>
      <c r="D2849" s="400"/>
      <c r="E2849" s="400"/>
      <c r="F2849" s="401"/>
      <c r="G2849" s="400"/>
      <c r="H2849" s="400"/>
      <c r="I2849" s="400"/>
      <c r="J2849" s="400"/>
      <c r="K2849" s="400"/>
    </row>
    <row r="2850" spans="1:11">
      <c r="A2850" s="461"/>
      <c r="B2850" s="400"/>
      <c r="C2850" s="400"/>
      <c r="D2850" s="400"/>
      <c r="E2850" s="400"/>
      <c r="F2850" s="401"/>
      <c r="G2850" s="400"/>
      <c r="H2850" s="400"/>
      <c r="I2850" s="400"/>
      <c r="J2850" s="400"/>
      <c r="K2850" s="400"/>
    </row>
    <row r="2851" spans="1:11">
      <c r="A2851" s="461" t="s">
        <v>166</v>
      </c>
      <c r="B2851" s="527"/>
      <c r="C2851" s="527"/>
      <c r="D2851" s="527"/>
      <c r="E2851" s="527"/>
      <c r="F2851" s="526"/>
      <c r="G2851" s="527"/>
      <c r="H2851" s="527"/>
      <c r="I2851" s="527"/>
      <c r="J2851" s="527"/>
      <c r="K2851" s="400"/>
    </row>
    <row r="2852" spans="1:11">
      <c r="A2852" s="461" t="s">
        <v>634</v>
      </c>
      <c r="B2852" s="527"/>
      <c r="C2852" s="527"/>
      <c r="D2852" s="527"/>
      <c r="E2852" s="527"/>
      <c r="F2852" s="526"/>
      <c r="G2852" s="527"/>
      <c r="H2852" s="527"/>
      <c r="I2852" s="527"/>
      <c r="J2852" s="527"/>
      <c r="K2852" s="527"/>
    </row>
    <row r="2853" spans="1:11">
      <c r="A2853" s="461" t="s">
        <v>745</v>
      </c>
      <c r="B2853" s="527"/>
      <c r="C2853" s="527"/>
      <c r="D2853" s="527"/>
      <c r="E2853" s="527"/>
      <c r="F2853" s="526"/>
      <c r="G2853" s="527"/>
      <c r="H2853" s="527"/>
      <c r="I2853" s="527"/>
      <c r="J2853" s="527"/>
      <c r="K2853" s="527"/>
    </row>
    <row r="2854" spans="1:11">
      <c r="A2854" s="461"/>
      <c r="B2854" s="527"/>
      <c r="C2854" s="527"/>
      <c r="D2854" s="527"/>
      <c r="E2854" s="527"/>
      <c r="F2854" s="526"/>
      <c r="G2854" s="527"/>
      <c r="H2854" s="527"/>
      <c r="I2854" s="527"/>
      <c r="J2854" s="527"/>
      <c r="K2854" s="527"/>
    </row>
    <row r="2855" spans="1:11">
      <c r="A2855" s="461" t="s">
        <v>127</v>
      </c>
      <c r="B2855" s="527"/>
      <c r="C2855" s="527"/>
      <c r="D2855" s="527"/>
      <c r="E2855" s="527"/>
      <c r="F2855" s="526"/>
      <c r="G2855" s="527"/>
      <c r="H2855" s="527"/>
      <c r="I2855" s="527"/>
      <c r="J2855" s="527"/>
      <c r="K2855" s="527"/>
    </row>
    <row r="2856" spans="1:11">
      <c r="A2856" s="461" t="s">
        <v>8</v>
      </c>
      <c r="B2856" s="527"/>
      <c r="C2856" s="527"/>
      <c r="D2856" s="527"/>
      <c r="E2856" s="527"/>
      <c r="F2856" s="526"/>
      <c r="G2856" s="527"/>
      <c r="H2856" s="527"/>
      <c r="I2856" s="527"/>
      <c r="J2856" s="527"/>
      <c r="K2856" s="527"/>
    </row>
    <row r="2857" spans="1:11">
      <c r="A2857" s="461"/>
      <c r="B2857" s="527"/>
      <c r="C2857" s="527"/>
      <c r="D2857" s="527"/>
      <c r="E2857" s="527"/>
      <c r="F2857" s="526"/>
      <c r="G2857" s="527"/>
      <c r="H2857" s="527"/>
      <c r="I2857" s="527"/>
      <c r="J2857" s="527"/>
      <c r="K2857" s="527"/>
    </row>
    <row r="2858" spans="1:11">
      <c r="A2858" s="461"/>
      <c r="B2858" s="527"/>
      <c r="C2858" s="527"/>
      <c r="D2858" s="527"/>
      <c r="E2858" s="527"/>
      <c r="F2858" s="526"/>
      <c r="G2858" s="527"/>
      <c r="H2858" s="527"/>
      <c r="I2858" s="527"/>
      <c r="J2858" s="527"/>
      <c r="K2858" s="527"/>
    </row>
    <row r="2859" spans="1:11">
      <c r="A2859" s="461" t="s">
        <v>9</v>
      </c>
      <c r="B2859" s="400"/>
      <c r="C2859" s="400"/>
      <c r="D2859" s="400"/>
      <c r="E2859" s="400"/>
      <c r="F2859" s="401"/>
      <c r="G2859" s="400"/>
      <c r="H2859" s="400"/>
      <c r="I2859" s="400"/>
      <c r="J2859" s="400"/>
      <c r="K2859" s="400"/>
    </row>
    <row r="2860" spans="1:11">
      <c r="A2860" s="461"/>
      <c r="B2860" s="400"/>
      <c r="C2860" s="400"/>
      <c r="D2860" s="400"/>
      <c r="E2860" s="400"/>
      <c r="F2860" s="401"/>
      <c r="G2860" s="400"/>
      <c r="H2860" s="400"/>
      <c r="I2860" s="400"/>
      <c r="J2860" s="400"/>
      <c r="K2860" s="400"/>
    </row>
    <row r="2861" spans="1:11">
      <c r="A2861" s="461"/>
      <c r="B2861" s="400"/>
      <c r="C2861" s="400"/>
      <c r="D2861" s="400"/>
      <c r="E2861" s="400"/>
      <c r="F2861" s="401"/>
      <c r="G2861" s="400"/>
      <c r="H2861" s="400"/>
      <c r="I2861" s="400"/>
      <c r="J2861" s="400"/>
      <c r="K2861" s="400"/>
    </row>
    <row r="2862" spans="1:11">
      <c r="A2862" s="461" t="s">
        <v>10</v>
      </c>
      <c r="B2862" s="400"/>
      <c r="C2862" s="400"/>
      <c r="D2862" s="400"/>
      <c r="E2862" s="400"/>
      <c r="F2862" s="401"/>
      <c r="G2862" s="400"/>
      <c r="H2862" s="400"/>
      <c r="I2862" s="400"/>
      <c r="J2862" s="400"/>
      <c r="K2862" s="400"/>
    </row>
    <row r="2863" spans="1:11">
      <c r="A2863" s="461"/>
      <c r="B2863" s="400"/>
      <c r="C2863" s="400"/>
      <c r="D2863" s="400"/>
      <c r="E2863" s="400"/>
      <c r="F2863" s="401"/>
      <c r="G2863" s="400"/>
      <c r="H2863" s="400"/>
      <c r="I2863" s="400"/>
      <c r="J2863" s="400"/>
      <c r="K2863" s="400"/>
    </row>
    <row r="2864" spans="1:11">
      <c r="A2864" s="461" t="s">
        <v>11</v>
      </c>
      <c r="B2864" s="400"/>
      <c r="C2864" s="400"/>
      <c r="D2864" s="400"/>
      <c r="E2864" s="400"/>
      <c r="F2864" s="401"/>
      <c r="G2864" s="400"/>
      <c r="H2864" s="400"/>
      <c r="I2864" s="400"/>
      <c r="J2864" s="400"/>
      <c r="K2864" s="400"/>
    </row>
    <row r="2865" spans="1:11">
      <c r="A2865" s="461" t="s">
        <v>12</v>
      </c>
      <c r="B2865" s="400"/>
      <c r="C2865" s="400"/>
      <c r="D2865" s="400"/>
      <c r="E2865" s="400"/>
      <c r="F2865" s="401"/>
      <c r="G2865" s="400"/>
      <c r="H2865" s="400"/>
      <c r="I2865" s="400"/>
      <c r="J2865" s="400"/>
      <c r="K2865" s="400"/>
    </row>
    <row r="2866" spans="1:11">
      <c r="A2866" s="461"/>
      <c r="B2866" s="400"/>
      <c r="C2866" s="400"/>
      <c r="D2866" s="400"/>
      <c r="E2866" s="400"/>
      <c r="F2866" s="401"/>
      <c r="G2866" s="400"/>
      <c r="H2866" s="400"/>
      <c r="I2866" s="400"/>
      <c r="J2866" s="400"/>
      <c r="K2866" s="400"/>
    </row>
    <row r="2867" spans="1:11">
      <c r="A2867" s="461" t="s">
        <v>13</v>
      </c>
      <c r="B2867" s="400"/>
      <c r="C2867" s="400"/>
      <c r="D2867" s="400"/>
      <c r="E2867" s="400"/>
      <c r="F2867" s="401"/>
      <c r="G2867" s="400"/>
      <c r="H2867" s="400"/>
      <c r="I2867" s="400"/>
      <c r="J2867" s="400"/>
      <c r="K2867" s="400"/>
    </row>
    <row r="2868" spans="1:11">
      <c r="A2868" s="461" t="s">
        <v>186</v>
      </c>
      <c r="B2868" s="400"/>
      <c r="C2868" s="400"/>
      <c r="D2868" s="400"/>
      <c r="E2868" s="400"/>
      <c r="F2868" s="401"/>
      <c r="G2868" s="400"/>
      <c r="H2868" s="400"/>
      <c r="I2868" s="400"/>
      <c r="J2868" s="400"/>
      <c r="K2868" s="400"/>
    </row>
    <row r="2869" spans="1:11">
      <c r="A2869" s="464" t="s">
        <v>627</v>
      </c>
      <c r="B2869" s="485"/>
      <c r="C2869" s="485"/>
      <c r="D2869" s="485"/>
      <c r="E2869" s="485"/>
      <c r="F2869" s="417"/>
      <c r="G2869" s="416"/>
      <c r="H2869" s="528"/>
      <c r="I2869" s="528"/>
      <c r="J2869" s="416"/>
      <c r="K2869" s="416"/>
    </row>
    <row r="2870" spans="1:11" ht="14.25">
      <c r="A2870" s="572"/>
      <c r="B2870" s="573"/>
      <c r="C2870" s="573"/>
      <c r="D2870" s="573"/>
      <c r="E2870" s="573"/>
      <c r="F2870" s="573"/>
      <c r="G2870" s="573"/>
      <c r="H2870" s="573"/>
      <c r="I2870" s="573"/>
      <c r="J2870" s="573"/>
      <c r="K2870" s="573"/>
    </row>
    <row r="2871" spans="1:11" ht="14.25">
      <c r="A2871" s="574"/>
      <c r="B2871" s="574"/>
      <c r="C2871" s="574"/>
      <c r="D2871" s="574"/>
      <c r="E2871" s="574"/>
      <c r="F2871" s="574"/>
      <c r="G2871" s="574"/>
      <c r="H2871" s="574"/>
      <c r="I2871" s="574"/>
      <c r="J2871" s="574"/>
      <c r="K2871" s="574"/>
    </row>
    <row r="2872" spans="1:11">
      <c r="A2872" s="372"/>
      <c r="B2872" s="459"/>
      <c r="C2872" s="459"/>
      <c r="D2872" s="459"/>
      <c r="E2872" s="459"/>
      <c r="F2872" s="459"/>
      <c r="G2872" s="459"/>
      <c r="H2872" s="459"/>
      <c r="I2872" s="459"/>
      <c r="J2872" s="459"/>
      <c r="K2872" s="463"/>
    </row>
    <row r="2873" spans="1:11">
      <c r="A2873" s="372"/>
      <c r="B2873" s="459"/>
      <c r="C2873" s="459"/>
      <c r="D2873" s="459"/>
      <c r="E2873" s="459"/>
      <c r="F2873" s="459"/>
      <c r="G2873" s="459"/>
      <c r="H2873" s="459"/>
      <c r="I2873" s="459"/>
      <c r="J2873" s="459"/>
      <c r="K2873" s="463"/>
    </row>
    <row r="2874" spans="1:11">
      <c r="A2874" s="372"/>
      <c r="B2874" s="459"/>
      <c r="C2874" s="459"/>
      <c r="D2874" s="459"/>
      <c r="E2874" s="459"/>
      <c r="F2874" s="459"/>
      <c r="G2874" s="459"/>
      <c r="H2874" s="459"/>
      <c r="I2874" s="459"/>
      <c r="J2874" s="459"/>
      <c r="K2874" s="463"/>
    </row>
    <row r="2875" spans="1:11">
      <c r="A2875" s="372"/>
      <c r="B2875" s="459"/>
      <c r="C2875" s="459"/>
      <c r="D2875" s="459"/>
      <c r="E2875" s="459"/>
      <c r="F2875" s="459"/>
      <c r="G2875" s="459"/>
      <c r="H2875" s="459"/>
      <c r="I2875" s="459"/>
      <c r="J2875" s="459"/>
      <c r="K2875" s="463"/>
    </row>
    <row r="2876" spans="1:11">
      <c r="A2876" s="570"/>
      <c r="B2876" s="570"/>
      <c r="C2876" s="570"/>
      <c r="D2876" s="570"/>
      <c r="E2876" s="570"/>
      <c r="F2876" s="570"/>
      <c r="G2876" s="570"/>
      <c r="H2876" s="570"/>
      <c r="I2876" s="570"/>
      <c r="J2876" s="570"/>
      <c r="K2876" s="570"/>
    </row>
    <row r="2877" spans="1:11" ht="15">
      <c r="A2877" s="590"/>
      <c r="B2877" s="590"/>
      <c r="C2877" s="590"/>
      <c r="D2877" s="590"/>
      <c r="E2877" s="590"/>
      <c r="F2877" s="590"/>
      <c r="G2877" s="590"/>
      <c r="H2877" s="590"/>
      <c r="I2877" s="590"/>
      <c r="J2877" s="590"/>
      <c r="K2877" s="590"/>
    </row>
    <row r="2878" spans="1:11">
      <c r="A2878" s="492" t="s">
        <v>64</v>
      </c>
      <c r="B2878" s="459"/>
      <c r="C2878" s="459"/>
      <c r="D2878" s="459"/>
      <c r="E2878" s="459"/>
      <c r="F2878" s="459"/>
      <c r="G2878" s="459"/>
      <c r="H2878" s="459"/>
      <c r="I2878" s="459"/>
      <c r="J2878" s="459"/>
      <c r="K2878" s="463"/>
    </row>
    <row r="2879" spans="1:11">
      <c r="A2879" s="372"/>
      <c r="B2879" s="463"/>
      <c r="C2879" s="463"/>
      <c r="D2879" s="463"/>
      <c r="E2879" s="463"/>
      <c r="F2879" s="463"/>
      <c r="G2879" s="459"/>
      <c r="H2879" s="459"/>
      <c r="I2879" s="459"/>
      <c r="J2879" s="459"/>
      <c r="K2879" s="463"/>
    </row>
    <row r="2880" spans="1:11">
      <c r="A2880" s="493"/>
      <c r="B2880" s="551"/>
      <c r="C2880" s="551"/>
      <c r="D2880" s="551"/>
      <c r="E2880" s="551"/>
      <c r="F2880" s="551"/>
      <c r="G2880" s="551"/>
      <c r="H2880" s="551"/>
      <c r="I2880" s="551"/>
      <c r="J2880" s="551"/>
      <c r="K2880" s="551"/>
    </row>
    <row r="2881" spans="1:13">
      <c r="A2881" s="461"/>
      <c r="B2881" s="429"/>
      <c r="C2881" s="429"/>
      <c r="D2881" s="429"/>
      <c r="E2881" s="429"/>
      <c r="F2881" s="567"/>
      <c r="G2881" s="429"/>
      <c r="H2881" s="429"/>
      <c r="I2881" s="429"/>
      <c r="J2881" s="429"/>
      <c r="K2881" s="429"/>
    </row>
    <row r="2882" spans="1:13">
      <c r="A2882" s="510"/>
      <c r="B2882" s="379"/>
      <c r="C2882" s="379"/>
      <c r="D2882" s="379"/>
      <c r="E2882" s="379"/>
      <c r="F2882" s="380"/>
      <c r="G2882" s="379"/>
      <c r="H2882" s="379"/>
      <c r="I2882" s="379"/>
      <c r="J2882" s="379"/>
      <c r="K2882" s="379"/>
    </row>
    <row r="2883" spans="1:13">
      <c r="A2883" s="461" t="s">
        <v>37</v>
      </c>
      <c r="B2883" s="420" t="str">
        <f>IF('Tables 1-15'!B2814="nap","nav",'Tables 1-15'!B2814)</f>
        <v>nav</v>
      </c>
      <c r="C2883" s="420" t="str">
        <f>IF('Tables 1-15'!C2814="nap","nav",'Tables 1-15'!C2814)</f>
        <v>nav</v>
      </c>
      <c r="D2883" s="420" t="str">
        <f>IF('Tables 1-15'!D2814="nap","nav",'Tables 1-15'!D2814)</f>
        <v>nav</v>
      </c>
      <c r="E2883" s="420" t="str">
        <f>IF('Tables 1-15'!E2814="nap","nav",'Tables 1-15'!E2814)</f>
        <v>nav</v>
      </c>
      <c r="F2883" s="489" t="str">
        <f>IF('Tables 1-15'!F2814="nap","nav",'Tables 1-15'!F2814)</f>
        <v>nav</v>
      </c>
      <c r="G2883" s="420" t="str">
        <f>IF('Tables 1-15'!G2814="nap","nav",'Tables 1-15'!G2814)</f>
        <v>nav</v>
      </c>
      <c r="H2883" s="420" t="str">
        <f>IF('Tables 1-15'!H2814="nap","nav",'Tables 1-15'!H2814)</f>
        <v>nav</v>
      </c>
      <c r="I2883" s="420" t="str">
        <f>IF('Tables 1-15'!I2814="nap","nav",'Tables 1-15'!I2814)</f>
        <v>nav</v>
      </c>
      <c r="J2883" s="420" t="str">
        <f>IF('Tables 1-15'!J2814="nap","nav",'Tables 1-15'!J2814)</f>
        <v>nav</v>
      </c>
      <c r="K2883" s="420" t="str">
        <f>IF('Tables 1-15'!K2814="nap","nav",'Tables 1-15'!K2814)</f>
        <v>nav</v>
      </c>
      <c r="L2883" s="421">
        <f>IF('Tables 1-15'!L2814="nap","nav",'Tables 1-15'!L2814)</f>
        <v>0</v>
      </c>
      <c r="M2883" s="421">
        <f>IF('Tables 1-15'!M2814="nap","nav",'Tables 1-15'!M2814)</f>
        <v>0</v>
      </c>
    </row>
    <row r="2884" spans="1:13">
      <c r="A2884" s="461" t="s">
        <v>528</v>
      </c>
      <c r="B2884" s="419">
        <f>IF('Tables 1-15'!B2815="nap","nav",'Tables 1-15'!B2815)</f>
        <v>5.6786899335344589</v>
      </c>
      <c r="C2884" s="419">
        <f>IF('Tables 1-15'!C2815="nap","nav",'Tables 1-15'!C2815)</f>
        <v>4.7914076235880572</v>
      </c>
      <c r="D2884" s="419">
        <f>IF('Tables 1-15'!D2815="nap","nav",'Tables 1-15'!D2815)</f>
        <v>5.3627599920924629</v>
      </c>
      <c r="E2884" s="419">
        <f>IF('Tables 1-15'!E2815="nap","nav",'Tables 1-15'!E2815)</f>
        <v>6.1578538326161585</v>
      </c>
      <c r="F2884" s="470">
        <f>IF('Tables 1-15'!F2815="nap","nav",'Tables 1-15'!F2815)</f>
        <v>5.5779833505457574</v>
      </c>
      <c r="G2884" s="419">
        <f>IF('Tables 1-15'!G2815="nap","nav",'Tables 1-15'!G2815)</f>
        <v>68.064264477633927</v>
      </c>
      <c r="H2884" s="419">
        <f>IF('Tables 1-15'!H2815="nap","nav",'Tables 1-15'!H2815)</f>
        <v>67.763335148261461</v>
      </c>
      <c r="I2884" s="419">
        <f>IF('Tables 1-15'!I2815="nap","nav",'Tables 1-15'!I2815)</f>
        <v>68.77665007531148</v>
      </c>
      <c r="J2884" s="419">
        <f>IF('Tables 1-15'!J2815="nap","nav",'Tables 1-15'!J2815)</f>
        <v>76.574668579546611</v>
      </c>
      <c r="K2884" s="419">
        <f>IF('Tables 1-15'!K2815="nap","nav",'Tables 1-15'!K2815)</f>
        <v>75.259126138825451</v>
      </c>
      <c r="L2884" s="436">
        <f>IF('Tables 1-15'!L2815="nap","nav",'Tables 1-15'!L2815)</f>
        <v>0</v>
      </c>
      <c r="M2884" s="436">
        <f>IF('Tables 1-15'!M2815="nap","nav",'Tables 1-15'!M2815)</f>
        <v>0</v>
      </c>
    </row>
    <row r="2885" spans="1:13">
      <c r="A2885" s="461" t="s">
        <v>530</v>
      </c>
      <c r="B2885" s="419" t="str">
        <f>IF('Tables 1-15'!B2816="nap","nav",'Tables 1-15'!B2816)</f>
        <v>nav</v>
      </c>
      <c r="C2885" s="419" t="str">
        <f>IF('Tables 1-15'!C2816="nap","nav",'Tables 1-15'!C2816)</f>
        <v>nav</v>
      </c>
      <c r="D2885" s="419" t="str">
        <f>IF('Tables 1-15'!D2816="nap","nav",'Tables 1-15'!D2816)</f>
        <v>nav</v>
      </c>
      <c r="E2885" s="419" t="str">
        <f>IF('Tables 1-15'!E2816="nap","nav",'Tables 1-15'!E2816)</f>
        <v>nav</v>
      </c>
      <c r="F2885" s="470" t="str">
        <f>IF('Tables 1-15'!F2816="nap","nav",'Tables 1-15'!F2816)</f>
        <v>nav</v>
      </c>
      <c r="G2885" s="419">
        <f>IF('Tables 1-15'!G2816="nap","nav",'Tables 1-15'!G2816)</f>
        <v>175.84661006802725</v>
      </c>
      <c r="H2885" s="419">
        <f>IF('Tables 1-15'!H2816="nap","nav",'Tables 1-15'!H2816)</f>
        <v>188.42160814606743</v>
      </c>
      <c r="I2885" s="419">
        <f>IF('Tables 1-15'!I2816="nap","nav",'Tables 1-15'!I2816)</f>
        <v>276.52791735349285</v>
      </c>
      <c r="J2885" s="419">
        <f>IF('Tables 1-15'!J2816="nap","nav",'Tables 1-15'!J2816)</f>
        <v>366.49076197300849</v>
      </c>
      <c r="K2885" s="419">
        <f>IF('Tables 1-15'!K2816="nap","nav",'Tables 1-15'!K2816)</f>
        <v>358.20752173913041</v>
      </c>
      <c r="L2885" s="436">
        <f>IF('Tables 1-15'!L2816="nap","nav",'Tables 1-15'!L2816)</f>
        <v>0</v>
      </c>
      <c r="M2885" s="436">
        <f>IF('Tables 1-15'!M2816="nap","nav",'Tables 1-15'!M2816)</f>
        <v>0</v>
      </c>
    </row>
    <row r="2886" spans="1:13">
      <c r="A2886" s="461" t="s">
        <v>529</v>
      </c>
      <c r="B2886" s="419" t="str">
        <f>IF('Tables 1-15'!B2817="nap","nav",'Tables 1-15'!B2817)</f>
        <v>nav</v>
      </c>
      <c r="C2886" s="419" t="str">
        <f>IF('Tables 1-15'!C2817="nap","nav",'Tables 1-15'!C2817)</f>
        <v>nav</v>
      </c>
      <c r="D2886" s="419" t="str">
        <f>IF('Tables 1-15'!D2817="nap","nav",'Tables 1-15'!D2817)</f>
        <v>nav</v>
      </c>
      <c r="E2886" s="419" t="str">
        <f>IF('Tables 1-15'!E2817="nap","nav",'Tables 1-15'!E2817)</f>
        <v>nav</v>
      </c>
      <c r="F2886" s="470" t="str">
        <f>IF('Tables 1-15'!F2817="nap","nav",'Tables 1-15'!F2817)</f>
        <v>nav</v>
      </c>
      <c r="G2886" s="468" t="str">
        <f>IF('Tables 1-15'!G2817="nap","nav",'Tables 1-15'!G2817)</f>
        <v>nav</v>
      </c>
      <c r="H2886" s="468" t="str">
        <f>IF('Tables 1-15'!H2817="nap","nav",'Tables 1-15'!H2817)</f>
        <v>nav</v>
      </c>
      <c r="I2886" s="468" t="str">
        <f>IF('Tables 1-15'!I2817="nap","nav",'Tables 1-15'!I2817)</f>
        <v>nav</v>
      </c>
      <c r="J2886" s="468" t="str">
        <f>IF('Tables 1-15'!J2817="nap","nav",'Tables 1-15'!J2817)</f>
        <v>nav</v>
      </c>
      <c r="K2886" s="468" t="str">
        <f>IF('Tables 1-15'!K2817="nap","nav",'Tables 1-15'!K2817)</f>
        <v>nav</v>
      </c>
      <c r="L2886" s="436">
        <f>IF('Tables 1-15'!L2817="nap","nav",'Tables 1-15'!L2817)</f>
        <v>0</v>
      </c>
      <c r="M2886" s="436">
        <f>IF('Tables 1-15'!M2817="nap","nav",'Tables 1-15'!M2817)</f>
        <v>0</v>
      </c>
    </row>
    <row r="2887" spans="1:13">
      <c r="A2887" s="461" t="s">
        <v>531</v>
      </c>
      <c r="B2887" s="419" t="str">
        <f>IF('Tables 1-15'!B2818="nap","nav",'Tables 1-15'!B2818)</f>
        <v>nav</v>
      </c>
      <c r="C2887" s="419" t="str">
        <f>IF('Tables 1-15'!C2818="nap","nav",'Tables 1-15'!C2818)</f>
        <v>nav</v>
      </c>
      <c r="D2887" s="419" t="str">
        <f>IF('Tables 1-15'!D2818="nap","nav",'Tables 1-15'!D2818)</f>
        <v>nav</v>
      </c>
      <c r="E2887" s="419" t="str">
        <f>IF('Tables 1-15'!E2818="nap","nav",'Tables 1-15'!E2818)</f>
        <v>nav</v>
      </c>
      <c r="F2887" s="470" t="str">
        <f>IF('Tables 1-15'!F2818="nap","nav",'Tables 1-15'!F2818)</f>
        <v>nav</v>
      </c>
      <c r="G2887" s="468">
        <f>IF('Tables 1-15'!G2818="nap","nav",'Tables 1-15'!G2818)</f>
        <v>576.90436674266334</v>
      </c>
      <c r="H2887" s="468">
        <f>IF('Tables 1-15'!H2818="nap","nav",'Tables 1-15'!H2818)</f>
        <v>1004.8908706923067</v>
      </c>
      <c r="I2887" s="468">
        <f>IF('Tables 1-15'!I2818="nap","nav",'Tables 1-15'!I2818)</f>
        <v>1540.5857443131463</v>
      </c>
      <c r="J2887" s="468">
        <f>IF('Tables 1-15'!J2818="nap","nav",'Tables 1-15'!J2818)</f>
        <v>2354.269967035008</v>
      </c>
      <c r="K2887" s="468">
        <f>IF('Tables 1-15'!K2818="nap","nav",'Tables 1-15'!K2818)</f>
        <v>3299.1056838019804</v>
      </c>
      <c r="L2887" s="436">
        <f>IF('Tables 1-15'!L2818="nap","nav",'Tables 1-15'!L2818)</f>
        <v>0</v>
      </c>
      <c r="M2887" s="436">
        <f>IF('Tables 1-15'!M2818="nap","nav",'Tables 1-15'!M2818)</f>
        <v>0</v>
      </c>
    </row>
    <row r="2888" spans="1:13">
      <c r="A2888" s="461" t="s">
        <v>166</v>
      </c>
      <c r="B2888" s="468">
        <f>IF('Tables 1-15'!B2819="nap","nav",'Tables 1-15'!B2819)</f>
        <v>27.6114341164241</v>
      </c>
      <c r="C2888" s="468">
        <f>IF('Tables 1-15'!C2819="nap","nav",'Tables 1-15'!C2819)</f>
        <v>23.724849254592986</v>
      </c>
      <c r="D2888" s="468">
        <f>IF('Tables 1-15'!D2819="nap","nav",'Tables 1-15'!D2819)</f>
        <v>30.230445661113723</v>
      </c>
      <c r="E2888" s="468">
        <f>IF('Tables 1-15'!E2819="nap","nav",'Tables 1-15'!E2819)</f>
        <v>35.256709200900673</v>
      </c>
      <c r="F2888" s="470">
        <f>IF('Tables 1-15'!F2819="nap","nav",'Tables 1-15'!F2819)</f>
        <v>39.421132641279385</v>
      </c>
      <c r="G2888" s="468">
        <f>IF('Tables 1-15'!G2819="nap","nav",'Tables 1-15'!G2819)</f>
        <v>462.99557069019454</v>
      </c>
      <c r="H2888" s="468">
        <f>IF('Tables 1-15'!H2819="nap","nav",'Tables 1-15'!H2819)</f>
        <v>450.31402829756797</v>
      </c>
      <c r="I2888" s="468">
        <f>IF('Tables 1-15'!I2819="nap","nav",'Tables 1-15'!I2819)</f>
        <v>456.52482411417316</v>
      </c>
      <c r="J2888" s="468">
        <f>IF('Tables 1-15'!J2819="nap","nav",'Tables 1-15'!J2819)</f>
        <v>518.78902211722868</v>
      </c>
      <c r="K2888" s="468">
        <f>IF('Tables 1-15'!K2819="nap","nav",'Tables 1-15'!K2819)</f>
        <v>512.26012142917398</v>
      </c>
      <c r="L2888" s="436">
        <f>IF('Tables 1-15'!L2819="nap","nav",'Tables 1-15'!L2819)</f>
        <v>0</v>
      </c>
      <c r="M2888" s="436">
        <f>IF('Tables 1-15'!M2819="nap","nav",'Tables 1-15'!M2819)</f>
        <v>0</v>
      </c>
    </row>
    <row r="2889" spans="1:13">
      <c r="A2889" s="461" t="s">
        <v>634</v>
      </c>
      <c r="B2889" s="468" t="str">
        <f>IF('Tables 1-15'!B2820="nap","nav",'Tables 1-15'!B2820)</f>
        <v>nav</v>
      </c>
      <c r="C2889" s="468" t="str">
        <f>IF('Tables 1-15'!C2820="nap","nav",'Tables 1-15'!C2820)</f>
        <v>nav</v>
      </c>
      <c r="D2889" s="468" t="str">
        <f>IF('Tables 1-15'!D2820="nap","nav",'Tables 1-15'!D2820)</f>
        <v>nav</v>
      </c>
      <c r="E2889" s="468" t="str">
        <f>IF('Tables 1-15'!E2820="nap","nav",'Tables 1-15'!E2820)</f>
        <v>nav</v>
      </c>
      <c r="F2889" s="469" t="str">
        <f>IF('Tables 1-15'!F2820="nap","nav",'Tables 1-15'!F2820)</f>
        <v>nav</v>
      </c>
      <c r="G2889" s="468">
        <f>IF('Tables 1-15'!G2820="nap","nav",'Tables 1-15'!G2820)</f>
        <v>197.85831633374366</v>
      </c>
      <c r="H2889" s="468">
        <f>IF('Tables 1-15'!H2820="nap","nav",'Tables 1-15'!H2820)</f>
        <v>193.74293638345435</v>
      </c>
      <c r="I2889" s="468">
        <f>IF('Tables 1-15'!I2820="nap","nav",'Tables 1-15'!I2820)</f>
        <v>199.54535778783637</v>
      </c>
      <c r="J2889" s="468">
        <f>IF('Tables 1-15'!J2820="nap","nav",'Tables 1-15'!J2820)</f>
        <v>230.01035733635482</v>
      </c>
      <c r="K2889" s="468">
        <f>IF('Tables 1-15'!K2820="nap","nav",'Tables 1-15'!K2820)</f>
        <v>224.20555396349357</v>
      </c>
      <c r="L2889" s="436">
        <f>IF('Tables 1-15'!L2820="nap","nav",'Tables 1-15'!L2820)</f>
        <v>0</v>
      </c>
      <c r="M2889" s="436">
        <f>IF('Tables 1-15'!M2820="nap","nav",'Tables 1-15'!M2820)</f>
        <v>0</v>
      </c>
    </row>
    <row r="2890" spans="1:13">
      <c r="A2890" s="461" t="s">
        <v>745</v>
      </c>
      <c r="B2890" s="468" t="str">
        <f>IF('Tables 1-15'!B2821="nap","nav",'Tables 1-15'!B2821)</f>
        <v>nav</v>
      </c>
      <c r="C2890" s="468" t="str">
        <f>IF('Tables 1-15'!C2821="nap","nav",'Tables 1-15'!C2821)</f>
        <v>nav</v>
      </c>
      <c r="D2890" s="468" t="str">
        <f>IF('Tables 1-15'!D2821="nap","nav",'Tables 1-15'!D2821)</f>
        <v>nav</v>
      </c>
      <c r="E2890" s="468" t="str">
        <f>IF('Tables 1-15'!E2821="nap","nav",'Tables 1-15'!E2821)</f>
        <v>nav</v>
      </c>
      <c r="F2890" s="469" t="str">
        <f>IF('Tables 1-15'!F2821="nap","nav",'Tables 1-15'!F2821)</f>
        <v>nav</v>
      </c>
      <c r="G2890" s="468" t="str">
        <f>IF('Tables 1-15'!G2821="nap","nav",'Tables 1-15'!G2821)</f>
        <v>nav</v>
      </c>
      <c r="H2890" s="468" t="str">
        <f>IF('Tables 1-15'!H2821="nap","nav",'Tables 1-15'!H2821)</f>
        <v>nav</v>
      </c>
      <c r="I2890" s="468" t="str">
        <f>IF('Tables 1-15'!I2821="nap","nav",'Tables 1-15'!I2821)</f>
        <v>nav</v>
      </c>
      <c r="J2890" s="468" t="str">
        <f>IF('Tables 1-15'!J2821="nap","nav",'Tables 1-15'!J2821)</f>
        <v>nav</v>
      </c>
      <c r="K2890" s="468" t="str">
        <f>IF('Tables 1-15'!K2821="nap","nav",'Tables 1-15'!K2821)</f>
        <v>nav</v>
      </c>
      <c r="L2890" s="436">
        <f>IF('Tables 1-15'!L2821="nap","nav",'Tables 1-15'!L2821)</f>
        <v>0</v>
      </c>
      <c r="M2890" s="436">
        <f>IF('Tables 1-15'!M2821="nap","nav",'Tables 1-15'!M2821)</f>
        <v>0</v>
      </c>
    </row>
    <row r="2891" spans="1:13">
      <c r="A2891" s="461" t="s">
        <v>994</v>
      </c>
      <c r="B2891" s="468">
        <f>IF('Tables 1-15'!B2822="nap","nav",'Tables 1-15'!B2822)</f>
        <v>2.5220608346409086</v>
      </c>
      <c r="C2891" s="468">
        <f>IF('Tables 1-15'!C2822="nap","nav",'Tables 1-15'!C2822)</f>
        <v>2.7863057666681494</v>
      </c>
      <c r="D2891" s="468">
        <f>IF('Tables 1-15'!D2822="nap","nav",'Tables 1-15'!D2822)</f>
        <v>3.5544547623978238</v>
      </c>
      <c r="E2891" s="468">
        <f>IF('Tables 1-15'!E2822="nap","nav",'Tables 1-15'!E2822)</f>
        <v>4.2786492581988931</v>
      </c>
      <c r="F2891" s="469">
        <f>IF('Tables 1-15'!F2822="nap","nav",'Tables 1-15'!F2822)</f>
        <v>2.6830845987363849</v>
      </c>
      <c r="G2891" s="468">
        <f>IF('Tables 1-15'!G2822="nap","nav",'Tables 1-15'!G2822)</f>
        <v>16.80289933349648</v>
      </c>
      <c r="H2891" s="468">
        <f>IF('Tables 1-15'!H2822="nap","nav",'Tables 1-15'!H2822)</f>
        <v>15.464131852941712</v>
      </c>
      <c r="I2891" s="468">
        <f>IF('Tables 1-15'!I2822="nap","nav",'Tables 1-15'!I2822)</f>
        <v>21.415622586405036</v>
      </c>
      <c r="J2891" s="468">
        <f>IF('Tables 1-15'!J2822="nap","nav",'Tables 1-15'!J2822)</f>
        <v>27.870422960116592</v>
      </c>
      <c r="K2891" s="468">
        <f>IF('Tables 1-15'!K2822="nap","nav",'Tables 1-15'!K2822)</f>
        <v>34.197386246395411</v>
      </c>
      <c r="L2891" s="436">
        <f>IF('Tables 1-15'!L2822="nap","nav",'Tables 1-15'!L2822)</f>
        <v>0</v>
      </c>
      <c r="M2891" s="436">
        <f>IF('Tables 1-15'!M2822="nap","nav",'Tables 1-15'!M2822)</f>
        <v>0</v>
      </c>
    </row>
    <row r="2892" spans="1:13">
      <c r="A2892" s="461" t="s">
        <v>127</v>
      </c>
      <c r="B2892" s="468" t="str">
        <f>IF('Tables 1-15'!B2823="nap","nav",'Tables 1-15'!B2823)</f>
        <v>nav</v>
      </c>
      <c r="C2892" s="468">
        <f>IF('Tables 1-15'!C2823="nap","nav",'Tables 1-15'!C2823)</f>
        <v>10.586156438690178</v>
      </c>
      <c r="D2892" s="468">
        <f>IF('Tables 1-15'!D2823="nap","nav",'Tables 1-15'!D2823)</f>
        <v>13.698162380212187</v>
      </c>
      <c r="E2892" s="468">
        <f>IF('Tables 1-15'!E2823="nap","nav",'Tables 1-15'!E2823)</f>
        <v>15.344683715061276</v>
      </c>
      <c r="F2892" s="469">
        <f>IF('Tables 1-15'!F2823="nap","nav",'Tables 1-15'!F2823)</f>
        <v>15.48466872393241</v>
      </c>
      <c r="G2892" s="468">
        <f>IF('Tables 1-15'!G2823="nap","nav",'Tables 1-15'!G2823)</f>
        <v>118.44637207361369</v>
      </c>
      <c r="H2892" s="468">
        <f>IF('Tables 1-15'!H2823="nap","nav",'Tables 1-15'!H2823)</f>
        <v>158.81321011294764</v>
      </c>
      <c r="I2892" s="468">
        <f>IF('Tables 1-15'!I2823="nap","nav",'Tables 1-15'!I2823)</f>
        <v>159.50001909606405</v>
      </c>
      <c r="J2892" s="468">
        <f>IF('Tables 1-15'!J2823="nap","nav",'Tables 1-15'!J2823)</f>
        <v>197.09353581856206</v>
      </c>
      <c r="K2892" s="468">
        <f>IF('Tables 1-15'!K2823="nap","nav",'Tables 1-15'!K2823)</f>
        <v>206.1219820540793</v>
      </c>
      <c r="L2892" s="436">
        <f>IF('Tables 1-15'!L2823="nap","nav",'Tables 1-15'!L2823)</f>
        <v>0</v>
      </c>
      <c r="M2892" s="436">
        <f>IF('Tables 1-15'!M2823="nap","nav",'Tables 1-15'!M2823)</f>
        <v>0</v>
      </c>
    </row>
    <row r="2893" spans="1:13">
      <c r="A2893" s="461" t="s">
        <v>8</v>
      </c>
      <c r="B2893" s="468" t="str">
        <f>IF('Tables 1-15'!B2824="nap","nav",'Tables 1-15'!B2824)</f>
        <v>nav</v>
      </c>
      <c r="C2893" s="468" t="str">
        <f>IF('Tables 1-15'!C2824="nap","nav",'Tables 1-15'!C2824)</f>
        <v>nav</v>
      </c>
      <c r="D2893" s="468" t="str">
        <f>IF('Tables 1-15'!D2824="nap","nav",'Tables 1-15'!D2824)</f>
        <v>nav</v>
      </c>
      <c r="E2893" s="468" t="str">
        <f>IF('Tables 1-15'!E2824="nap","nav",'Tables 1-15'!E2824)</f>
        <v>nav</v>
      </c>
      <c r="F2893" s="469" t="str">
        <f>IF('Tables 1-15'!F2824="nap","nav",'Tables 1-15'!F2824)</f>
        <v>nav</v>
      </c>
      <c r="G2893" s="468" t="str">
        <f>IF('Tables 1-15'!G2824="nap","nav",'Tables 1-15'!G2824)</f>
        <v>nav</v>
      </c>
      <c r="H2893" s="468" t="str">
        <f>IF('Tables 1-15'!H2824="nap","nav",'Tables 1-15'!H2824)</f>
        <v>nav</v>
      </c>
      <c r="I2893" s="468" t="str">
        <f>IF('Tables 1-15'!I2824="nap","nav",'Tables 1-15'!I2824)</f>
        <v>nav</v>
      </c>
      <c r="J2893" s="468" t="str">
        <f>IF('Tables 1-15'!J2824="nap","nav",'Tables 1-15'!J2824)</f>
        <v>nav</v>
      </c>
      <c r="K2893" s="468" t="str">
        <f>IF('Tables 1-15'!K2824="nap","nav",'Tables 1-15'!K2824)</f>
        <v>nav</v>
      </c>
      <c r="L2893" s="436">
        <f>IF('Tables 1-15'!L2824="nap","nav",'Tables 1-15'!L2824)</f>
        <v>0</v>
      </c>
      <c r="M2893" s="436">
        <f>IF('Tables 1-15'!M2824="nap","nav",'Tables 1-15'!M2824)</f>
        <v>0</v>
      </c>
    </row>
    <row r="2894" spans="1:13">
      <c r="A2894" s="764" t="s">
        <v>937</v>
      </c>
      <c r="B2894" s="468" t="str">
        <f>IF('Tables 1-15'!B2825="nap","nav",'Tables 1-15'!B2825)</f>
        <v>nav</v>
      </c>
      <c r="C2894" s="468" t="str">
        <f>IF('Tables 1-15'!C2825="nap","nav",'Tables 1-15'!C2825)</f>
        <v>nav</v>
      </c>
      <c r="D2894" s="468" t="str">
        <f>IF('Tables 1-15'!D2825="nap","nav",'Tables 1-15'!D2825)</f>
        <v>nav</v>
      </c>
      <c r="E2894" s="468" t="str">
        <f>IF('Tables 1-15'!E2825="nap","nav",'Tables 1-15'!E2825)</f>
        <v>nav</v>
      </c>
      <c r="F2894" s="469" t="str">
        <f>IF('Tables 1-15'!F2825="nap","nav",'Tables 1-15'!F2825)</f>
        <v>nav</v>
      </c>
      <c r="G2894" s="468" t="str">
        <f>IF('Tables 1-15'!G2825="nap","nav",'Tables 1-15'!G2825)</f>
        <v>nav</v>
      </c>
      <c r="H2894" s="468" t="str">
        <f>IF('Tables 1-15'!H2825="nap","nav",'Tables 1-15'!H2825)</f>
        <v>nav</v>
      </c>
      <c r="I2894" s="468" t="str">
        <f>IF('Tables 1-15'!I2825="nap","nav",'Tables 1-15'!I2825)</f>
        <v>nav</v>
      </c>
      <c r="J2894" s="468" t="str">
        <f>IF('Tables 1-15'!J2825="nap","nav",'Tables 1-15'!J2825)</f>
        <v>nav</v>
      </c>
      <c r="K2894" s="468" t="str">
        <f>IF('Tables 1-15'!K2825="nap","nav",'Tables 1-15'!K2825)</f>
        <v>nav</v>
      </c>
      <c r="L2894" s="436">
        <f>IF('Tables 1-15'!L2825="nap","nav",'Tables 1-15'!L2825)</f>
        <v>0</v>
      </c>
      <c r="M2894" s="436">
        <f>IF('Tables 1-15'!M2825="nap","nav",'Tables 1-15'!M2825)</f>
        <v>0</v>
      </c>
    </row>
    <row r="2895" spans="1:13">
      <c r="A2895" s="764" t="s">
        <v>938</v>
      </c>
      <c r="B2895" s="468">
        <f>IF('Tables 1-15'!B2826="nap","nav",'Tables 1-15'!B2826)</f>
        <v>5.8000000000000007</v>
      </c>
      <c r="C2895" s="468">
        <f>IF('Tables 1-15'!C2826="nap","nav",'Tables 1-15'!C2826)</f>
        <v>3.9880002960879382</v>
      </c>
      <c r="D2895" s="468">
        <f>IF('Tables 1-15'!D2826="nap","nav",'Tables 1-15'!D2826)</f>
        <v>6.4740102621891191</v>
      </c>
      <c r="E2895" s="468">
        <f>IF('Tables 1-15'!E2826="nap","nav",'Tables 1-15'!E2826)</f>
        <v>5.7510046035780933</v>
      </c>
      <c r="F2895" s="469">
        <f>IF('Tables 1-15'!F2826="nap","nav",'Tables 1-15'!F2826)</f>
        <v>6.6089018491096168</v>
      </c>
      <c r="G2895" s="468">
        <f>IF('Tables 1-15'!G2826="nap","nav",'Tables 1-15'!G2826)</f>
        <v>46.676749593744113</v>
      </c>
      <c r="H2895" s="468">
        <f>IF('Tables 1-15'!H2826="nap","nav",'Tables 1-15'!H2826)</f>
        <v>40.209129871571861</v>
      </c>
      <c r="I2895" s="468">
        <f>IF('Tables 1-15'!I2826="nap","nav",'Tables 1-15'!I2826)</f>
        <v>49.753700734686639</v>
      </c>
      <c r="J2895" s="468">
        <f>IF('Tables 1-15'!J2826="nap","nav",'Tables 1-15'!J2826)</f>
        <v>62.145860843353631</v>
      </c>
      <c r="K2895" s="468">
        <f>IF('Tables 1-15'!K2826="nap","nav",'Tables 1-15'!K2826)</f>
        <v>70.989288909139233</v>
      </c>
      <c r="L2895" s="436">
        <f>IF('Tables 1-15'!L2826="nap","nav",'Tables 1-15'!L2826)</f>
        <v>0</v>
      </c>
      <c r="M2895" s="436">
        <f>IF('Tables 1-15'!M2826="nap","nav",'Tables 1-15'!M2826)</f>
        <v>0</v>
      </c>
    </row>
    <row r="2896" spans="1:13">
      <c r="A2896" s="461" t="s">
        <v>9</v>
      </c>
      <c r="B2896" s="419">
        <f>IF('Tables 1-15'!B2827="nap","nav",'Tables 1-15'!B2827)</f>
        <v>4.7510560689325931</v>
      </c>
      <c r="C2896" s="419">
        <f>IF('Tables 1-15'!C2827="nap","nav",'Tables 1-15'!C2827)</f>
        <v>3.761084320819998</v>
      </c>
      <c r="D2896" s="419">
        <f>IF('Tables 1-15'!D2827="nap","nav",'Tables 1-15'!D2827)</f>
        <v>4.1913865387557161</v>
      </c>
      <c r="E2896" s="419">
        <f>IF('Tables 1-15'!E2827="nap","nav",'Tables 1-15'!E2827)</f>
        <v>4.3568209414984898</v>
      </c>
      <c r="F2896" s="470">
        <f>IF('Tables 1-15'!F2827="nap","nav",'Tables 1-15'!F2827)</f>
        <v>3.9615635344024867</v>
      </c>
      <c r="G2896" s="419">
        <f>IF('Tables 1-15'!G2827="nap","nav",'Tables 1-15'!G2827)</f>
        <v>115.67780992609745</v>
      </c>
      <c r="H2896" s="419">
        <f>IF('Tables 1-15'!H2827="nap","nav",'Tables 1-15'!H2827)</f>
        <v>111.18802843110535</v>
      </c>
      <c r="I2896" s="419">
        <f>IF('Tables 1-15'!I2827="nap","nav",'Tables 1-15'!I2827)</f>
        <v>112.66964344428011</v>
      </c>
      <c r="J2896" s="419">
        <f>IF('Tables 1-15'!J2827="nap","nav",'Tables 1-15'!J2827)</f>
        <v>121.00364578607584</v>
      </c>
      <c r="K2896" s="419">
        <f>IF('Tables 1-15'!K2827="nap","nav",'Tables 1-15'!K2827)</f>
        <v>114.12476513156949</v>
      </c>
      <c r="L2896" s="436">
        <f>IF('Tables 1-15'!L2827="nap","nav",'Tables 1-15'!L2827)</f>
        <v>0</v>
      </c>
      <c r="M2896" s="436">
        <f>IF('Tables 1-15'!M2827="nap","nav",'Tables 1-15'!M2827)</f>
        <v>0</v>
      </c>
    </row>
    <row r="2897" spans="1:13">
      <c r="A2897" s="461" t="s">
        <v>939</v>
      </c>
      <c r="B2897" s="419">
        <f>IF('Tables 1-15'!B2828="nap","nav",'Tables 1-15'!B2828)</f>
        <v>2.6612794766162255</v>
      </c>
      <c r="C2897" s="419">
        <f>IF('Tables 1-15'!C2828="nap","nav",'Tables 1-15'!C2828)</f>
        <v>1.8629028338036349</v>
      </c>
      <c r="D2897" s="419">
        <f>IF('Tables 1-15'!D2828="nap","nav",'Tables 1-15'!D2828)</f>
        <v>2.332801167221624</v>
      </c>
      <c r="E2897" s="419">
        <f>IF('Tables 1-15'!E2828="nap","nav",'Tables 1-15'!E2828)</f>
        <v>2.7860779343778641</v>
      </c>
      <c r="F2897" s="470">
        <f>IF('Tables 1-15'!F2828="nap","nav",'Tables 1-15'!F2828)</f>
        <v>3.265685063346552</v>
      </c>
      <c r="G2897" s="419">
        <f>IF('Tables 1-15'!G2828="nap","nav",'Tables 1-15'!G2828)</f>
        <v>20.709404340570305</v>
      </c>
      <c r="H2897" s="419">
        <f>IF('Tables 1-15'!H2828="nap","nav",'Tables 1-15'!H2828)</f>
        <v>18.382673427646157</v>
      </c>
      <c r="I2897" s="419">
        <f>IF('Tables 1-15'!I2828="nap","nav",'Tables 1-15'!I2828)</f>
        <v>28.321680153609528</v>
      </c>
      <c r="J2897" s="419">
        <f>IF('Tables 1-15'!J2828="nap","nav",'Tables 1-15'!J2828)</f>
        <v>51.87488667218571</v>
      </c>
      <c r="K2897" s="419">
        <f>IF('Tables 1-15'!K2828="nap","nav",'Tables 1-15'!K2828)</f>
        <v>80.016643340886858</v>
      </c>
      <c r="L2897" s="436">
        <f>IF('Tables 1-15'!L2828="nap","nav",'Tables 1-15'!L2828)</f>
        <v>0</v>
      </c>
      <c r="M2897" s="436">
        <f>IF('Tables 1-15'!M2828="nap","nav",'Tables 1-15'!M2828)</f>
        <v>0</v>
      </c>
    </row>
    <row r="2898" spans="1:13">
      <c r="A2898" s="461" t="s">
        <v>940</v>
      </c>
      <c r="B2898" s="419" t="str">
        <f>IF('Tables 1-15'!B2829="nap","nav",'Tables 1-15'!B2829)</f>
        <v>nav</v>
      </c>
      <c r="C2898" s="419" t="str">
        <f>IF('Tables 1-15'!C2829="nap","nav",'Tables 1-15'!C2829)</f>
        <v>nav</v>
      </c>
      <c r="D2898" s="419" t="str">
        <f>IF('Tables 1-15'!D2829="nap","nav",'Tables 1-15'!D2829)</f>
        <v>nav</v>
      </c>
      <c r="E2898" s="419" t="str">
        <f>IF('Tables 1-15'!E2829="nap","nav",'Tables 1-15'!E2829)</f>
        <v>nav</v>
      </c>
      <c r="F2898" s="470" t="str">
        <f>IF('Tables 1-15'!F2829="nap","nav",'Tables 1-15'!F2829)</f>
        <v>nav</v>
      </c>
      <c r="G2898" s="419">
        <f>IF('Tables 1-15'!G2829="nap","nav",'Tables 1-15'!G2829)</f>
        <v>13.707595200000002</v>
      </c>
      <c r="H2898" s="419">
        <f>IF('Tables 1-15'!H2829="nap","nav",'Tables 1-15'!H2829)</f>
        <v>15.001694933333335</v>
      </c>
      <c r="I2898" s="419">
        <f>IF('Tables 1-15'!I2829="nap","nav",'Tables 1-15'!I2829)</f>
        <v>19.161360000000002</v>
      </c>
      <c r="J2898" s="419">
        <f>IF('Tables 1-15'!J2829="nap","nav",'Tables 1-15'!J2829)</f>
        <v>26.374644266666667</v>
      </c>
      <c r="K2898" s="419">
        <f>IF('Tables 1-15'!K2829="nap","nav",'Tables 1-15'!K2829)</f>
        <v>32.593522400000005</v>
      </c>
      <c r="L2898" s="436">
        <f>IF('Tables 1-15'!L2829="nap","nav",'Tables 1-15'!L2829)</f>
        <v>0</v>
      </c>
      <c r="M2898" s="436">
        <f>IF('Tables 1-15'!M2829="nap","nav",'Tables 1-15'!M2829)</f>
        <v>0</v>
      </c>
    </row>
    <row r="2899" spans="1:13">
      <c r="A2899" s="461" t="s">
        <v>10</v>
      </c>
      <c r="B2899" s="419" t="str">
        <f>IF('Tables 1-15'!B2830="nap","nav",'Tables 1-15'!B2830)</f>
        <v>nav</v>
      </c>
      <c r="C2899" s="419" t="str">
        <f>IF('Tables 1-15'!C2830="nap","nav",'Tables 1-15'!C2830)</f>
        <v>nav</v>
      </c>
      <c r="D2899" s="419" t="str">
        <f>IF('Tables 1-15'!D2830="nap","nav",'Tables 1-15'!D2830)</f>
        <v>nav</v>
      </c>
      <c r="E2899" s="419" t="str">
        <f>IF('Tables 1-15'!E2830="nap","nav",'Tables 1-15'!E2830)</f>
        <v>nav</v>
      </c>
      <c r="F2899" s="470" t="str">
        <f>IF('Tables 1-15'!F2830="nap","nav",'Tables 1-15'!F2830)</f>
        <v>nav</v>
      </c>
      <c r="G2899" s="419" t="str">
        <f>IF('Tables 1-15'!G2830="nap","nav",'Tables 1-15'!G2830)</f>
        <v>nav</v>
      </c>
      <c r="H2899" s="419" t="str">
        <f>IF('Tables 1-15'!H2830="nap","nav",'Tables 1-15'!H2830)</f>
        <v>nav</v>
      </c>
      <c r="I2899" s="419" t="str">
        <f>IF('Tables 1-15'!I2830="nap","nav",'Tables 1-15'!I2830)</f>
        <v>nav</v>
      </c>
      <c r="J2899" s="419" t="str">
        <f>IF('Tables 1-15'!J2830="nap","nav",'Tables 1-15'!J2830)</f>
        <v>nav</v>
      </c>
      <c r="K2899" s="419" t="str">
        <f>IF('Tables 1-15'!K2830="nap","nav",'Tables 1-15'!K2830)</f>
        <v>nav</v>
      </c>
      <c r="L2899" s="436">
        <f>IF('Tables 1-15'!L2830="nap","nav",'Tables 1-15'!L2830)</f>
        <v>0</v>
      </c>
      <c r="M2899" s="436">
        <f>IF('Tables 1-15'!M2830="nap","nav",'Tables 1-15'!M2830)</f>
        <v>0</v>
      </c>
    </row>
    <row r="2900" spans="1:13">
      <c r="A2900" s="461" t="s">
        <v>941</v>
      </c>
      <c r="B2900" s="419" t="str">
        <f>IF('Tables 1-15'!B2831="nap","nav",'Tables 1-15'!B2831)</f>
        <v>nav</v>
      </c>
      <c r="C2900" s="419" t="str">
        <f>IF('Tables 1-15'!C2831="nap","nav",'Tables 1-15'!C2831)</f>
        <v>nav</v>
      </c>
      <c r="D2900" s="419" t="str">
        <f>IF('Tables 1-15'!D2831="nap","nav",'Tables 1-15'!D2831)</f>
        <v>nav</v>
      </c>
      <c r="E2900" s="419" t="str">
        <f>IF('Tables 1-15'!E2831="nap","nav",'Tables 1-15'!E2831)</f>
        <v>nav</v>
      </c>
      <c r="F2900" s="470" t="str">
        <f>IF('Tables 1-15'!F2831="nap","nav",'Tables 1-15'!F2831)</f>
        <v>nav</v>
      </c>
      <c r="G2900" s="419" t="str">
        <f>IF('Tables 1-15'!G2831="nap","nav",'Tables 1-15'!G2831)</f>
        <v>nav</v>
      </c>
      <c r="H2900" s="419">
        <f>IF('Tables 1-15'!H2831="nap","nav",'Tables 1-15'!H2831)</f>
        <v>37.914574256252223</v>
      </c>
      <c r="I2900" s="419">
        <f>IF('Tables 1-15'!I2831="nap","nav",'Tables 1-15'!I2831)</f>
        <v>53.058099836110358</v>
      </c>
      <c r="J2900" s="419">
        <f>IF('Tables 1-15'!J2831="nap","nav",'Tables 1-15'!J2831)</f>
        <v>64.280064800772095</v>
      </c>
      <c r="K2900" s="419">
        <f>IF('Tables 1-15'!K2831="nap","nav",'Tables 1-15'!K2831)</f>
        <v>60.21302909263612</v>
      </c>
      <c r="L2900" s="436">
        <f>IF('Tables 1-15'!L2831="nap","nav",'Tables 1-15'!L2831)</f>
        <v>0</v>
      </c>
      <c r="M2900" s="436">
        <f>IF('Tables 1-15'!M2831="nap","nav",'Tables 1-15'!M2831)</f>
        <v>0</v>
      </c>
    </row>
    <row r="2901" spans="1:13">
      <c r="A2901" s="461" t="s">
        <v>11</v>
      </c>
      <c r="B2901" s="419">
        <f>IF('Tables 1-15'!B2832="nap","nav",'Tables 1-15'!B2832)</f>
        <v>1.8216497018620028</v>
      </c>
      <c r="C2901" s="419" t="str">
        <f>IF('Tables 1-15'!C2832="nap","nav",'Tables 1-15'!C2832)</f>
        <v>nav</v>
      </c>
      <c r="D2901" s="419" t="str">
        <f>IF('Tables 1-15'!D2832="nap","nav",'Tables 1-15'!D2832)</f>
        <v>nav</v>
      </c>
      <c r="E2901" s="419" t="str">
        <f>IF('Tables 1-15'!E2832="nap","nav",'Tables 1-15'!E2832)</f>
        <v>nav</v>
      </c>
      <c r="F2901" s="470" t="str">
        <f>IF('Tables 1-15'!F2832="nap","nav",'Tables 1-15'!F2832)</f>
        <v>nav</v>
      </c>
      <c r="G2901" s="419">
        <f>IF('Tables 1-15'!G2832="nap","nav",'Tables 1-15'!G2832)</f>
        <v>70.588925947152617</v>
      </c>
      <c r="H2901" s="419" t="str">
        <f>IF('Tables 1-15'!H2832="nap","nav",'Tables 1-15'!H2832)</f>
        <v>nav</v>
      </c>
      <c r="I2901" s="419" t="str">
        <f>IF('Tables 1-15'!I2832="nap","nav",'Tables 1-15'!I2832)</f>
        <v>nav</v>
      </c>
      <c r="J2901" s="419" t="str">
        <f>IF('Tables 1-15'!J2832="nap","nav",'Tables 1-15'!J2832)</f>
        <v>nav</v>
      </c>
      <c r="K2901" s="419" t="str">
        <f>IF('Tables 1-15'!K2832="nap","nav",'Tables 1-15'!K2832)</f>
        <v>nav</v>
      </c>
      <c r="L2901" s="436">
        <f>IF('Tables 1-15'!L2832="nap","nav",'Tables 1-15'!L2832)</f>
        <v>0</v>
      </c>
      <c r="M2901" s="436">
        <f>IF('Tables 1-15'!M2832="nap","nav",'Tables 1-15'!M2832)</f>
        <v>0</v>
      </c>
    </row>
    <row r="2902" spans="1:13">
      <c r="A2902" s="461" t="s">
        <v>12</v>
      </c>
      <c r="B2902" s="419">
        <f>IF('Tables 1-15'!B2833="nap","nav",'Tables 1-15'!B2833)</f>
        <v>7.1450001153908271</v>
      </c>
      <c r="C2902" s="419">
        <f>IF('Tables 1-15'!C2833="nap","nav",'Tables 1-15'!C2833)</f>
        <v>6.808527790463871</v>
      </c>
      <c r="D2902" s="419">
        <f>IF('Tables 1-15'!D2833="nap","nav",'Tables 1-15'!D2833)</f>
        <v>7.5772925101835362</v>
      </c>
      <c r="E2902" s="419">
        <f>IF('Tables 1-15'!E2833="nap","nav",'Tables 1-15'!E2833)</f>
        <v>8.1306702799663721</v>
      </c>
      <c r="F2902" s="470">
        <f>IF('Tables 1-15'!F2833="nap","nav",'Tables 1-15'!F2833)</f>
        <v>7.8088242943789608</v>
      </c>
      <c r="G2902" s="419">
        <f>IF('Tables 1-15'!G2833="nap","nav",'Tables 1-15'!G2833)</f>
        <v>62.366435115736991</v>
      </c>
      <c r="H2902" s="419">
        <f>IF('Tables 1-15'!H2833="nap","nav",'Tables 1-15'!H2833)</f>
        <v>63.497122505922867</v>
      </c>
      <c r="I2902" s="419">
        <f>IF('Tables 1-15'!I2833="nap","nav",'Tables 1-15'!I2833)</f>
        <v>68.445011838822424</v>
      </c>
      <c r="J2902" s="419">
        <f>IF('Tables 1-15'!J2833="nap","nav",'Tables 1-15'!J2833)</f>
        <v>81.915657300521133</v>
      </c>
      <c r="K2902" s="419">
        <f>IF('Tables 1-15'!K2833="nap","nav",'Tables 1-15'!K2833)</f>
        <v>79.526430228566085</v>
      </c>
      <c r="L2902" s="436">
        <f>IF('Tables 1-15'!L2833="nap","nav",'Tables 1-15'!L2833)</f>
        <v>0</v>
      </c>
      <c r="M2902" s="436">
        <f>IF('Tables 1-15'!M2833="nap","nav",'Tables 1-15'!M2833)</f>
        <v>0</v>
      </c>
    </row>
    <row r="2903" spans="1:13">
      <c r="A2903" s="461" t="s">
        <v>942</v>
      </c>
      <c r="B2903" s="419">
        <f>IF('Tables 1-15'!B2834="nap","nav",'Tables 1-15'!B2834)</f>
        <v>3.2316087864490681</v>
      </c>
      <c r="C2903" s="419">
        <f>IF('Tables 1-15'!C2834="nap","nav",'Tables 1-15'!C2834)</f>
        <v>3.0984344903367589</v>
      </c>
      <c r="D2903" s="419">
        <f>IF('Tables 1-15'!D2834="nap","nav",'Tables 1-15'!D2834)</f>
        <v>4.0255391895494537</v>
      </c>
      <c r="E2903" s="419">
        <f>IF('Tables 1-15'!E2834="nap","nav",'Tables 1-15'!E2834)</f>
        <v>5.0005191616766478</v>
      </c>
      <c r="F2903" s="470">
        <f>IF('Tables 1-15'!F2834="nap","nav",'Tables 1-15'!F2834)</f>
        <v>5.4177880055788004</v>
      </c>
      <c r="G2903" s="419">
        <f>IF('Tables 1-15'!G2834="nap","nav",'Tables 1-15'!G2834)</f>
        <v>128.51592002475059</v>
      </c>
      <c r="H2903" s="419">
        <f>IF('Tables 1-15'!H2834="nap","nav",'Tables 1-15'!H2834)</f>
        <v>119.13064184603452</v>
      </c>
      <c r="I2903" s="419">
        <f>IF('Tables 1-15'!I2834="nap","nav",'Tables 1-15'!I2834)</f>
        <v>144.22942615302588</v>
      </c>
      <c r="J2903" s="419">
        <f>IF('Tables 1-15'!J2834="nap","nav",'Tables 1-15'!J2834)</f>
        <v>161.86890898203595</v>
      </c>
      <c r="K2903" s="419">
        <f>IF('Tables 1-15'!K2834="nap","nav",'Tables 1-15'!K2834)</f>
        <v>189.72887140864714</v>
      </c>
      <c r="L2903" s="436">
        <f>IF('Tables 1-15'!L2834="nap","nav",'Tables 1-15'!L2834)</f>
        <v>0</v>
      </c>
      <c r="M2903" s="436">
        <f>IF('Tables 1-15'!M2834="nap","nav",'Tables 1-15'!M2834)</f>
        <v>0</v>
      </c>
    </row>
    <row r="2904" spans="1:13">
      <c r="A2904" s="461" t="s">
        <v>13</v>
      </c>
      <c r="B2904" s="419">
        <f>IF('Tables 1-15'!B2835="nap","nav",'Tables 1-15'!B2835)</f>
        <v>30.43298813960952</v>
      </c>
      <c r="C2904" s="419">
        <f>IF('Tables 1-15'!C2835="nap","nav",'Tables 1-15'!C2835)</f>
        <v>11.206043455277042</v>
      </c>
      <c r="D2904" s="419">
        <f>IF('Tables 1-15'!D2835="nap","nav",'Tables 1-15'!D2835)</f>
        <v>2.8327114490655942</v>
      </c>
      <c r="E2904" s="419">
        <f>IF('Tables 1-15'!E2835="nap","nav",'Tables 1-15'!E2835)</f>
        <v>23.193377414680612</v>
      </c>
      <c r="F2904" s="470">
        <f>IF('Tables 1-15'!F2835="nap","nav",'Tables 1-15'!F2835)</f>
        <v>48.695220257211361</v>
      </c>
      <c r="G2904" s="419">
        <f>IF('Tables 1-15'!G2835="nap","nav",'Tables 1-15'!G2835)</f>
        <v>697.4874687697328</v>
      </c>
      <c r="H2904" s="419">
        <f>IF('Tables 1-15'!H2835="nap","nav",'Tables 1-15'!H2835)</f>
        <v>618.32259834299236</v>
      </c>
      <c r="I2904" s="419">
        <f>IF('Tables 1-15'!I2835="nap","nav",'Tables 1-15'!I2835)</f>
        <v>660.58367878621254</v>
      </c>
      <c r="J2904" s="419">
        <f>IF('Tables 1-15'!J2835="nap","nav",'Tables 1-15'!J2835)</f>
        <v>759.76785265901196</v>
      </c>
      <c r="K2904" s="419">
        <f>IF('Tables 1-15'!K2835="nap","nav",'Tables 1-15'!K2835)</f>
        <v>755.35727852270304</v>
      </c>
      <c r="L2904" s="436">
        <f>IF('Tables 1-15'!L2835="nap","nav",'Tables 1-15'!L2835)</f>
        <v>0</v>
      </c>
      <c r="M2904" s="436">
        <f>IF('Tables 1-15'!M2835="nap","nav",'Tables 1-15'!M2835)</f>
        <v>0</v>
      </c>
    </row>
    <row r="2905" spans="1:13">
      <c r="A2905" s="461" t="s">
        <v>186</v>
      </c>
      <c r="B2905" s="419" t="str">
        <f>IF('Tables 1-15'!B2836="nap","nav",'Tables 1-15'!B2836)</f>
        <v>nav</v>
      </c>
      <c r="C2905" s="419" t="str">
        <f>IF('Tables 1-15'!C2836="nap","nav",'Tables 1-15'!C2836)</f>
        <v>nav</v>
      </c>
      <c r="D2905" s="419" t="str">
        <f>IF('Tables 1-15'!D2836="nap","nav",'Tables 1-15'!D2836)</f>
        <v>nav</v>
      </c>
      <c r="E2905" s="419" t="str">
        <f>IF('Tables 1-15'!E2836="nap","nav",'Tables 1-15'!E2836)</f>
        <v>nav</v>
      </c>
      <c r="F2905" s="470" t="str">
        <f>IF('Tables 1-15'!F2836="nap","nav",'Tables 1-15'!F2836)</f>
        <v>nav</v>
      </c>
      <c r="G2905" s="419" t="str">
        <f>IF('Tables 1-15'!G2836="nap","nav",'Tables 1-15'!G2836)</f>
        <v>nav</v>
      </c>
      <c r="H2905" s="419" t="str">
        <f>IF('Tables 1-15'!H2836="nap","nav",'Tables 1-15'!H2836)</f>
        <v>nav</v>
      </c>
      <c r="I2905" s="419" t="str">
        <f>IF('Tables 1-15'!I2836="nap","nav",'Tables 1-15'!I2836)</f>
        <v>nav</v>
      </c>
      <c r="J2905" s="419" t="str">
        <f>IF('Tables 1-15'!J2836="nap","nav",'Tables 1-15'!J2836)</f>
        <v>nav</v>
      </c>
      <c r="K2905" s="419" t="str">
        <f>IF('Tables 1-15'!K2836="nap","nav",'Tables 1-15'!K2836)</f>
        <v>nav</v>
      </c>
      <c r="L2905" s="436">
        <f>IF('Tables 1-15'!L2836="nap","nav",'Tables 1-15'!L2836)</f>
        <v>0</v>
      </c>
      <c r="M2905" s="436">
        <f>IF('Tables 1-15'!M2836="nap","nav",'Tables 1-15'!M2836)</f>
        <v>0</v>
      </c>
    </row>
    <row r="2906" spans="1:13">
      <c r="A2906" s="464" t="s">
        <v>53</v>
      </c>
      <c r="B2906" s="485">
        <f>SUMIF(B2883:B2905,"&lt;&gt;nav",L2883:L2905)</f>
        <v>0</v>
      </c>
      <c r="C2906" s="485">
        <f>SUMIF(C2883:C2905,"&lt;&gt;nav",B2883:B2905)</f>
        <v>89.834117471597693</v>
      </c>
      <c r="D2906" s="485">
        <f>SUMIF(D2883:D2905,"&lt;&gt;nav",C2883:C2905)</f>
        <v>72.61371227032862</v>
      </c>
      <c r="E2906" s="485">
        <f>SUMIF(E2883:E2905,"&lt;&gt;nav",D2883:D2905)</f>
        <v>80.279563912781242</v>
      </c>
      <c r="F2906" s="417">
        <f>SUMIF(F2883:F2905,"&lt;&gt;nav",E2883:E2905)</f>
        <v>110.25636634255507</v>
      </c>
      <c r="G2906" s="457">
        <f>SUMIF(G2883:G2905,"&lt;&gt;nav",M2883:M2905)</f>
        <v>0</v>
      </c>
      <c r="H2906" s="485">
        <f>SUMIF(H2883:H2905,"&lt;&gt;nav",G2883:G2905)</f>
        <v>2702.0597826900052</v>
      </c>
      <c r="I2906" s="485">
        <f>SUMIF(I2883:I2905,"&lt;&gt;nav",H2883:H2905)</f>
        <v>3103.056584248407</v>
      </c>
      <c r="J2906" s="457">
        <f>SUMIF(J2883:J2905,"&lt;&gt;nav",I2883:I2905)</f>
        <v>3859.0987362731771</v>
      </c>
      <c r="K2906" s="457">
        <f>SUMIF(K2883:K2905,"&lt;&gt;nav",J2883:J2905)</f>
        <v>5100.3302571304484</v>
      </c>
    </row>
    <row r="2907" spans="1:13">
      <c r="A2907" s="372" t="s">
        <v>54</v>
      </c>
      <c r="B2907" s="459">
        <f>SUMIF(L2883:L2905,"&lt;&gt;nav",B2883:B2905)</f>
        <v>91.655767173459708</v>
      </c>
      <c r="C2907" s="459">
        <f>SUMIF(B2883:B2905,"&lt;&gt;nav",C2883:C2905)</f>
        <v>62.027555831638431</v>
      </c>
      <c r="D2907" s="459">
        <f>SUMIF(C2883:C2905,"&lt;&gt;nav",D2883:D2905)</f>
        <v>80.279563912781242</v>
      </c>
      <c r="E2907" s="459">
        <f>SUMIF(D2883:D2905,"&lt;&gt;nav",E2883:E2905)</f>
        <v>110.25636634255507</v>
      </c>
      <c r="F2907" s="459">
        <f>SUMIF(E2883:E2905,"&lt;&gt;nav",F2883:F2905)</f>
        <v>138.92485231852172</v>
      </c>
      <c r="G2907" s="459">
        <f>SUMIF(M2883:M2905,"&lt;&gt;nav",G2883:G2905)</f>
        <v>2772.6487086371581</v>
      </c>
      <c r="H2907" s="459">
        <f>SUMIF(G2883:G2905,"&lt;&gt;nav",H2883:H2905)</f>
        <v>3065.1420099921547</v>
      </c>
      <c r="I2907" s="459">
        <f>SUMIF(H2883:H2905,"&lt;&gt;nav",I2883:I2905)</f>
        <v>3859.0987362731771</v>
      </c>
      <c r="J2907" s="459">
        <f>SUMIF(I2883:I2905,"&lt;&gt;nav",J2883:J2905)</f>
        <v>5100.3302571304484</v>
      </c>
      <c r="K2907" s="463">
        <f>SUMIF(J2883:J2905,"&lt;&gt;nav",K2883:K2905)</f>
        <v>6091.9072044072273</v>
      </c>
    </row>
    <row r="2908" spans="1:13">
      <c r="A2908" s="372"/>
      <c r="B2908" s="459"/>
      <c r="C2908" s="459"/>
      <c r="D2908" s="459"/>
      <c r="E2908" s="459"/>
      <c r="F2908" s="459"/>
      <c r="G2908" s="459"/>
      <c r="H2908" s="459"/>
      <c r="I2908" s="459"/>
      <c r="J2908" s="459"/>
      <c r="K2908" s="463"/>
    </row>
    <row r="2909" spans="1:13">
      <c r="A2909" s="372"/>
      <c r="B2909" s="459"/>
      <c r="C2909" s="459"/>
      <c r="D2909" s="459"/>
      <c r="E2909" s="459"/>
      <c r="F2909" s="459"/>
      <c r="G2909" s="459"/>
      <c r="H2909" s="459"/>
      <c r="I2909" s="459"/>
      <c r="J2909" s="459"/>
      <c r="K2909" s="463"/>
    </row>
    <row r="2910" spans="1:13">
      <c r="A2910" s="570"/>
      <c r="B2910" s="570"/>
      <c r="C2910" s="570"/>
      <c r="D2910" s="570"/>
      <c r="E2910" s="570"/>
      <c r="F2910" s="570"/>
      <c r="G2910" s="570"/>
      <c r="H2910" s="570"/>
      <c r="I2910" s="570"/>
      <c r="J2910" s="570"/>
      <c r="K2910" s="570"/>
    </row>
    <row r="2911" spans="1:13">
      <c r="A2911" s="372"/>
      <c r="B2911" s="459"/>
      <c r="C2911" s="459"/>
      <c r="D2911" s="459"/>
      <c r="E2911" s="459"/>
      <c r="F2911" s="459"/>
      <c r="G2911" s="459"/>
      <c r="H2911" s="459"/>
      <c r="I2911" s="459"/>
      <c r="J2911" s="459"/>
      <c r="K2911" s="463"/>
    </row>
    <row r="2912" spans="1:13">
      <c r="A2912" s="493"/>
      <c r="B2912" s="593"/>
      <c r="C2912" s="593"/>
      <c r="D2912" s="593"/>
      <c r="E2912" s="593"/>
      <c r="F2912" s="594"/>
      <c r="G2912" s="593"/>
      <c r="H2912" s="593"/>
      <c r="I2912" s="593"/>
      <c r="J2912" s="593"/>
      <c r="K2912" s="593"/>
    </row>
    <row r="2913" spans="1:13">
      <c r="A2913" s="461"/>
      <c r="B2913" s="429"/>
      <c r="C2913" s="429"/>
      <c r="D2913" s="429"/>
      <c r="E2913" s="429"/>
      <c r="F2913" s="429"/>
      <c r="G2913" s="429"/>
      <c r="H2913" s="429"/>
      <c r="I2913" s="429"/>
      <c r="J2913" s="429"/>
      <c r="K2913" s="429"/>
    </row>
    <row r="2914" spans="1:13">
      <c r="A2914" s="510"/>
      <c r="B2914" s="379"/>
      <c r="C2914" s="379"/>
      <c r="D2914" s="379"/>
      <c r="E2914" s="379"/>
      <c r="F2914" s="380"/>
      <c r="G2914" s="379"/>
      <c r="H2914" s="379"/>
      <c r="I2914" s="379"/>
      <c r="J2914" s="379"/>
      <c r="K2914" s="379"/>
    </row>
    <row r="2915" spans="1:13">
      <c r="A2915" s="493" t="s">
        <v>37</v>
      </c>
      <c r="B2915" s="420" t="str">
        <f>IF('Tables 1-15'!B2846="nap","nav",'Tables 1-15'!B2846)</f>
        <v>nav</v>
      </c>
      <c r="C2915" s="420" t="str">
        <f>IF('Tables 1-15'!C2846="nap","nav",'Tables 1-15'!C2846)</f>
        <v>nav</v>
      </c>
      <c r="D2915" s="420" t="str">
        <f>IF('Tables 1-15'!D2846="nap","nav",'Tables 1-15'!D2846)</f>
        <v>nav</v>
      </c>
      <c r="E2915" s="420" t="str">
        <f>IF('Tables 1-15'!E2846="nap","nav",'Tables 1-15'!E2846)</f>
        <v>nav</v>
      </c>
      <c r="F2915" s="489" t="str">
        <f>IF('Tables 1-15'!F2846="nap","nav",'Tables 1-15'!F2846)</f>
        <v>nav</v>
      </c>
      <c r="G2915" s="752" t="str">
        <f>IF('Tables 1-15'!G2846="nap","nav",'Tables 1-15'!G2846)</f>
        <v>nav</v>
      </c>
      <c r="H2915" s="752" t="str">
        <f>IF('Tables 1-15'!H2846="nap","nav",'Tables 1-15'!H2846)</f>
        <v>nav</v>
      </c>
      <c r="I2915" s="752" t="str">
        <f>IF('Tables 1-15'!I2846="nap","nav",'Tables 1-15'!I2846)</f>
        <v>nav</v>
      </c>
      <c r="J2915" s="752" t="str">
        <f>IF('Tables 1-15'!J2846="nap","nav",'Tables 1-15'!J2846)</f>
        <v>nav</v>
      </c>
      <c r="K2915" s="752" t="str">
        <f>IF('Tables 1-15'!K2846="nap","nav",'Tables 1-15'!K2846)</f>
        <v>nav</v>
      </c>
      <c r="L2915" s="369">
        <f>IF('Tables 1-15'!L2846="nap","nav",'Tables 1-15'!L2846)</f>
        <v>0</v>
      </c>
      <c r="M2915" s="369">
        <f>IF('Tables 1-15'!M2846="nap","nav",'Tables 1-15'!M2846)</f>
        <v>0</v>
      </c>
    </row>
    <row r="2916" spans="1:13">
      <c r="A2916" s="461" t="s">
        <v>528</v>
      </c>
      <c r="B2916" s="419">
        <f>IF('Tables 1-15'!B2847="nap","nav",'Tables 1-15'!B2847)</f>
        <v>8.9848240380037865</v>
      </c>
      <c r="C2916" s="419">
        <f>IF('Tables 1-15'!C2847="nap","nav",'Tables 1-15'!C2847)</f>
        <v>8.379378869054511</v>
      </c>
      <c r="D2916" s="419">
        <f>IF('Tables 1-15'!D2847="nap","nav",'Tables 1-15'!D2847)</f>
        <v>8.9287544718326046</v>
      </c>
      <c r="E2916" s="419">
        <f>IF('Tables 1-15'!E2847="nap","nav",'Tables 1-15'!E2847)</f>
        <v>11.437406667667085</v>
      </c>
      <c r="F2916" s="470">
        <f>IF('Tables 1-15'!F2847="nap","nav",'Tables 1-15'!F2847)</f>
        <v>10.626055714893827</v>
      </c>
      <c r="G2916" s="419">
        <f>IF('Tables 1-15'!G2847="nap","nav",'Tables 1-15'!G2847)</f>
        <v>0.51707010399392683</v>
      </c>
      <c r="H2916" s="419">
        <f>IF('Tables 1-15'!H2847="nap","nav",'Tables 1-15'!H2847)</f>
        <v>0.43701311734303272</v>
      </c>
      <c r="I2916" s="419">
        <f>IF('Tables 1-15'!I2847="nap","nav",'Tables 1-15'!I2847)</f>
        <v>0.34924340409433552</v>
      </c>
      <c r="J2916" s="419">
        <f>IF('Tables 1-15'!J2847="nap","nav",'Tables 1-15'!J2847)</f>
        <v>0.32228980358510312</v>
      </c>
      <c r="K2916" s="419">
        <f>IF('Tables 1-15'!K2847="nap","nav",'Tables 1-15'!K2847)</f>
        <v>0.29259889185062904</v>
      </c>
      <c r="L2916" s="436">
        <f>IF('Tables 1-15'!L2847="nap","nav",'Tables 1-15'!L2847)</f>
        <v>0</v>
      </c>
      <c r="M2916" s="436">
        <f>IF('Tables 1-15'!M2847="nap","nav",'Tables 1-15'!M2847)</f>
        <v>0</v>
      </c>
    </row>
    <row r="2917" spans="1:13">
      <c r="A2917" s="461" t="s">
        <v>530</v>
      </c>
      <c r="B2917" s="419">
        <f>IF('Tables 1-15'!B2848="nap","nav",'Tables 1-15'!B2848)</f>
        <v>5.6599151020408165</v>
      </c>
      <c r="C2917" s="419">
        <f>IF('Tables 1-15'!C2848="nap","nav",'Tables 1-15'!C2848)</f>
        <v>5.3017907303370784</v>
      </c>
      <c r="D2917" s="419">
        <f>IF('Tables 1-15'!D2848="nap","nav",'Tables 1-15'!D2848)</f>
        <v>8.8154339794236343</v>
      </c>
      <c r="E2917" s="419">
        <f>IF('Tables 1-15'!E2848="nap","nav",'Tables 1-15'!E2848)</f>
        <v>11.871963453959154</v>
      </c>
      <c r="F2917" s="470">
        <f>IF('Tables 1-15'!F2848="nap","nav",'Tables 1-15'!F2848)</f>
        <v>11.691579539641943</v>
      </c>
      <c r="G2917" s="419" t="str">
        <f>IF('Tables 1-15'!G2848="nap","nav",'Tables 1-15'!G2848)</f>
        <v>nav</v>
      </c>
      <c r="H2917" s="419" t="str">
        <f>IF('Tables 1-15'!H2848="nap","nav",'Tables 1-15'!H2848)</f>
        <v>nav</v>
      </c>
      <c r="I2917" s="419" t="str">
        <f>IF('Tables 1-15'!I2848="nap","nav",'Tables 1-15'!I2848)</f>
        <v>nav</v>
      </c>
      <c r="J2917" s="419" t="str">
        <f>IF('Tables 1-15'!J2848="nap","nav",'Tables 1-15'!J2848)</f>
        <v>nav</v>
      </c>
      <c r="K2917" s="419" t="str">
        <f>IF('Tables 1-15'!K2848="nap","nav",'Tables 1-15'!K2848)</f>
        <v>nav</v>
      </c>
      <c r="L2917" s="436">
        <f>IF('Tables 1-15'!L2848="nap","nav",'Tables 1-15'!L2848)</f>
        <v>0</v>
      </c>
      <c r="M2917" s="436">
        <f>IF('Tables 1-15'!M2848="nap","nav",'Tables 1-15'!M2848)</f>
        <v>0</v>
      </c>
    </row>
    <row r="2918" spans="1:13">
      <c r="A2918" s="461" t="s">
        <v>529</v>
      </c>
      <c r="B2918" s="419" t="str">
        <f>IF('Tables 1-15'!B2849="nap","nav",'Tables 1-15'!B2849)</f>
        <v>nav</v>
      </c>
      <c r="C2918" s="419" t="str">
        <f>IF('Tables 1-15'!C2849="nap","nav",'Tables 1-15'!C2849)</f>
        <v>nav</v>
      </c>
      <c r="D2918" s="419" t="str">
        <f>IF('Tables 1-15'!D2849="nap","nav",'Tables 1-15'!D2849)</f>
        <v>nav</v>
      </c>
      <c r="E2918" s="419" t="str">
        <f>IF('Tables 1-15'!E2849="nap","nav",'Tables 1-15'!E2849)</f>
        <v>nav</v>
      </c>
      <c r="F2918" s="470" t="str">
        <f>IF('Tables 1-15'!F2849="nap","nav",'Tables 1-15'!F2849)</f>
        <v>nav</v>
      </c>
      <c r="G2918" s="419" t="str">
        <f>IF('Tables 1-15'!G2849="nap","nav",'Tables 1-15'!G2849)</f>
        <v>nav</v>
      </c>
      <c r="H2918" s="419" t="str">
        <f>IF('Tables 1-15'!H2849="nap","nav",'Tables 1-15'!H2849)</f>
        <v>nav</v>
      </c>
      <c r="I2918" s="419" t="str">
        <f>IF('Tables 1-15'!I2849="nap","nav",'Tables 1-15'!I2849)</f>
        <v>nav</v>
      </c>
      <c r="J2918" s="419" t="str">
        <f>IF('Tables 1-15'!J2849="nap","nav",'Tables 1-15'!J2849)</f>
        <v>nav</v>
      </c>
      <c r="K2918" s="419" t="str">
        <f>IF('Tables 1-15'!K2849="nap","nav",'Tables 1-15'!K2849)</f>
        <v>nav</v>
      </c>
      <c r="L2918" s="436">
        <f>IF('Tables 1-15'!L2849="nap","nav",'Tables 1-15'!L2849)</f>
        <v>0</v>
      </c>
      <c r="M2918" s="436">
        <f>IF('Tables 1-15'!M2849="nap","nav",'Tables 1-15'!M2849)</f>
        <v>0</v>
      </c>
    </row>
    <row r="2919" spans="1:13">
      <c r="A2919" s="461" t="s">
        <v>531</v>
      </c>
      <c r="B2919" s="419" t="str">
        <f>IF('Tables 1-15'!B2850="nap","nav",'Tables 1-15'!B2850)</f>
        <v>nav</v>
      </c>
      <c r="C2919" s="419" t="str">
        <f>IF('Tables 1-15'!C2850="nap","nav",'Tables 1-15'!C2850)</f>
        <v>nav</v>
      </c>
      <c r="D2919" s="419" t="str">
        <f>IF('Tables 1-15'!D2850="nap","nav",'Tables 1-15'!D2850)</f>
        <v>nav</v>
      </c>
      <c r="E2919" s="419" t="str">
        <f>IF('Tables 1-15'!E2850="nap","nav",'Tables 1-15'!E2850)</f>
        <v>nav</v>
      </c>
      <c r="F2919" s="470" t="str">
        <f>IF('Tables 1-15'!F2850="nap","nav",'Tables 1-15'!F2850)</f>
        <v>nav</v>
      </c>
      <c r="G2919" s="419" t="str">
        <f>IF('Tables 1-15'!G2850="nap","nav",'Tables 1-15'!G2850)</f>
        <v>nav</v>
      </c>
      <c r="H2919" s="419" t="str">
        <f>IF('Tables 1-15'!H2850="nap","nav",'Tables 1-15'!H2850)</f>
        <v>nav</v>
      </c>
      <c r="I2919" s="419" t="str">
        <f>IF('Tables 1-15'!I2850="nap","nav",'Tables 1-15'!I2850)</f>
        <v>nav</v>
      </c>
      <c r="J2919" s="419" t="str">
        <f>IF('Tables 1-15'!J2850="nap","nav",'Tables 1-15'!J2850)</f>
        <v>nav</v>
      </c>
      <c r="K2919" s="419" t="str">
        <f>IF('Tables 1-15'!K2850="nap","nav",'Tables 1-15'!K2850)</f>
        <v>nav</v>
      </c>
      <c r="L2919" s="436">
        <f>IF('Tables 1-15'!L2850="nap","nav",'Tables 1-15'!L2850)</f>
        <v>0</v>
      </c>
      <c r="M2919" s="436">
        <f>IF('Tables 1-15'!M2850="nap","nav",'Tables 1-15'!M2850)</f>
        <v>0</v>
      </c>
    </row>
    <row r="2920" spans="1:13">
      <c r="A2920" s="461" t="s">
        <v>166</v>
      </c>
      <c r="B2920" s="468">
        <f>IF('Tables 1-15'!B2851="nap","nav",'Tables 1-15'!B2851)</f>
        <v>22.46335929185723</v>
      </c>
      <c r="C2920" s="468">
        <f>IF('Tables 1-15'!C2851="nap","nav",'Tables 1-15'!C2851)</f>
        <v>22.023184763592518</v>
      </c>
      <c r="D2920" s="468">
        <f>IF('Tables 1-15'!D2851="nap","nav",'Tables 1-15'!D2851)</f>
        <v>23.977854667752876</v>
      </c>
      <c r="E2920" s="468">
        <f>IF('Tables 1-15'!E2851="nap","nav",'Tables 1-15'!E2851)</f>
        <v>28.472769747893395</v>
      </c>
      <c r="F2920" s="470">
        <f>IF('Tables 1-15'!F2851="nap","nav",'Tables 1-15'!F2851)</f>
        <v>29.011558249652776</v>
      </c>
      <c r="G2920" s="468" t="str">
        <f>IF('Tables 1-15'!G2851="nap","nav",'Tables 1-15'!G2851)</f>
        <v>nav</v>
      </c>
      <c r="H2920" s="468" t="str">
        <f>IF('Tables 1-15'!H2851="nap","nav",'Tables 1-15'!H2851)</f>
        <v>nav</v>
      </c>
      <c r="I2920" s="419" t="str">
        <f>IF('Tables 1-15'!I2851="nap","nav",'Tables 1-15'!I2851)</f>
        <v>nav</v>
      </c>
      <c r="J2920" s="419" t="str">
        <f>IF('Tables 1-15'!J2851="nap","nav",'Tables 1-15'!J2851)</f>
        <v>nav</v>
      </c>
      <c r="K2920" s="419" t="str">
        <f>IF('Tables 1-15'!K2851="nap","nav",'Tables 1-15'!K2851)</f>
        <v>nav</v>
      </c>
      <c r="L2920" s="436">
        <f>IF('Tables 1-15'!L2851="nap","nav",'Tables 1-15'!L2851)</f>
        <v>0</v>
      </c>
      <c r="M2920" s="436">
        <f>IF('Tables 1-15'!M2851="nap","nav",'Tables 1-15'!M2851)</f>
        <v>0</v>
      </c>
    </row>
    <row r="2921" spans="1:13">
      <c r="A2921" s="461" t="s">
        <v>634</v>
      </c>
      <c r="B2921" s="468">
        <f>IF('Tables 1-15'!B2852="nap","nav",'Tables 1-15'!B2852)</f>
        <v>23.591834651140353</v>
      </c>
      <c r="C2921" s="468">
        <f>IF('Tables 1-15'!C2852="nap","nav",'Tables 1-15'!C2852)</f>
        <v>23.269793354261814</v>
      </c>
      <c r="D2921" s="468">
        <f>IF('Tables 1-15'!D2852="nap","nav",'Tables 1-15'!D2852)</f>
        <v>24.309792145803176</v>
      </c>
      <c r="E2921" s="468">
        <f>IF('Tables 1-15'!E2852="nap","nav",'Tables 1-15'!E2852)</f>
        <v>29.934368947223106</v>
      </c>
      <c r="F2921" s="469">
        <f>IF('Tables 1-15'!F2852="nap","nav",'Tables 1-15'!F2852)</f>
        <v>30.59647897143574</v>
      </c>
      <c r="G2921" s="468">
        <f>IF('Tables 1-15'!G2852="nap","nav",'Tables 1-15'!G2852)</f>
        <v>0.22264839672623499</v>
      </c>
      <c r="H2921" s="468">
        <f>IF('Tables 1-15'!H2852="nap","nav",'Tables 1-15'!H2852)</f>
        <v>0.20108272715036646</v>
      </c>
      <c r="I2921" s="419">
        <f>IF('Tables 1-15'!I2852="nap","nav",'Tables 1-15'!I2852)</f>
        <v>0.18478087994581383</v>
      </c>
      <c r="J2921" s="419">
        <f>IF('Tables 1-15'!J2852="nap","nav",'Tables 1-15'!J2852)</f>
        <v>0.17380259735254253</v>
      </c>
      <c r="K2921" s="419">
        <f>IF('Tables 1-15'!K2852="nap","nav",'Tables 1-15'!K2852)</f>
        <v>0.21132498841412539</v>
      </c>
      <c r="L2921" s="436">
        <f>IF('Tables 1-15'!L2852="nap","nav",'Tables 1-15'!L2852)</f>
        <v>0</v>
      </c>
      <c r="M2921" s="436">
        <f>IF('Tables 1-15'!M2852="nap","nav",'Tables 1-15'!M2852)</f>
        <v>0</v>
      </c>
    </row>
    <row r="2922" spans="1:13">
      <c r="A2922" s="461" t="s">
        <v>745</v>
      </c>
      <c r="B2922" s="468" t="str">
        <f>IF('Tables 1-15'!B2853="nap","nav",'Tables 1-15'!B2853)</f>
        <v>nav</v>
      </c>
      <c r="C2922" s="468" t="str">
        <f>IF('Tables 1-15'!C2853="nap","nav",'Tables 1-15'!C2853)</f>
        <v>nav</v>
      </c>
      <c r="D2922" s="468" t="str">
        <f>IF('Tables 1-15'!D2853="nap","nav",'Tables 1-15'!D2853)</f>
        <v>nav</v>
      </c>
      <c r="E2922" s="468" t="str">
        <f>IF('Tables 1-15'!E2853="nap","nav",'Tables 1-15'!E2853)</f>
        <v>nav</v>
      </c>
      <c r="F2922" s="469" t="str">
        <f>IF('Tables 1-15'!F2853="nap","nav",'Tables 1-15'!F2853)</f>
        <v>nav</v>
      </c>
      <c r="G2922" s="468" t="str">
        <f>IF('Tables 1-15'!G2853="nap","nav",'Tables 1-15'!G2853)</f>
        <v>nav</v>
      </c>
      <c r="H2922" s="468" t="str">
        <f>IF('Tables 1-15'!H2853="nap","nav",'Tables 1-15'!H2853)</f>
        <v>nav</v>
      </c>
      <c r="I2922" s="468" t="str">
        <f>IF('Tables 1-15'!I2853="nap","nav",'Tables 1-15'!I2853)</f>
        <v>nav</v>
      </c>
      <c r="J2922" s="468" t="str">
        <f>IF('Tables 1-15'!J2853="nap","nav",'Tables 1-15'!J2853)</f>
        <v>nav</v>
      </c>
      <c r="K2922" s="468" t="str">
        <f>IF('Tables 1-15'!K2853="nap","nav",'Tables 1-15'!K2853)</f>
        <v>nav</v>
      </c>
      <c r="L2922" s="436">
        <f>IF('Tables 1-15'!L2853="nap","nav",'Tables 1-15'!L2853)</f>
        <v>0</v>
      </c>
      <c r="M2922" s="436">
        <f>IF('Tables 1-15'!M2853="nap","nav",'Tables 1-15'!M2853)</f>
        <v>0</v>
      </c>
    </row>
    <row r="2923" spans="1:13">
      <c r="A2923" s="461" t="s">
        <v>994</v>
      </c>
      <c r="B2923" s="468">
        <f>IF('Tables 1-15'!B2854="nap","nav",'Tables 1-15'!B2854)</f>
        <v>1.3637554522291158</v>
      </c>
      <c r="C2923" s="468">
        <f>IF('Tables 1-15'!C2854="nap","nav",'Tables 1-15'!C2854)</f>
        <v>1.6250003272499742</v>
      </c>
      <c r="D2923" s="468">
        <f>IF('Tables 1-15'!D2854="nap","nav",'Tables 1-15'!D2854)</f>
        <v>2.7449802397396943</v>
      </c>
      <c r="E2923" s="468">
        <f>IF('Tables 1-15'!E2854="nap","nav",'Tables 1-15'!E2854)</f>
        <v>3.3573648951802317</v>
      </c>
      <c r="F2923" s="469">
        <f>IF('Tables 1-15'!F2854="nap","nav",'Tables 1-15'!F2854)</f>
        <v>2.4845207817518498</v>
      </c>
      <c r="G2923" s="468" t="str">
        <f>IF('Tables 1-15'!G2854="nap","nav",'Tables 1-15'!G2854)</f>
        <v>nav</v>
      </c>
      <c r="H2923" s="468" t="str">
        <f>IF('Tables 1-15'!H2854="nap","nav",'Tables 1-15'!H2854)</f>
        <v>nav</v>
      </c>
      <c r="I2923" s="468">
        <f>IF('Tables 1-15'!I2854="nap","nav",'Tables 1-15'!I2854)</f>
        <v>0.38599478107999291</v>
      </c>
      <c r="J2923" s="468">
        <f>IF('Tables 1-15'!J2854="nap","nav",'Tables 1-15'!J2854)</f>
        <v>2.4326328207725734</v>
      </c>
      <c r="K2923" s="468">
        <f>IF('Tables 1-15'!K2854="nap","nav",'Tables 1-15'!K2854)</f>
        <v>0.10494489739297069</v>
      </c>
      <c r="L2923" s="436">
        <f>IF('Tables 1-15'!L2854="nap","nav",'Tables 1-15'!L2854)</f>
        <v>0</v>
      </c>
      <c r="M2923" s="436">
        <f>IF('Tables 1-15'!M2854="nap","nav",'Tables 1-15'!M2854)</f>
        <v>0</v>
      </c>
    </row>
    <row r="2924" spans="1:13">
      <c r="A2924" s="461" t="s">
        <v>127</v>
      </c>
      <c r="B2924" s="468" t="str">
        <f>IF('Tables 1-15'!B2855="nap","nav",'Tables 1-15'!B2855)</f>
        <v>nav</v>
      </c>
      <c r="C2924" s="468">
        <f>IF('Tables 1-15'!C2855="nap","nav",'Tables 1-15'!C2855)</f>
        <v>13.03553516534021</v>
      </c>
      <c r="D2924" s="468">
        <f>IF('Tables 1-15'!D2855="nap","nav",'Tables 1-15'!D2855)</f>
        <v>1.4427748920477539</v>
      </c>
      <c r="E2924" s="468">
        <f>IF('Tables 1-15'!E2855="nap","nav",'Tables 1-15'!E2855)</f>
        <v>2.0786790643364088</v>
      </c>
      <c r="F2924" s="469">
        <f>IF('Tables 1-15'!F2855="nap","nav",'Tables 1-15'!F2855)</f>
        <v>2.1990689632201783</v>
      </c>
      <c r="G2924" s="468" t="str">
        <f>IF('Tables 1-15'!G2855="nap","nav",'Tables 1-15'!G2855)</f>
        <v>nav</v>
      </c>
      <c r="H2924" s="468" t="str">
        <f>IF('Tables 1-15'!H2855="nap","nav",'Tables 1-15'!H2855)</f>
        <v>nav</v>
      </c>
      <c r="I2924" s="468" t="str">
        <f>IF('Tables 1-15'!I2855="nap","nav",'Tables 1-15'!I2855)</f>
        <v>nav</v>
      </c>
      <c r="J2924" s="468" t="str">
        <f>IF('Tables 1-15'!J2855="nap","nav",'Tables 1-15'!J2855)</f>
        <v>nav</v>
      </c>
      <c r="K2924" s="468" t="str">
        <f>IF('Tables 1-15'!K2855="nap","nav",'Tables 1-15'!K2855)</f>
        <v>nav</v>
      </c>
      <c r="L2924" s="436">
        <f>IF('Tables 1-15'!L2855="nap","nav",'Tables 1-15'!L2855)</f>
        <v>0</v>
      </c>
      <c r="M2924" s="436">
        <f>IF('Tables 1-15'!M2855="nap","nav",'Tables 1-15'!M2855)</f>
        <v>0</v>
      </c>
    </row>
    <row r="2925" spans="1:13">
      <c r="A2925" s="461" t="s">
        <v>8</v>
      </c>
      <c r="B2925" s="468" t="str">
        <f>IF('Tables 1-15'!B2856="nap","nav",'Tables 1-15'!B2856)</f>
        <v>nav</v>
      </c>
      <c r="C2925" s="468" t="str">
        <f>IF('Tables 1-15'!C2856="nap","nav",'Tables 1-15'!C2856)</f>
        <v>nav</v>
      </c>
      <c r="D2925" s="468" t="str">
        <f>IF('Tables 1-15'!D2856="nap","nav",'Tables 1-15'!D2856)</f>
        <v>nav</v>
      </c>
      <c r="E2925" s="468" t="str">
        <f>IF('Tables 1-15'!E2856="nap","nav",'Tables 1-15'!E2856)</f>
        <v>nav</v>
      </c>
      <c r="F2925" s="469" t="str">
        <f>IF('Tables 1-15'!F2856="nap","nav",'Tables 1-15'!F2856)</f>
        <v>nav</v>
      </c>
      <c r="G2925" s="468" t="str">
        <f>IF('Tables 1-15'!G2856="nap","nav",'Tables 1-15'!G2856)</f>
        <v>nav</v>
      </c>
      <c r="H2925" s="468" t="str">
        <f>IF('Tables 1-15'!H2856="nap","nav",'Tables 1-15'!H2856)</f>
        <v>nav</v>
      </c>
      <c r="I2925" s="468" t="str">
        <f>IF('Tables 1-15'!I2856="nap","nav",'Tables 1-15'!I2856)</f>
        <v>nav</v>
      </c>
      <c r="J2925" s="468" t="str">
        <f>IF('Tables 1-15'!J2856="nap","nav",'Tables 1-15'!J2856)</f>
        <v>nav</v>
      </c>
      <c r="K2925" s="468" t="str">
        <f>IF('Tables 1-15'!K2856="nap","nav",'Tables 1-15'!K2856)</f>
        <v>nav</v>
      </c>
      <c r="L2925" s="436">
        <f>IF('Tables 1-15'!L2856="nap","nav",'Tables 1-15'!L2856)</f>
        <v>0</v>
      </c>
      <c r="M2925" s="436">
        <f>IF('Tables 1-15'!M2856="nap","nav",'Tables 1-15'!M2856)</f>
        <v>0</v>
      </c>
    </row>
    <row r="2926" spans="1:13">
      <c r="A2926" s="461" t="s">
        <v>937</v>
      </c>
      <c r="B2926" s="468" t="str">
        <f>IF('Tables 1-15'!B2857="nap","nav",'Tables 1-15'!B2857)</f>
        <v>nav</v>
      </c>
      <c r="C2926" s="468" t="str">
        <f>IF('Tables 1-15'!C2857="nap","nav",'Tables 1-15'!C2857)</f>
        <v>nav</v>
      </c>
      <c r="D2926" s="468" t="str">
        <f>IF('Tables 1-15'!D2857="nap","nav",'Tables 1-15'!D2857)</f>
        <v>nav</v>
      </c>
      <c r="E2926" s="468" t="str">
        <f>IF('Tables 1-15'!E2857="nap","nav",'Tables 1-15'!E2857)</f>
        <v>nav</v>
      </c>
      <c r="F2926" s="469" t="str">
        <f>IF('Tables 1-15'!F2857="nap","nav",'Tables 1-15'!F2857)</f>
        <v>nav</v>
      </c>
      <c r="G2926" s="468" t="str">
        <f>IF('Tables 1-15'!G2857="nap","nav",'Tables 1-15'!G2857)</f>
        <v>nav</v>
      </c>
      <c r="H2926" s="468" t="str">
        <f>IF('Tables 1-15'!H2857="nap","nav",'Tables 1-15'!H2857)</f>
        <v>nav</v>
      </c>
      <c r="I2926" s="468" t="str">
        <f>IF('Tables 1-15'!I2857="nap","nav",'Tables 1-15'!I2857)</f>
        <v>nav</v>
      </c>
      <c r="J2926" s="468" t="str">
        <f>IF('Tables 1-15'!J2857="nap","nav",'Tables 1-15'!J2857)</f>
        <v>nav</v>
      </c>
      <c r="K2926" s="468" t="str">
        <f>IF('Tables 1-15'!K2857="nap","nav",'Tables 1-15'!K2857)</f>
        <v>nav</v>
      </c>
      <c r="L2926" s="436">
        <f>IF('Tables 1-15'!L2857="nap","nav",'Tables 1-15'!L2857)</f>
        <v>0</v>
      </c>
      <c r="M2926" s="436">
        <f>IF('Tables 1-15'!M2857="nap","nav",'Tables 1-15'!M2857)</f>
        <v>0</v>
      </c>
    </row>
    <row r="2927" spans="1:13">
      <c r="A2927" s="461" t="s">
        <v>938</v>
      </c>
      <c r="B2927" s="468">
        <f>IF('Tables 1-15'!B2858="nap","nav",'Tables 1-15'!B2858)</f>
        <v>4.4030004578795694</v>
      </c>
      <c r="C2927" s="468">
        <f>IF('Tables 1-15'!C2858="nap","nav",'Tables 1-15'!C2858)</f>
        <v>3.8500003701099232</v>
      </c>
      <c r="D2927" s="468">
        <f>IF('Tables 1-15'!D2858="nap","nav",'Tables 1-15'!D2858)</f>
        <v>4.5980073088817628</v>
      </c>
      <c r="E2927" s="468">
        <f>IF('Tables 1-15'!E2858="nap","nav",'Tables 1-15'!E2858)</f>
        <v>5.2780042149173321</v>
      </c>
      <c r="F2927" s="469">
        <f>IF('Tables 1-15'!F2858="nap","nav",'Tables 1-15'!F2858)</f>
        <v>6.0669198466036374</v>
      </c>
      <c r="G2927" s="468" t="str">
        <f>IF('Tables 1-15'!G2858="nap","nav",'Tables 1-15'!G2858)</f>
        <v>nav</v>
      </c>
      <c r="H2927" s="468" t="str">
        <f>IF('Tables 1-15'!H2858="nap","nav",'Tables 1-15'!H2858)</f>
        <v>nav</v>
      </c>
      <c r="I2927" s="468" t="str">
        <f>IF('Tables 1-15'!I2858="nap","nav",'Tables 1-15'!I2858)</f>
        <v>nav</v>
      </c>
      <c r="J2927" s="468" t="str">
        <f>IF('Tables 1-15'!J2858="nap","nav",'Tables 1-15'!J2858)</f>
        <v>nav</v>
      </c>
      <c r="K2927" s="468" t="str">
        <f>IF('Tables 1-15'!K2858="nap","nav",'Tables 1-15'!K2858)</f>
        <v>nav</v>
      </c>
      <c r="L2927" s="436">
        <f>IF('Tables 1-15'!L2858="nap","nav",'Tables 1-15'!L2858)</f>
        <v>0</v>
      </c>
      <c r="M2927" s="436">
        <f>IF('Tables 1-15'!M2858="nap","nav",'Tables 1-15'!M2858)</f>
        <v>0</v>
      </c>
    </row>
    <row r="2928" spans="1:13">
      <c r="A2928" s="461" t="s">
        <v>9</v>
      </c>
      <c r="B2928" s="419">
        <f>IF('Tables 1-15'!B2859="nap","nav",'Tables 1-15'!B2859)</f>
        <v>12.333019640419511</v>
      </c>
      <c r="C2928" s="419">
        <f>IF('Tables 1-15'!C2859="nap","nav",'Tables 1-15'!C2859)</f>
        <v>11.185485057817768</v>
      </c>
      <c r="D2928" s="419">
        <f>IF('Tables 1-15'!D2859="nap","nav",'Tables 1-15'!D2859)</f>
        <v>11.796004161916404</v>
      </c>
      <c r="E2928" s="400">
        <f>IF('Tables 1-15'!E2859="nap","nav",'Tables 1-15'!E2859)</f>
        <v>12.916666991729372</v>
      </c>
      <c r="F2928" s="470">
        <f>IF('Tables 1-15'!F2859="nap","nav",'Tables 1-15'!F2859)</f>
        <v>12.670783866355784</v>
      </c>
      <c r="G2928" s="419" t="str">
        <f>IF('Tables 1-15'!G2859="nap","nav",'Tables 1-15'!G2859)</f>
        <v>nav</v>
      </c>
      <c r="H2928" s="419" t="str">
        <f>IF('Tables 1-15'!H2859="nap","nav",'Tables 1-15'!H2859)</f>
        <v>nav</v>
      </c>
      <c r="I2928" s="419" t="str">
        <f>IF('Tables 1-15'!I2859="nap","nav",'Tables 1-15'!I2859)</f>
        <v>nav</v>
      </c>
      <c r="J2928" s="419" t="str">
        <f>IF('Tables 1-15'!J2859="nap","nav",'Tables 1-15'!J2859)</f>
        <v>nav</v>
      </c>
      <c r="K2928" s="419" t="str">
        <f>IF('Tables 1-15'!K2859="nap","nav",'Tables 1-15'!K2859)</f>
        <v>nav</v>
      </c>
      <c r="L2928" s="436">
        <f>IF('Tables 1-15'!L2859="nap","nav",'Tables 1-15'!L2859)</f>
        <v>0</v>
      </c>
      <c r="M2928" s="436">
        <f>IF('Tables 1-15'!M2859="nap","nav",'Tables 1-15'!M2859)</f>
        <v>0</v>
      </c>
    </row>
    <row r="2929" spans="1:13">
      <c r="A2929" s="461" t="s">
        <v>939</v>
      </c>
      <c r="B2929" s="419">
        <f>IF('Tables 1-15'!B2860="nap","nav",'Tables 1-15'!B2860)</f>
        <v>6.9297824071461394</v>
      </c>
      <c r="C2929" s="419">
        <f>IF('Tables 1-15'!C2860="nap","nav",'Tables 1-15'!C2860)</f>
        <v>6.0765421472264833</v>
      </c>
      <c r="D2929" s="419">
        <f>IF('Tables 1-15'!D2860="nap","nav",'Tables 1-15'!D2860)</f>
        <v>9.0047856086579916</v>
      </c>
      <c r="E2929" s="400">
        <f>IF('Tables 1-15'!E2860="nap","nav",'Tables 1-15'!E2860)</f>
        <v>13.552761941750218</v>
      </c>
      <c r="F2929" s="470">
        <f>IF('Tables 1-15'!F2860="nap","nav",'Tables 1-15'!F2860)</f>
        <v>18.39375444198383</v>
      </c>
      <c r="G2929" s="419" t="str">
        <f>IF('Tables 1-15'!G2860="nap","nav",'Tables 1-15'!G2860)</f>
        <v>nav</v>
      </c>
      <c r="H2929" s="419" t="str">
        <f>IF('Tables 1-15'!H2860="nap","nav",'Tables 1-15'!H2860)</f>
        <v>nav</v>
      </c>
      <c r="I2929" s="419" t="str">
        <f>IF('Tables 1-15'!I2860="nap","nav",'Tables 1-15'!I2860)</f>
        <v>nav</v>
      </c>
      <c r="J2929" s="419" t="str">
        <f>IF('Tables 1-15'!J2860="nap","nav",'Tables 1-15'!J2860)</f>
        <v>nav</v>
      </c>
      <c r="K2929" s="419" t="str">
        <f>IF('Tables 1-15'!K2860="nap","nav",'Tables 1-15'!K2860)</f>
        <v>nav</v>
      </c>
      <c r="L2929" s="436">
        <f>IF('Tables 1-15'!L2860="nap","nav",'Tables 1-15'!L2860)</f>
        <v>0</v>
      </c>
      <c r="M2929" s="436">
        <f>IF('Tables 1-15'!M2860="nap","nav",'Tables 1-15'!M2860)</f>
        <v>0</v>
      </c>
    </row>
    <row r="2930" spans="1:13">
      <c r="A2930" s="461" t="s">
        <v>940</v>
      </c>
      <c r="B2930" s="419" t="str">
        <f>IF('Tables 1-15'!B2861="nap","nav",'Tables 1-15'!B2861)</f>
        <v>nav</v>
      </c>
      <c r="C2930" s="419" t="str">
        <f>IF('Tables 1-15'!C2861="nap","nav",'Tables 1-15'!C2861)</f>
        <v>nav</v>
      </c>
      <c r="D2930" s="419" t="str">
        <f>IF('Tables 1-15'!D2861="nap","nav",'Tables 1-15'!D2861)</f>
        <v>nav</v>
      </c>
      <c r="E2930" s="400" t="str">
        <f>IF('Tables 1-15'!E2861="nap","nav",'Tables 1-15'!E2861)</f>
        <v>nav</v>
      </c>
      <c r="F2930" s="470" t="str">
        <f>IF('Tables 1-15'!F2861="nap","nav",'Tables 1-15'!F2861)</f>
        <v>nav</v>
      </c>
      <c r="G2930" s="419" t="str">
        <f>IF('Tables 1-15'!G2861="nap","nav",'Tables 1-15'!G2861)</f>
        <v>nav</v>
      </c>
      <c r="H2930" s="419" t="str">
        <f>IF('Tables 1-15'!H2861="nap","nav",'Tables 1-15'!H2861)</f>
        <v>nav</v>
      </c>
      <c r="I2930" s="419" t="str">
        <f>IF('Tables 1-15'!I2861="nap","nav",'Tables 1-15'!I2861)</f>
        <v>nav</v>
      </c>
      <c r="J2930" s="419" t="str">
        <f>IF('Tables 1-15'!J2861="nap","nav",'Tables 1-15'!J2861)</f>
        <v>nav</v>
      </c>
      <c r="K2930" s="419" t="str">
        <f>IF('Tables 1-15'!K2861="nap","nav",'Tables 1-15'!K2861)</f>
        <v>nav</v>
      </c>
      <c r="L2930" s="436">
        <f>IF('Tables 1-15'!L2861="nap","nav",'Tables 1-15'!L2861)</f>
        <v>0</v>
      </c>
      <c r="M2930" s="436">
        <f>IF('Tables 1-15'!M2861="nap","nav",'Tables 1-15'!M2861)</f>
        <v>0</v>
      </c>
    </row>
    <row r="2931" spans="1:13">
      <c r="A2931" s="461" t="s">
        <v>10</v>
      </c>
      <c r="B2931" s="419" t="str">
        <f>IF('Tables 1-15'!B2862="nap","nav",'Tables 1-15'!B2862)</f>
        <v>nav</v>
      </c>
      <c r="C2931" s="419" t="str">
        <f>IF('Tables 1-15'!C2862="nap","nav",'Tables 1-15'!C2862)</f>
        <v>nav</v>
      </c>
      <c r="D2931" s="419" t="str">
        <f>IF('Tables 1-15'!D2862="nap","nav",'Tables 1-15'!D2862)</f>
        <v>nav</v>
      </c>
      <c r="E2931" s="419" t="str">
        <f>IF('Tables 1-15'!E2862="nap","nav",'Tables 1-15'!E2862)</f>
        <v>nav</v>
      </c>
      <c r="F2931" s="470" t="str">
        <f>IF('Tables 1-15'!F2862="nap","nav",'Tables 1-15'!F2862)</f>
        <v>nav</v>
      </c>
      <c r="G2931" s="468" t="str">
        <f>IF('Tables 1-15'!G2862="nap","nav",'Tables 1-15'!G2862)</f>
        <v>nav</v>
      </c>
      <c r="H2931" s="468" t="str">
        <f>IF('Tables 1-15'!H2862="nap","nav",'Tables 1-15'!H2862)</f>
        <v>nav</v>
      </c>
      <c r="I2931" s="419" t="str">
        <f>IF('Tables 1-15'!I2862="nap","nav",'Tables 1-15'!I2862)</f>
        <v>nav</v>
      </c>
      <c r="J2931" s="419" t="str">
        <f>IF('Tables 1-15'!J2862="nap","nav",'Tables 1-15'!J2862)</f>
        <v>nav</v>
      </c>
      <c r="K2931" s="419" t="str">
        <f>IF('Tables 1-15'!K2862="nap","nav",'Tables 1-15'!K2862)</f>
        <v>nav</v>
      </c>
      <c r="L2931" s="436">
        <f>IF('Tables 1-15'!L2862="nap","nav",'Tables 1-15'!L2862)</f>
        <v>0</v>
      </c>
      <c r="M2931" s="436">
        <f>IF('Tables 1-15'!M2862="nap","nav",'Tables 1-15'!M2862)</f>
        <v>0</v>
      </c>
    </row>
    <row r="2932" spans="1:13">
      <c r="A2932" s="461" t="s">
        <v>941</v>
      </c>
      <c r="B2932" s="419" t="str">
        <f>IF('Tables 1-15'!B2863="nap","nav",'Tables 1-15'!B2863)</f>
        <v>nav</v>
      </c>
      <c r="C2932" s="419" t="str">
        <f>IF('Tables 1-15'!C2863="nap","nav",'Tables 1-15'!C2863)</f>
        <v>nav</v>
      </c>
      <c r="D2932" s="419" t="str">
        <f>IF('Tables 1-15'!D2863="nap","nav",'Tables 1-15'!D2863)</f>
        <v>nav</v>
      </c>
      <c r="E2932" s="419" t="str">
        <f>IF('Tables 1-15'!E2863="nap","nav",'Tables 1-15'!E2863)</f>
        <v>nav</v>
      </c>
      <c r="F2932" s="470" t="str">
        <f>IF('Tables 1-15'!F2863="nap","nav",'Tables 1-15'!F2863)</f>
        <v>nav</v>
      </c>
      <c r="G2932" s="468" t="str">
        <f>IF('Tables 1-15'!G2863="nap","nav",'Tables 1-15'!G2863)</f>
        <v>nav</v>
      </c>
      <c r="H2932" s="468" t="str">
        <f>IF('Tables 1-15'!H2863="nap","nav",'Tables 1-15'!H2863)</f>
        <v>nav</v>
      </c>
      <c r="I2932" s="419" t="str">
        <f>IF('Tables 1-15'!I2863="nap","nav",'Tables 1-15'!I2863)</f>
        <v>nav</v>
      </c>
      <c r="J2932" s="419" t="str">
        <f>IF('Tables 1-15'!J2863="nap","nav",'Tables 1-15'!J2863)</f>
        <v>nav</v>
      </c>
      <c r="K2932" s="419" t="str">
        <f>IF('Tables 1-15'!K2863="nap","nav",'Tables 1-15'!K2863)</f>
        <v>nav</v>
      </c>
      <c r="L2932" s="436">
        <f>IF('Tables 1-15'!L2863="nap","nav",'Tables 1-15'!L2863)</f>
        <v>0</v>
      </c>
      <c r="M2932" s="436">
        <f>IF('Tables 1-15'!M2863="nap","nav",'Tables 1-15'!M2863)</f>
        <v>0</v>
      </c>
    </row>
    <row r="2933" spans="1:13">
      <c r="A2933" s="461" t="s">
        <v>11</v>
      </c>
      <c r="B2933" s="419">
        <f>IF('Tables 1-15'!B2864="nap","nav",'Tables 1-15'!B2864)</f>
        <v>3.6432994037240056</v>
      </c>
      <c r="C2933" s="419" t="str">
        <f>IF('Tables 1-15'!C2864="nap","nav",'Tables 1-15'!C2864)</f>
        <v>nav</v>
      </c>
      <c r="D2933" s="419" t="str">
        <f>IF('Tables 1-15'!D2864="nap","nav",'Tables 1-15'!D2864)</f>
        <v>nav</v>
      </c>
      <c r="E2933" s="419" t="str">
        <f>IF('Tables 1-15'!E2864="nap","nav",'Tables 1-15'!E2864)</f>
        <v>nav</v>
      </c>
      <c r="F2933" s="470" t="str">
        <f>IF('Tables 1-15'!F2864="nap","nav",'Tables 1-15'!F2864)</f>
        <v>nav</v>
      </c>
      <c r="G2933" s="468" t="str">
        <f>IF('Tables 1-15'!G2864="nap","nav",'Tables 1-15'!G2864)</f>
        <v>nav</v>
      </c>
      <c r="H2933" s="468" t="str">
        <f>IF('Tables 1-15'!H2864="nap","nav",'Tables 1-15'!H2864)</f>
        <v>nav</v>
      </c>
      <c r="I2933" s="468" t="str">
        <f>IF('Tables 1-15'!I2864="nap","nav",'Tables 1-15'!I2864)</f>
        <v>nav</v>
      </c>
      <c r="J2933" s="468" t="str">
        <f>IF('Tables 1-15'!J2864="nap","nav",'Tables 1-15'!J2864)</f>
        <v>nav</v>
      </c>
      <c r="K2933" s="468" t="str">
        <f>IF('Tables 1-15'!K2864="nap","nav",'Tables 1-15'!K2864)</f>
        <v>nav</v>
      </c>
      <c r="L2933" s="436">
        <f>IF('Tables 1-15'!L2864="nap","nav",'Tables 1-15'!L2864)</f>
        <v>0</v>
      </c>
      <c r="M2933" s="436">
        <f>IF('Tables 1-15'!M2864="nap","nav",'Tables 1-15'!M2864)</f>
        <v>0</v>
      </c>
    </row>
    <row r="2934" spans="1:13">
      <c r="A2934" s="461" t="s">
        <v>12</v>
      </c>
      <c r="B2934" s="419">
        <f>IF('Tables 1-15'!B2865="nap","nav",'Tables 1-15'!B2865)</f>
        <v>12.102190117929425</v>
      </c>
      <c r="C2934" s="419">
        <f>IF('Tables 1-15'!C2865="nap","nav",'Tables 1-15'!C2865)</f>
        <v>11.995538813510095</v>
      </c>
      <c r="D2934" s="419">
        <f>IF('Tables 1-15'!D2865="nap","nav",'Tables 1-15'!D2865)</f>
        <v>13.447296328199137</v>
      </c>
      <c r="E2934" s="419">
        <f>IF('Tables 1-15'!E2865="nap","nav",'Tables 1-15'!E2865)</f>
        <v>16.949233607197584</v>
      </c>
      <c r="F2934" s="470">
        <f>IF('Tables 1-15'!F2865="nap","nav",'Tables 1-15'!F2865)</f>
        <v>17.695030222323947</v>
      </c>
      <c r="G2934" s="468">
        <f>IF('Tables 1-15'!G2865="nap","nav",'Tables 1-15'!G2865)</f>
        <v>6.4618864092681902E-2</v>
      </c>
      <c r="H2934" s="468">
        <f>IF('Tables 1-15'!H2865="nap","nav",'Tables 1-15'!H2865)</f>
        <v>6.4492144158656436E-2</v>
      </c>
      <c r="I2934" s="419">
        <f>IF('Tables 1-15'!I2865="nap","nav",'Tables 1-15'!I2865)</f>
        <v>6.7140566545930078E-2</v>
      </c>
      <c r="J2934" s="419">
        <f>IF('Tables 1-15'!J2865="nap","nav",'Tables 1-15'!J2865)</f>
        <v>5.6384676005314653E-2</v>
      </c>
      <c r="K2934" s="419">
        <f>IF('Tables 1-15'!K2865="nap","nav",'Tables 1-15'!K2865)</f>
        <v>1.0653239146492443E-2</v>
      </c>
      <c r="L2934" s="436">
        <f>IF('Tables 1-15'!L2865="nap","nav",'Tables 1-15'!L2865)</f>
        <v>0</v>
      </c>
      <c r="M2934" s="436">
        <f>IF('Tables 1-15'!M2865="nap","nav",'Tables 1-15'!M2865)</f>
        <v>0</v>
      </c>
    </row>
    <row r="2935" spans="1:13">
      <c r="A2935" s="461" t="s">
        <v>942</v>
      </c>
      <c r="B2935" s="419">
        <f>IF('Tables 1-15'!B2866="nap","nav",'Tables 1-15'!B2866)</f>
        <v>2.0916451388351769</v>
      </c>
      <c r="C2935" s="419">
        <f>IF('Tables 1-15'!C2866="nap","nav",'Tables 1-15'!C2866)</f>
        <v>1.9361069097020234</v>
      </c>
      <c r="D2935" s="419">
        <f>IF('Tables 1-15'!D2866="nap","nav",'Tables 1-15'!D2866)</f>
        <v>2.6123580378565716</v>
      </c>
      <c r="E2935" s="419">
        <f>IF('Tables 1-15'!E2866="nap","nav",'Tables 1-15'!E2866)</f>
        <v>3.0940856287425151</v>
      </c>
      <c r="F2935" s="470">
        <f>IF('Tables 1-15'!F2866="nap","nav",'Tables 1-15'!F2866)</f>
        <v>3.3456635983263596</v>
      </c>
      <c r="G2935" s="468" t="str">
        <f>IF('Tables 1-15'!G2866="nap","nav",'Tables 1-15'!G2866)</f>
        <v>nav</v>
      </c>
      <c r="H2935" s="468" t="str">
        <f>IF('Tables 1-15'!H2866="nap","nav",'Tables 1-15'!H2866)</f>
        <v>nav</v>
      </c>
      <c r="I2935" s="419" t="str">
        <f>IF('Tables 1-15'!I2866="nap","nav",'Tables 1-15'!I2866)</f>
        <v>nav</v>
      </c>
      <c r="J2935" s="419" t="str">
        <f>IF('Tables 1-15'!J2866="nap","nav",'Tables 1-15'!J2866)</f>
        <v>nav</v>
      </c>
      <c r="K2935" s="419" t="str">
        <f>IF('Tables 1-15'!K2866="nap","nav",'Tables 1-15'!K2866)</f>
        <v>nav</v>
      </c>
      <c r="L2935" s="436">
        <f>IF('Tables 1-15'!L2866="nap","nav",'Tables 1-15'!L2866)</f>
        <v>0</v>
      </c>
      <c r="M2935" s="436">
        <f>IF('Tables 1-15'!M2866="nap","nav",'Tables 1-15'!M2866)</f>
        <v>0</v>
      </c>
    </row>
    <row r="2936" spans="1:13">
      <c r="A2936" s="461" t="s">
        <v>13</v>
      </c>
      <c r="B2936" s="419">
        <f>IF('Tables 1-15'!B2867="nap","nav",'Tables 1-15'!B2867)</f>
        <v>50.953422932323072</v>
      </c>
      <c r="C2936" s="419">
        <f>IF('Tables 1-15'!C2867="nap","nav",'Tables 1-15'!C2867)</f>
        <v>39.897822916406355</v>
      </c>
      <c r="D2936" s="419">
        <f>IF('Tables 1-15'!D2867="nap","nav",'Tables 1-15'!D2867)</f>
        <v>42.40268015418733</v>
      </c>
      <c r="E2936" s="419">
        <f>IF('Tables 1-15'!E2867="nap","nav",'Tables 1-15'!E2867)</f>
        <v>45.035450858072551</v>
      </c>
      <c r="F2936" s="470">
        <f>IF('Tables 1-15'!F2867="nap","nav",'Tables 1-15'!F2867)</f>
        <v>54.36788075627036</v>
      </c>
      <c r="G2936" s="468" t="str">
        <f>IF('Tables 1-15'!G2867="nap","nav",'Tables 1-15'!G2867)</f>
        <v>nav</v>
      </c>
      <c r="H2936" s="468" t="str">
        <f>IF('Tables 1-15'!H2867="nap","nav",'Tables 1-15'!H2867)</f>
        <v>nav</v>
      </c>
      <c r="I2936" s="468" t="str">
        <f>IF('Tables 1-15'!I2867="nap","nav",'Tables 1-15'!I2867)</f>
        <v>nav</v>
      </c>
      <c r="J2936" s="468" t="str">
        <f>IF('Tables 1-15'!J2867="nap","nav",'Tables 1-15'!J2867)</f>
        <v>nav</v>
      </c>
      <c r="K2936" s="468" t="str">
        <f>IF('Tables 1-15'!K2867="nap","nav",'Tables 1-15'!K2867)</f>
        <v>nav</v>
      </c>
      <c r="L2936" s="436">
        <f>IF('Tables 1-15'!L2867="nap","nav",'Tables 1-15'!L2867)</f>
        <v>0</v>
      </c>
      <c r="M2936" s="436">
        <f>IF('Tables 1-15'!M2867="nap","nav",'Tables 1-15'!M2867)</f>
        <v>0</v>
      </c>
    </row>
    <row r="2937" spans="1:13">
      <c r="A2937" s="461" t="s">
        <v>186</v>
      </c>
      <c r="B2937" s="419" t="str">
        <f>IF('Tables 1-15'!B2868="nap","nav",'Tables 1-15'!B2868)</f>
        <v>nav</v>
      </c>
      <c r="C2937" s="419" t="str">
        <f>IF('Tables 1-15'!C2868="nap","nav",'Tables 1-15'!C2868)</f>
        <v>nav</v>
      </c>
      <c r="D2937" s="419" t="str">
        <f>IF('Tables 1-15'!D2868="nap","nav",'Tables 1-15'!D2868)</f>
        <v>nav</v>
      </c>
      <c r="E2937" s="419" t="str">
        <f>IF('Tables 1-15'!E2868="nap","nav",'Tables 1-15'!E2868)</f>
        <v>nav</v>
      </c>
      <c r="F2937" s="470" t="str">
        <f>IF('Tables 1-15'!F2868="nap","nav",'Tables 1-15'!F2868)</f>
        <v>nav</v>
      </c>
      <c r="G2937" s="419" t="str">
        <f>IF('Tables 1-15'!G2868="nap","nav",'Tables 1-15'!G2868)</f>
        <v>nav</v>
      </c>
      <c r="H2937" s="419" t="str">
        <f>IF('Tables 1-15'!H2868="nap","nav",'Tables 1-15'!H2868)</f>
        <v>nav</v>
      </c>
      <c r="I2937" s="419" t="str">
        <f>IF('Tables 1-15'!I2868="nap","nav",'Tables 1-15'!I2868)</f>
        <v>nav</v>
      </c>
      <c r="J2937" s="419" t="str">
        <f>IF('Tables 1-15'!J2868="nap","nav",'Tables 1-15'!J2868)</f>
        <v>nav</v>
      </c>
      <c r="K2937" s="419" t="str">
        <f>IF('Tables 1-15'!K2868="nap","nav",'Tables 1-15'!K2868)</f>
        <v>nav</v>
      </c>
      <c r="L2937" s="436">
        <f>IF('Tables 1-15'!L2868="nap","nav",'Tables 1-15'!L2868)</f>
        <v>0</v>
      </c>
      <c r="M2937" s="436">
        <f>IF('Tables 1-15'!M2868="nap","nav",'Tables 1-15'!M2868)</f>
        <v>0</v>
      </c>
    </row>
    <row r="2938" spans="1:13">
      <c r="A2938" s="464" t="s">
        <v>53</v>
      </c>
      <c r="B2938" s="485">
        <f>SUMIF(B2915:B2937,"&lt;&gt;nav",L2915:L2937)</f>
        <v>0</v>
      </c>
      <c r="C2938" s="485">
        <f>SUMIF(C2915:C2937,"&lt;&gt;nav",B2915:B2937)</f>
        <v>150.87674922980418</v>
      </c>
      <c r="D2938" s="485">
        <f>SUMIF(D2915:D2937,"&lt;&gt;nav",C2915:C2937)</f>
        <v>148.57617942460877</v>
      </c>
      <c r="E2938" s="485">
        <f>SUMIF(E2915:E2937,"&lt;&gt;nav",D2915:D2937)</f>
        <v>154.08072199629893</v>
      </c>
      <c r="F2938" s="417">
        <f>SUMIF(F2915:F2937,"&lt;&gt;nav",E2915:E2937)</f>
        <v>183.97875601866892</v>
      </c>
      <c r="G2938" s="485">
        <f>SUMIF(G2915:G2937,"&lt;&gt;nav",M2915:M2937)</f>
        <v>0</v>
      </c>
      <c r="H2938" s="485">
        <f>SUMIF(H2915:H2937,"&lt;&gt;nav",G2915:G2937)</f>
        <v>0.80433736481284379</v>
      </c>
      <c r="I2938" s="485">
        <f>SUMIF(I2915:I2937,"&lt;&gt;nav",H2915:H2937)</f>
        <v>0.70258798865205563</v>
      </c>
      <c r="J2938" s="485">
        <f>SUMIF(J2915:J2937,"&lt;&gt;nav",I2915:I2937)</f>
        <v>0.98715963166607235</v>
      </c>
      <c r="K2938" s="416">
        <f>SUMIF(K2915:K2937,"&lt;&gt;nav",J2915:J2937)</f>
        <v>2.9851098977155339</v>
      </c>
    </row>
    <row r="2939" spans="1:13">
      <c r="A2939" s="372" t="s">
        <v>54</v>
      </c>
      <c r="B2939" s="459">
        <f>SUMIF(L2915:L2937,"&lt;&gt;nav",B2915:B2937)</f>
        <v>154.52004863352818</v>
      </c>
      <c r="C2939" s="459">
        <f>SUMIF(B2915:B2937,"&lt;&gt;nav",C2915:C2937)</f>
        <v>135.54064425926856</v>
      </c>
      <c r="D2939" s="459">
        <f>SUMIF(C2915:C2937,"&lt;&gt;nav",D2915:D2937)</f>
        <v>154.08072199629893</v>
      </c>
      <c r="E2939" s="459">
        <f>SUMIF(D2915:D2937,"&lt;&gt;nav",E2915:E2937)</f>
        <v>183.97875601866892</v>
      </c>
      <c r="F2939" s="459">
        <f>SUMIF(E2915:E2937,"&lt;&gt;nav",F2915:F2937)</f>
        <v>199.14929495246022</v>
      </c>
      <c r="G2939" s="459">
        <f>SUMIF(M2915:M2937,"&lt;&gt;nav",G2915:G2937)</f>
        <v>0.80433736481284379</v>
      </c>
      <c r="H2939" s="459">
        <f>SUMIF(G2915:G2937,"&lt;&gt;nav",H2915:H2937)</f>
        <v>0.70258798865205563</v>
      </c>
      <c r="I2939" s="459">
        <f>SUMIF(H2915:H2937,"&lt;&gt;nav",I2915:I2937)</f>
        <v>0.60116485058607938</v>
      </c>
      <c r="J2939" s="459">
        <f>SUMIF(I2915:I2937,"&lt;&gt;nav",J2915:J2937)</f>
        <v>2.9851098977155339</v>
      </c>
      <c r="K2939" s="463">
        <f>SUMIF(J2915:J2937,"&lt;&gt;nav",K2915:K2937)</f>
        <v>0.61952201680421748</v>
      </c>
    </row>
    <row r="2940" spans="1:13" ht="14.25">
      <c r="A2940" s="574"/>
      <c r="B2940" s="574"/>
      <c r="C2940" s="574"/>
      <c r="D2940" s="574"/>
      <c r="E2940" s="574"/>
      <c r="F2940" s="574"/>
      <c r="G2940" s="574"/>
      <c r="H2940" s="574"/>
      <c r="I2940" s="574"/>
      <c r="J2940" s="574"/>
      <c r="K2940" s="574"/>
    </row>
    <row r="2941" spans="1:13">
      <c r="A2941" s="525"/>
      <c r="B2941" s="459"/>
      <c r="C2941" s="459"/>
      <c r="D2941" s="459"/>
      <c r="E2941" s="459"/>
      <c r="F2941" s="459"/>
      <c r="G2941" s="459"/>
      <c r="H2941" s="459"/>
      <c r="I2941" s="459"/>
      <c r="J2941" s="459"/>
      <c r="K2941" s="463"/>
    </row>
    <row r="2942" spans="1:13">
      <c r="A2942" s="525"/>
      <c r="B2942" s="459"/>
      <c r="C2942" s="459"/>
      <c r="D2942" s="459"/>
      <c r="E2942" s="459"/>
      <c r="F2942" s="459"/>
      <c r="G2942" s="459"/>
      <c r="H2942" s="459"/>
      <c r="I2942" s="459"/>
      <c r="J2942" s="459"/>
      <c r="K2942" s="463"/>
    </row>
    <row r="2943" spans="1:13">
      <c r="A2943" s="525"/>
      <c r="B2943" s="459"/>
      <c r="C2943" s="459"/>
      <c r="D2943" s="459"/>
      <c r="E2943" s="459"/>
      <c r="F2943" s="459"/>
      <c r="G2943" s="459"/>
      <c r="H2943" s="459"/>
      <c r="I2943" s="459"/>
      <c r="J2943" s="459"/>
      <c r="K2943" s="463"/>
    </row>
    <row r="2944" spans="1:13">
      <c r="A2944" s="525"/>
      <c r="B2944" s="459"/>
      <c r="C2944" s="459"/>
      <c r="D2944" s="459"/>
      <c r="E2944" s="459"/>
      <c r="F2944" s="459"/>
      <c r="G2944" s="459"/>
      <c r="H2944" s="459"/>
      <c r="I2944" s="459"/>
      <c r="J2944" s="459"/>
      <c r="K2944" s="463"/>
    </row>
    <row r="2945" spans="1:11">
      <c r="A2945" s="525"/>
      <c r="B2945" s="459"/>
      <c r="C2945" s="459"/>
      <c r="D2945" s="459"/>
      <c r="E2945" s="459"/>
      <c r="F2945" s="459"/>
      <c r="G2945" s="459"/>
      <c r="H2945" s="459"/>
      <c r="I2945" s="459"/>
      <c r="J2945" s="459"/>
      <c r="K2945" s="463"/>
    </row>
    <row r="2946" spans="1:11">
      <c r="A2946" s="525"/>
      <c r="B2946" s="459"/>
      <c r="C2946" s="459"/>
      <c r="D2946" s="459"/>
      <c r="E2946" s="459"/>
      <c r="F2946" s="459"/>
      <c r="G2946" s="459"/>
      <c r="H2946" s="459"/>
      <c r="I2946" s="459"/>
      <c r="J2946" s="459"/>
      <c r="K2946" s="463"/>
    </row>
    <row r="2947" spans="1:11">
      <c r="A2947" s="525"/>
      <c r="B2947" s="459"/>
      <c r="C2947" s="459"/>
      <c r="D2947" s="459"/>
      <c r="E2947" s="459"/>
      <c r="F2947" s="459"/>
      <c r="G2947" s="459"/>
      <c r="H2947" s="459"/>
      <c r="I2947" s="459"/>
      <c r="J2947" s="459"/>
      <c r="K2947" s="463"/>
    </row>
    <row r="2948" spans="1:11">
      <c r="A2948" s="525"/>
      <c r="B2948" s="459"/>
      <c r="C2948" s="459"/>
      <c r="D2948" s="459"/>
      <c r="E2948" s="459"/>
      <c r="F2948" s="459"/>
      <c r="G2948" s="459"/>
      <c r="H2948" s="459"/>
      <c r="I2948" s="459"/>
      <c r="J2948" s="459"/>
      <c r="K2948" s="463"/>
    </row>
    <row r="2949" spans="1:11">
      <c r="A2949" s="525"/>
      <c r="B2949" s="459"/>
      <c r="C2949" s="459"/>
      <c r="D2949" s="459"/>
      <c r="E2949" s="459"/>
      <c r="F2949" s="459"/>
      <c r="G2949" s="459"/>
      <c r="H2949" s="459"/>
      <c r="I2949" s="459"/>
      <c r="J2949" s="459"/>
      <c r="K2949" s="463"/>
    </row>
    <row r="2950" spans="1:11">
      <c r="A2950" s="525"/>
      <c r="B2950" s="459"/>
      <c r="C2950" s="459"/>
      <c r="D2950" s="459"/>
      <c r="E2950" s="459"/>
      <c r="F2950" s="459"/>
      <c r="G2950" s="459"/>
      <c r="H2950" s="459"/>
      <c r="I2950" s="459"/>
      <c r="J2950" s="459"/>
      <c r="K2950" s="463"/>
    </row>
    <row r="2951" spans="1:11">
      <c r="A2951" s="525"/>
      <c r="B2951" s="459"/>
      <c r="C2951" s="459"/>
      <c r="D2951" s="459"/>
      <c r="E2951" s="459"/>
      <c r="F2951" s="459"/>
      <c r="G2951" s="459"/>
      <c r="H2951" s="459"/>
      <c r="I2951" s="459"/>
      <c r="J2951" s="459"/>
      <c r="K2951" s="463"/>
    </row>
    <row r="2952" spans="1:11">
      <c r="A2952" s="525"/>
      <c r="B2952" s="459"/>
      <c r="C2952" s="459"/>
      <c r="D2952" s="459"/>
      <c r="E2952" s="459"/>
      <c r="F2952" s="459"/>
      <c r="G2952" s="459"/>
      <c r="H2952" s="459"/>
      <c r="I2952" s="459"/>
      <c r="J2952" s="459"/>
      <c r="K2952" s="463"/>
    </row>
    <row r="2953" spans="1:11">
      <c r="A2953" s="525"/>
      <c r="B2953" s="459"/>
      <c r="C2953" s="459"/>
      <c r="D2953" s="459"/>
      <c r="E2953" s="459"/>
      <c r="F2953" s="459"/>
      <c r="G2953" s="459"/>
      <c r="H2953" s="459"/>
      <c r="I2953" s="459"/>
      <c r="J2953" s="459"/>
      <c r="K2953" s="463"/>
    </row>
    <row r="2954" spans="1:11">
      <c r="A2954" s="525"/>
      <c r="B2954" s="459"/>
      <c r="C2954" s="459"/>
      <c r="D2954" s="459"/>
      <c r="E2954" s="459"/>
      <c r="F2954" s="459"/>
      <c r="G2954" s="459"/>
      <c r="H2954" s="459"/>
      <c r="I2954" s="459"/>
      <c r="J2954" s="459"/>
      <c r="K2954" s="463"/>
    </row>
    <row r="2955" spans="1:11">
      <c r="A2955" s="525"/>
      <c r="B2955" s="459"/>
      <c r="C2955" s="459"/>
      <c r="D2955" s="459"/>
      <c r="E2955" s="459"/>
      <c r="F2955" s="459"/>
      <c r="G2955" s="459"/>
      <c r="H2955" s="459"/>
      <c r="I2955" s="459"/>
      <c r="J2955" s="459"/>
      <c r="K2955" s="463"/>
    </row>
    <row r="2956" spans="1:11">
      <c r="A2956" s="525"/>
      <c r="B2956" s="459"/>
      <c r="C2956" s="459"/>
      <c r="D2956" s="459"/>
      <c r="E2956" s="459"/>
      <c r="F2956" s="459"/>
      <c r="G2956" s="459"/>
      <c r="H2956" s="459"/>
      <c r="I2956" s="459"/>
      <c r="J2956" s="459"/>
      <c r="K2956" s="463"/>
    </row>
    <row r="2957" spans="1:11">
      <c r="A2957" s="525"/>
      <c r="B2957" s="459"/>
      <c r="C2957" s="459"/>
      <c r="D2957" s="459"/>
      <c r="E2957" s="459"/>
      <c r="F2957" s="459"/>
      <c r="G2957" s="459"/>
      <c r="H2957" s="459"/>
      <c r="I2957" s="459"/>
      <c r="J2957" s="459"/>
      <c r="K2957" s="463"/>
    </row>
    <row r="2958" spans="1:11">
      <c r="A2958" s="525"/>
      <c r="B2958" s="459"/>
      <c r="C2958" s="459"/>
      <c r="D2958" s="459"/>
      <c r="E2958" s="459"/>
      <c r="F2958" s="459"/>
      <c r="G2958" s="459"/>
      <c r="H2958" s="459"/>
      <c r="I2958" s="459"/>
      <c r="J2958" s="459"/>
      <c r="K2958" s="463"/>
    </row>
    <row r="2959" spans="1:11">
      <c r="A2959" s="525"/>
      <c r="B2959" s="459"/>
      <c r="C2959" s="459"/>
      <c r="D2959" s="459"/>
      <c r="E2959" s="459"/>
      <c r="F2959" s="459"/>
      <c r="G2959" s="459"/>
      <c r="H2959" s="459"/>
      <c r="I2959" s="459"/>
      <c r="J2959" s="459"/>
      <c r="K2959" s="463"/>
    </row>
    <row r="2960" spans="1:11">
      <c r="A2960" s="525"/>
      <c r="B2960" s="459"/>
      <c r="C2960" s="459"/>
      <c r="D2960" s="459"/>
      <c r="E2960" s="459"/>
      <c r="F2960" s="459"/>
      <c r="G2960" s="459"/>
      <c r="H2960" s="459"/>
      <c r="I2960" s="459"/>
      <c r="J2960" s="459"/>
      <c r="K2960" s="463"/>
    </row>
    <row r="2961" spans="1:11">
      <c r="A2961" s="525"/>
      <c r="B2961" s="459"/>
      <c r="C2961" s="459"/>
      <c r="D2961" s="459"/>
      <c r="E2961" s="459"/>
      <c r="F2961" s="459"/>
      <c r="G2961" s="459"/>
      <c r="H2961" s="459"/>
      <c r="I2961" s="459"/>
      <c r="J2961" s="459"/>
      <c r="K2961" s="463"/>
    </row>
    <row r="2962" spans="1:11">
      <c r="A2962" s="525"/>
      <c r="B2962" s="459"/>
      <c r="C2962" s="459"/>
      <c r="D2962" s="459"/>
      <c r="E2962" s="459"/>
      <c r="F2962" s="459"/>
      <c r="G2962" s="459"/>
      <c r="H2962" s="459"/>
      <c r="I2962" s="459"/>
      <c r="J2962" s="459"/>
      <c r="K2962" s="463"/>
    </row>
    <row r="2963" spans="1:11">
      <c r="A2963" s="525"/>
      <c r="B2963" s="459"/>
      <c r="C2963" s="459"/>
      <c r="D2963" s="459"/>
      <c r="E2963" s="459"/>
      <c r="F2963" s="459"/>
      <c r="G2963" s="459"/>
      <c r="H2963" s="459"/>
      <c r="I2963" s="459"/>
      <c r="J2963" s="459"/>
      <c r="K2963" s="463"/>
    </row>
    <row r="2964" spans="1:11">
      <c r="A2964" s="525"/>
      <c r="B2964" s="459"/>
      <c r="C2964" s="459"/>
      <c r="D2964" s="459"/>
      <c r="E2964" s="459"/>
      <c r="F2964" s="459"/>
      <c r="G2964" s="459"/>
      <c r="H2964" s="459"/>
      <c r="I2964" s="459"/>
      <c r="J2964" s="459"/>
      <c r="K2964" s="463"/>
    </row>
    <row r="2965" spans="1:11">
      <c r="A2965" s="525"/>
      <c r="B2965" s="459"/>
      <c r="C2965" s="459"/>
      <c r="D2965" s="459"/>
      <c r="E2965" s="459"/>
      <c r="F2965" s="459"/>
      <c r="G2965" s="459"/>
      <c r="H2965" s="459"/>
      <c r="I2965" s="459"/>
      <c r="J2965" s="459"/>
      <c r="K2965" s="463"/>
    </row>
    <row r="2966" spans="1:11">
      <c r="A2966" s="525"/>
      <c r="B2966" s="459"/>
      <c r="C2966" s="459"/>
      <c r="D2966" s="459"/>
      <c r="E2966" s="459"/>
      <c r="F2966" s="459"/>
      <c r="G2966" s="459"/>
      <c r="H2966" s="459"/>
      <c r="I2966" s="459"/>
      <c r="J2966" s="459"/>
      <c r="K2966" s="463"/>
    </row>
    <row r="2967" spans="1:11">
      <c r="A2967" s="525"/>
      <c r="B2967" s="459"/>
      <c r="C2967" s="459"/>
      <c r="D2967" s="459"/>
      <c r="E2967" s="459"/>
      <c r="F2967" s="459"/>
      <c r="G2967" s="459"/>
      <c r="H2967" s="459"/>
      <c r="I2967" s="459"/>
      <c r="J2967" s="459"/>
      <c r="K2967" s="463"/>
    </row>
    <row r="2968" spans="1:11">
      <c r="A2968" s="525"/>
      <c r="B2968" s="459"/>
      <c r="C2968" s="459"/>
      <c r="D2968" s="459"/>
      <c r="E2968" s="459"/>
      <c r="F2968" s="459"/>
      <c r="G2968" s="459"/>
      <c r="H2968" s="459"/>
      <c r="I2968" s="459"/>
      <c r="J2968" s="459"/>
      <c r="K2968" s="463"/>
    </row>
    <row r="2969" spans="1:11">
      <c r="A2969" s="525"/>
      <c r="B2969" s="459"/>
      <c r="C2969" s="459"/>
      <c r="D2969" s="459"/>
      <c r="E2969" s="459"/>
      <c r="F2969" s="459"/>
      <c r="G2969" s="459"/>
      <c r="H2969" s="459"/>
      <c r="I2969" s="459"/>
      <c r="J2969" s="459"/>
      <c r="K2969" s="463"/>
    </row>
    <row r="2970" spans="1:11">
      <c r="A2970" s="525"/>
      <c r="B2970" s="459"/>
      <c r="C2970" s="459"/>
      <c r="D2970" s="459"/>
      <c r="E2970" s="459"/>
      <c r="F2970" s="459"/>
      <c r="G2970" s="459"/>
      <c r="H2970" s="459"/>
      <c r="I2970" s="459"/>
      <c r="J2970" s="459"/>
      <c r="K2970" s="463"/>
    </row>
    <row r="2971" spans="1:11">
      <c r="A2971" s="525"/>
      <c r="B2971" s="459"/>
      <c r="C2971" s="459"/>
      <c r="D2971" s="459"/>
      <c r="E2971" s="459"/>
      <c r="F2971" s="459"/>
      <c r="G2971" s="459"/>
      <c r="H2971" s="459"/>
      <c r="I2971" s="459"/>
      <c r="J2971" s="459"/>
      <c r="K2971" s="463"/>
    </row>
    <row r="2972" spans="1:11">
      <c r="A2972" s="525"/>
      <c r="B2972" s="459"/>
      <c r="C2972" s="459"/>
      <c r="D2972" s="459"/>
      <c r="E2972" s="459"/>
      <c r="F2972" s="459"/>
      <c r="G2972" s="459"/>
      <c r="H2972" s="459"/>
      <c r="I2972" s="459"/>
      <c r="J2972" s="459"/>
      <c r="K2972" s="463"/>
    </row>
    <row r="2973" spans="1:11">
      <c r="A2973" s="525"/>
      <c r="B2973" s="459"/>
      <c r="C2973" s="459"/>
      <c r="D2973" s="459"/>
      <c r="E2973" s="459"/>
      <c r="F2973" s="459"/>
      <c r="G2973" s="459"/>
      <c r="H2973" s="459"/>
      <c r="I2973" s="459"/>
      <c r="J2973" s="459"/>
      <c r="K2973" s="463"/>
    </row>
    <row r="2974" spans="1:11">
      <c r="A2974" s="525"/>
      <c r="B2974" s="459"/>
      <c r="C2974" s="459"/>
      <c r="D2974" s="459"/>
      <c r="E2974" s="459"/>
      <c r="F2974" s="459"/>
      <c r="G2974" s="459"/>
      <c r="H2974" s="459"/>
      <c r="I2974" s="459"/>
      <c r="J2974" s="459"/>
      <c r="K2974" s="463"/>
    </row>
    <row r="2975" spans="1:11">
      <c r="A2975" s="525"/>
      <c r="B2975" s="459"/>
      <c r="C2975" s="459"/>
      <c r="D2975" s="459"/>
      <c r="E2975" s="459"/>
      <c r="F2975" s="459"/>
      <c r="G2975" s="459"/>
      <c r="H2975" s="459"/>
      <c r="I2975" s="459"/>
      <c r="J2975" s="459"/>
      <c r="K2975" s="463"/>
    </row>
    <row r="2976" spans="1:11">
      <c r="A2976" s="525"/>
      <c r="B2976" s="459"/>
      <c r="C2976" s="459"/>
      <c r="D2976" s="459"/>
      <c r="E2976" s="459"/>
      <c r="F2976" s="459"/>
      <c r="G2976" s="459"/>
      <c r="H2976" s="459"/>
      <c r="I2976" s="459"/>
      <c r="J2976" s="459"/>
      <c r="K2976" s="463"/>
    </row>
    <row r="2977" spans="1:11">
      <c r="A2977" s="525"/>
      <c r="B2977" s="459"/>
      <c r="C2977" s="459"/>
      <c r="D2977" s="459"/>
      <c r="E2977" s="459"/>
      <c r="F2977" s="459"/>
      <c r="G2977" s="459"/>
      <c r="H2977" s="459"/>
      <c r="I2977" s="459"/>
      <c r="J2977" s="459"/>
      <c r="K2977" s="463"/>
    </row>
    <row r="2978" spans="1:11">
      <c r="A2978" s="525"/>
      <c r="B2978" s="459"/>
      <c r="C2978" s="459"/>
      <c r="D2978" s="459"/>
      <c r="E2978" s="459"/>
      <c r="F2978" s="459"/>
      <c r="G2978" s="459"/>
      <c r="H2978" s="459"/>
      <c r="I2978" s="459"/>
      <c r="J2978" s="459"/>
      <c r="K2978" s="463"/>
    </row>
    <row r="2979" spans="1:11">
      <c r="A2979" s="525"/>
      <c r="B2979" s="459"/>
      <c r="C2979" s="459"/>
      <c r="D2979" s="459"/>
      <c r="E2979" s="459"/>
      <c r="F2979" s="459"/>
      <c r="G2979" s="459"/>
      <c r="H2979" s="459"/>
      <c r="I2979" s="459"/>
      <c r="J2979" s="459"/>
      <c r="K2979" s="463"/>
    </row>
    <row r="2980" spans="1:11">
      <c r="A2980" s="525"/>
      <c r="B2980" s="459"/>
      <c r="C2980" s="459"/>
      <c r="D2980" s="459"/>
      <c r="E2980" s="459"/>
      <c r="F2980" s="459"/>
      <c r="G2980" s="459"/>
      <c r="H2980" s="459"/>
      <c r="I2980" s="459"/>
      <c r="J2980" s="459"/>
      <c r="K2980" s="463"/>
    </row>
    <row r="2981" spans="1:11">
      <c r="A2981" s="525"/>
      <c r="B2981" s="459"/>
      <c r="C2981" s="459"/>
      <c r="D2981" s="459"/>
      <c r="E2981" s="459"/>
      <c r="F2981" s="459"/>
      <c r="G2981" s="459"/>
      <c r="H2981" s="459"/>
      <c r="I2981" s="459"/>
      <c r="J2981" s="459"/>
      <c r="K2981" s="463"/>
    </row>
    <row r="2982" spans="1:11">
      <c r="A2982" s="525"/>
      <c r="B2982" s="459"/>
      <c r="C2982" s="459"/>
      <c r="D2982" s="459"/>
      <c r="E2982" s="459"/>
      <c r="F2982" s="459"/>
      <c r="G2982" s="459"/>
      <c r="H2982" s="459"/>
      <c r="I2982" s="459"/>
      <c r="J2982" s="459"/>
      <c r="K2982" s="463"/>
    </row>
    <row r="2983" spans="1:11">
      <c r="A2983" s="525"/>
      <c r="B2983" s="459"/>
      <c r="C2983" s="459"/>
      <c r="D2983" s="459"/>
      <c r="E2983" s="459"/>
      <c r="F2983" s="459"/>
      <c r="G2983" s="459"/>
      <c r="H2983" s="459"/>
      <c r="I2983" s="459"/>
      <c r="J2983" s="459"/>
      <c r="K2983" s="463"/>
    </row>
    <row r="2984" spans="1:11">
      <c r="A2984" s="525"/>
      <c r="B2984" s="459"/>
      <c r="C2984" s="459"/>
      <c r="D2984" s="459"/>
      <c r="E2984" s="459"/>
      <c r="F2984" s="459"/>
      <c r="G2984" s="459"/>
      <c r="H2984" s="459"/>
      <c r="I2984" s="459"/>
      <c r="J2984" s="459"/>
      <c r="K2984" s="463"/>
    </row>
    <row r="2985" spans="1:11">
      <c r="A2985" s="525"/>
      <c r="B2985" s="459"/>
      <c r="C2985" s="459"/>
      <c r="D2985" s="459"/>
      <c r="E2985" s="459"/>
      <c r="F2985" s="459"/>
      <c r="G2985" s="459"/>
      <c r="H2985" s="459"/>
      <c r="I2985" s="459"/>
      <c r="J2985" s="459"/>
      <c r="K2985" s="463"/>
    </row>
    <row r="2986" spans="1:11">
      <c r="A2986" s="525"/>
      <c r="B2986" s="459"/>
      <c r="C2986" s="459"/>
      <c r="D2986" s="459"/>
      <c r="E2986" s="459"/>
      <c r="F2986" s="459"/>
      <c r="G2986" s="459"/>
      <c r="H2986" s="459"/>
      <c r="I2986" s="459"/>
      <c r="J2986" s="459"/>
      <c r="K2986" s="463"/>
    </row>
    <row r="2987" spans="1:11">
      <c r="A2987" s="525"/>
      <c r="B2987" s="459"/>
      <c r="C2987" s="459"/>
      <c r="D2987" s="459"/>
      <c r="E2987" s="459"/>
      <c r="F2987" s="459"/>
      <c r="G2987" s="459"/>
      <c r="H2987" s="459"/>
      <c r="I2987" s="459"/>
      <c r="J2987" s="459"/>
      <c r="K2987" s="463"/>
    </row>
    <row r="2988" spans="1:11">
      <c r="A2988" s="525"/>
      <c r="B2988" s="459"/>
      <c r="C2988" s="459"/>
      <c r="D2988" s="459"/>
      <c r="E2988" s="459"/>
      <c r="F2988" s="459"/>
      <c r="G2988" s="459"/>
      <c r="H2988" s="459"/>
      <c r="I2988" s="459"/>
      <c r="J2988" s="459"/>
      <c r="K2988" s="463"/>
    </row>
    <row r="2989" spans="1:11">
      <c r="A2989" s="525"/>
      <c r="B2989" s="459"/>
      <c r="C2989" s="459"/>
      <c r="D2989" s="459"/>
      <c r="E2989" s="459"/>
      <c r="F2989" s="459"/>
      <c r="G2989" s="459"/>
      <c r="H2989" s="459"/>
      <c r="I2989" s="459"/>
      <c r="J2989" s="459"/>
      <c r="K2989" s="463"/>
    </row>
    <row r="2990" spans="1:11">
      <c r="A2990" s="525"/>
      <c r="B2990" s="459"/>
      <c r="C2990" s="459"/>
      <c r="D2990" s="459"/>
      <c r="E2990" s="459"/>
      <c r="F2990" s="459"/>
      <c r="G2990" s="459"/>
      <c r="H2990" s="459"/>
      <c r="I2990" s="459"/>
      <c r="J2990" s="459"/>
      <c r="K2990" s="463"/>
    </row>
    <row r="2991" spans="1:11">
      <c r="A2991" s="525"/>
      <c r="B2991" s="459"/>
      <c r="C2991" s="459"/>
      <c r="D2991" s="459"/>
      <c r="E2991" s="459"/>
      <c r="F2991" s="459"/>
      <c r="G2991" s="459"/>
      <c r="H2991" s="459"/>
      <c r="I2991" s="459"/>
      <c r="J2991" s="459"/>
      <c r="K2991" s="463"/>
    </row>
    <row r="2992" spans="1:11">
      <c r="A2992" s="525"/>
      <c r="B2992" s="459"/>
      <c r="C2992" s="459"/>
      <c r="D2992" s="459"/>
      <c r="E2992" s="459"/>
      <c r="F2992" s="459"/>
      <c r="G2992" s="459"/>
      <c r="H2992" s="459"/>
      <c r="I2992" s="459"/>
      <c r="J2992" s="459"/>
      <c r="K2992" s="463"/>
    </row>
    <row r="2993" spans="1:11">
      <c r="A2993" s="525"/>
      <c r="B2993" s="459"/>
      <c r="C2993" s="459"/>
      <c r="D2993" s="459"/>
      <c r="E2993" s="459"/>
      <c r="F2993" s="459"/>
      <c r="G2993" s="459"/>
      <c r="H2993" s="459"/>
      <c r="I2993" s="459"/>
      <c r="J2993" s="459"/>
      <c r="K2993" s="463"/>
    </row>
    <row r="2994" spans="1:11">
      <c r="A2994" s="525"/>
      <c r="B2994" s="459"/>
      <c r="C2994" s="459"/>
      <c r="D2994" s="459"/>
      <c r="E2994" s="459"/>
      <c r="F2994" s="459"/>
      <c r="G2994" s="459"/>
      <c r="H2994" s="459"/>
      <c r="I2994" s="459"/>
      <c r="J2994" s="459"/>
      <c r="K2994" s="463"/>
    </row>
    <row r="2995" spans="1:11">
      <c r="A2995" s="525"/>
      <c r="B2995" s="459"/>
      <c r="C2995" s="459"/>
      <c r="D2995" s="459"/>
      <c r="E2995" s="459"/>
      <c r="F2995" s="459"/>
      <c r="G2995" s="459"/>
      <c r="H2995" s="459"/>
      <c r="I2995" s="459"/>
      <c r="J2995" s="459"/>
      <c r="K2995" s="463"/>
    </row>
    <row r="2996" spans="1:11">
      <c r="A2996" s="525"/>
      <c r="B2996" s="459"/>
      <c r="C2996" s="459"/>
      <c r="D2996" s="459"/>
      <c r="E2996" s="459"/>
      <c r="F2996" s="459"/>
      <c r="G2996" s="459"/>
      <c r="H2996" s="459"/>
      <c r="I2996" s="459"/>
      <c r="J2996" s="459"/>
      <c r="K2996" s="463"/>
    </row>
    <row r="2997" spans="1:11">
      <c r="A2997" s="525"/>
      <c r="B2997" s="459"/>
      <c r="C2997" s="459"/>
      <c r="D2997" s="459"/>
      <c r="E2997" s="459"/>
      <c r="F2997" s="459"/>
      <c r="G2997" s="459"/>
      <c r="H2997" s="459"/>
      <c r="I2997" s="459"/>
      <c r="J2997" s="459"/>
      <c r="K2997" s="463"/>
    </row>
    <row r="2998" spans="1:11">
      <c r="A2998" s="525"/>
      <c r="B2998" s="459"/>
      <c r="C2998" s="459"/>
      <c r="D2998" s="459"/>
      <c r="E2998" s="459"/>
      <c r="F2998" s="459"/>
      <c r="G2998" s="459"/>
      <c r="H2998" s="459"/>
      <c r="I2998" s="459"/>
      <c r="J2998" s="459"/>
      <c r="K2998" s="463"/>
    </row>
    <row r="2999" spans="1:11">
      <c r="A2999" s="525"/>
      <c r="B2999" s="459"/>
      <c r="C2999" s="459"/>
      <c r="D2999" s="459"/>
      <c r="E2999" s="459"/>
      <c r="F2999" s="459"/>
      <c r="G2999" s="459"/>
      <c r="H2999" s="459"/>
      <c r="I2999" s="459"/>
      <c r="J2999" s="459"/>
      <c r="K2999" s="463"/>
    </row>
    <row r="3000" spans="1:11">
      <c r="A3000" s="525"/>
      <c r="B3000" s="459"/>
      <c r="C3000" s="459"/>
      <c r="D3000" s="459"/>
      <c r="E3000" s="459"/>
      <c r="F3000" s="459"/>
      <c r="G3000" s="459"/>
      <c r="H3000" s="459"/>
      <c r="I3000" s="459"/>
      <c r="J3000" s="459"/>
      <c r="K3000" s="463"/>
    </row>
    <row r="3001" spans="1:11">
      <c r="A3001" s="525"/>
      <c r="B3001" s="459"/>
      <c r="C3001" s="459"/>
      <c r="D3001" s="459"/>
      <c r="E3001" s="459"/>
      <c r="F3001" s="459"/>
      <c r="G3001" s="459"/>
      <c r="H3001" s="459"/>
      <c r="I3001" s="459"/>
      <c r="J3001" s="459"/>
      <c r="K3001" s="463"/>
    </row>
    <row r="3002" spans="1:11">
      <c r="A3002" s="525"/>
      <c r="B3002" s="459"/>
      <c r="C3002" s="459"/>
      <c r="D3002" s="459"/>
      <c r="E3002" s="459"/>
      <c r="F3002" s="459"/>
      <c r="G3002" s="459"/>
      <c r="H3002" s="459"/>
      <c r="I3002" s="459"/>
      <c r="J3002" s="459"/>
      <c r="K3002" s="463"/>
    </row>
    <row r="3003" spans="1:11">
      <c r="A3003" s="525"/>
      <c r="B3003" s="459"/>
      <c r="C3003" s="459"/>
      <c r="D3003" s="459"/>
      <c r="E3003" s="459"/>
      <c r="F3003" s="459"/>
      <c r="G3003" s="459"/>
      <c r="H3003" s="459"/>
      <c r="I3003" s="459"/>
      <c r="J3003" s="459"/>
      <c r="K3003" s="463"/>
    </row>
    <row r="3004" spans="1:11">
      <c r="A3004" s="525"/>
      <c r="B3004" s="459"/>
      <c r="C3004" s="459"/>
      <c r="D3004" s="459"/>
      <c r="E3004" s="459"/>
      <c r="F3004" s="459"/>
      <c r="G3004" s="459"/>
      <c r="H3004" s="459"/>
      <c r="I3004" s="459"/>
      <c r="J3004" s="459"/>
      <c r="K3004" s="463"/>
    </row>
    <row r="3005" spans="1:11">
      <c r="A3005" s="525"/>
      <c r="B3005" s="459"/>
      <c r="C3005" s="459"/>
      <c r="D3005" s="459"/>
      <c r="E3005" s="459"/>
      <c r="F3005" s="459"/>
      <c r="G3005" s="459"/>
      <c r="H3005" s="459"/>
      <c r="I3005" s="459"/>
      <c r="J3005" s="459"/>
      <c r="K3005" s="463"/>
    </row>
    <row r="3006" spans="1:11">
      <c r="A3006" s="525"/>
      <c r="B3006" s="459"/>
      <c r="C3006" s="459"/>
      <c r="D3006" s="459"/>
      <c r="E3006" s="459"/>
      <c r="F3006" s="459"/>
      <c r="G3006" s="459"/>
      <c r="H3006" s="459"/>
      <c r="I3006" s="459"/>
      <c r="J3006" s="459"/>
      <c r="K3006" s="463"/>
    </row>
    <row r="3007" spans="1:11">
      <c r="A3007" s="525"/>
      <c r="B3007" s="459"/>
      <c r="C3007" s="459"/>
      <c r="D3007" s="459"/>
      <c r="E3007" s="459"/>
      <c r="F3007" s="459"/>
      <c r="G3007" s="459"/>
      <c r="H3007" s="459"/>
      <c r="I3007" s="459"/>
      <c r="J3007" s="459"/>
      <c r="K3007" s="463"/>
    </row>
    <row r="3008" spans="1:11">
      <c r="A3008" s="525"/>
      <c r="B3008" s="459"/>
      <c r="C3008" s="459"/>
      <c r="D3008" s="459"/>
      <c r="E3008" s="459"/>
      <c r="F3008" s="459"/>
      <c r="G3008" s="459"/>
      <c r="H3008" s="459"/>
      <c r="I3008" s="459"/>
      <c r="J3008" s="459"/>
      <c r="K3008" s="463"/>
    </row>
    <row r="3009" spans="1:11">
      <c r="A3009" s="525"/>
      <c r="B3009" s="459"/>
      <c r="C3009" s="459"/>
      <c r="D3009" s="459"/>
      <c r="E3009" s="459"/>
      <c r="F3009" s="459"/>
      <c r="G3009" s="459"/>
      <c r="H3009" s="459"/>
      <c r="I3009" s="459"/>
      <c r="J3009" s="459"/>
      <c r="K3009" s="463"/>
    </row>
  </sheetData>
  <mergeCells count="1">
    <mergeCell ref="G8:K8"/>
  </mergeCells>
  <phoneticPr fontId="2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35"/>
  <sheetViews>
    <sheetView view="pageBreakPreview" zoomScaleNormal="100" zoomScaleSheetLayoutView="100" workbookViewId="0"/>
  </sheetViews>
  <sheetFormatPr defaultRowHeight="12.75"/>
  <cols>
    <col min="1" max="1" width="22.85546875" style="704" customWidth="1"/>
    <col min="2" max="2" width="11.28515625" style="700" customWidth="1"/>
    <col min="3" max="3" width="14.42578125" style="701" customWidth="1"/>
    <col min="4" max="4" width="15" style="701" customWidth="1"/>
    <col min="5" max="6" width="14.140625" style="701" customWidth="1"/>
    <col min="7" max="7" width="14.140625" style="702" customWidth="1"/>
    <col min="8" max="8" width="7.85546875" style="118" customWidth="1"/>
    <col min="9" max="12" width="8.85546875" style="118" customWidth="1"/>
    <col min="13" max="17" width="9.140625" style="112"/>
    <col min="18" max="36" width="7.28515625" style="114" customWidth="1"/>
    <col min="37" max="37" width="6.140625" style="114" customWidth="1"/>
    <col min="38" max="16384" width="9.140625" style="114"/>
  </cols>
  <sheetData>
    <row r="1" spans="1:17">
      <c r="A1" s="686"/>
      <c r="B1" s="120"/>
      <c r="C1" s="687"/>
      <c r="D1" s="687"/>
      <c r="E1" s="687"/>
      <c r="F1" s="687"/>
      <c r="G1" s="111"/>
      <c r="H1" s="113"/>
      <c r="I1" s="113"/>
      <c r="J1" s="113"/>
      <c r="K1" s="113"/>
      <c r="L1" s="113"/>
    </row>
    <row r="2" spans="1:17">
      <c r="A2" s="686"/>
      <c r="B2" s="120"/>
      <c r="C2" s="687"/>
      <c r="D2" s="687"/>
      <c r="E2" s="687"/>
      <c r="F2" s="687"/>
      <c r="G2" s="111"/>
      <c r="H2" s="113"/>
      <c r="I2" s="113"/>
      <c r="J2" s="113"/>
      <c r="K2" s="113"/>
      <c r="L2" s="113"/>
    </row>
    <row r="3" spans="1:17">
      <c r="A3" s="686"/>
      <c r="B3" s="120"/>
      <c r="C3" s="687"/>
      <c r="D3" s="687"/>
      <c r="E3" s="687"/>
      <c r="F3" s="687"/>
      <c r="G3" s="111"/>
      <c r="H3" s="113"/>
      <c r="I3" s="113"/>
      <c r="J3" s="113"/>
      <c r="K3" s="113"/>
      <c r="L3" s="113"/>
    </row>
    <row r="4" spans="1:17" ht="12.75" customHeight="1">
      <c r="A4" s="947" t="s">
        <v>534</v>
      </c>
      <c r="B4" s="947"/>
      <c r="C4" s="947"/>
      <c r="D4" s="947"/>
      <c r="E4" s="947"/>
      <c r="F4" s="947"/>
      <c r="G4" s="947"/>
      <c r="H4" s="115"/>
      <c r="I4" s="115"/>
      <c r="J4" s="116"/>
      <c r="K4" s="116"/>
      <c r="L4" s="116"/>
    </row>
    <row r="5" spans="1:17" ht="15" customHeight="1">
      <c r="A5" s="948" t="s">
        <v>378</v>
      </c>
      <c r="B5" s="948"/>
      <c r="C5" s="948"/>
      <c r="D5" s="948"/>
      <c r="E5" s="948"/>
      <c r="F5" s="948"/>
      <c r="G5" s="948"/>
      <c r="H5" s="117"/>
      <c r="I5" s="117"/>
    </row>
    <row r="6" spans="1:17" ht="12.75" customHeight="1">
      <c r="A6" s="688" t="s">
        <v>1257</v>
      </c>
      <c r="B6" s="689"/>
      <c r="C6" s="689"/>
      <c r="D6" s="687"/>
      <c r="E6" s="687"/>
      <c r="F6" s="111"/>
      <c r="G6" s="687"/>
      <c r="H6" s="113"/>
      <c r="I6" s="113"/>
      <c r="J6" s="113"/>
      <c r="K6" s="113"/>
      <c r="L6" s="112"/>
      <c r="Q6" s="114"/>
    </row>
    <row r="7" spans="1:17" ht="12.75" customHeight="1">
      <c r="A7" s="686"/>
      <c r="B7" s="687"/>
      <c r="C7" s="687"/>
      <c r="D7" s="687"/>
      <c r="E7" s="687"/>
      <c r="F7" s="111"/>
      <c r="G7" s="687"/>
      <c r="H7" s="113"/>
      <c r="I7" s="113"/>
      <c r="J7" s="113"/>
      <c r="K7" s="113"/>
      <c r="L7" s="112"/>
      <c r="Q7" s="114"/>
    </row>
    <row r="8" spans="1:17" ht="27.75" customHeight="1">
      <c r="A8" s="690" t="s">
        <v>535</v>
      </c>
      <c r="B8" s="691" t="s">
        <v>536</v>
      </c>
      <c r="C8" s="692" t="s">
        <v>986</v>
      </c>
      <c r="D8" s="692" t="s">
        <v>280</v>
      </c>
      <c r="E8" s="685" t="s">
        <v>379</v>
      </c>
      <c r="F8" s="685" t="s">
        <v>380</v>
      </c>
      <c r="G8" s="685" t="s">
        <v>381</v>
      </c>
      <c r="H8" s="112"/>
      <c r="I8" s="112"/>
      <c r="J8" s="112"/>
      <c r="K8" s="112"/>
      <c r="L8" s="112"/>
      <c r="Q8" s="114"/>
    </row>
    <row r="9" spans="1:17" s="655" customFormat="1">
      <c r="A9" s="126" t="s">
        <v>37</v>
      </c>
      <c r="B9" s="693"/>
      <c r="C9" s="685"/>
      <c r="D9" s="685"/>
      <c r="E9" s="685"/>
      <c r="F9" s="685"/>
      <c r="G9" s="685"/>
      <c r="H9" s="654"/>
      <c r="I9" s="654"/>
      <c r="J9" s="654"/>
      <c r="K9" s="654"/>
      <c r="L9" s="654"/>
      <c r="M9" s="654"/>
      <c r="N9" s="654"/>
      <c r="O9" s="654"/>
      <c r="P9" s="654"/>
    </row>
    <row r="10" spans="1:17" s="655" customFormat="1">
      <c r="A10" s="125" t="s">
        <v>411</v>
      </c>
      <c r="B10" s="121" t="s">
        <v>537</v>
      </c>
      <c r="C10" s="111" t="s">
        <v>538</v>
      </c>
      <c r="D10" s="119" t="s">
        <v>997</v>
      </c>
      <c r="E10" s="111" t="s">
        <v>31</v>
      </c>
      <c r="F10" s="119" t="s">
        <v>1149</v>
      </c>
      <c r="G10" s="119" t="s">
        <v>32</v>
      </c>
      <c r="H10" s="654"/>
      <c r="I10" s="654"/>
      <c r="J10" s="654"/>
      <c r="K10" s="654"/>
      <c r="L10" s="654"/>
      <c r="M10" s="654"/>
      <c r="N10" s="654"/>
      <c r="O10" s="654"/>
      <c r="P10" s="654"/>
    </row>
    <row r="11" spans="1:17" s="120" customFormat="1" ht="12.75" customHeight="1">
      <c r="A11" s="127" t="s">
        <v>528</v>
      </c>
      <c r="B11" s="121"/>
      <c r="C11" s="111"/>
      <c r="D11" s="119"/>
      <c r="E11" s="111"/>
      <c r="F11" s="119"/>
      <c r="G11" s="119"/>
    </row>
    <row r="12" spans="1:17" s="120" customFormat="1" ht="12.75" customHeight="1">
      <c r="A12" s="125" t="s">
        <v>718</v>
      </c>
      <c r="B12" s="121" t="s">
        <v>537</v>
      </c>
      <c r="C12" s="111" t="s">
        <v>538</v>
      </c>
      <c r="D12" s="119" t="s">
        <v>997</v>
      </c>
      <c r="E12" s="111" t="s">
        <v>31</v>
      </c>
      <c r="F12" s="119" t="s">
        <v>539</v>
      </c>
      <c r="G12" s="119" t="s">
        <v>32</v>
      </c>
    </row>
    <row r="13" spans="1:17" s="120" customFormat="1" ht="12.75" customHeight="1">
      <c r="A13" s="125" t="s">
        <v>243</v>
      </c>
      <c r="B13" s="121" t="s">
        <v>539</v>
      </c>
      <c r="C13" s="111" t="s">
        <v>330</v>
      </c>
      <c r="D13" s="119" t="s">
        <v>222</v>
      </c>
      <c r="E13" s="111" t="s">
        <v>31</v>
      </c>
      <c r="F13" s="119" t="s">
        <v>34</v>
      </c>
      <c r="G13" s="119" t="s">
        <v>32</v>
      </c>
    </row>
    <row r="14" spans="1:17" s="120" customFormat="1" ht="12.75" customHeight="1">
      <c r="A14" s="125" t="s">
        <v>475</v>
      </c>
      <c r="B14" s="121" t="s">
        <v>539</v>
      </c>
      <c r="C14" s="111" t="s">
        <v>330</v>
      </c>
      <c r="D14" s="119" t="s">
        <v>222</v>
      </c>
      <c r="E14" s="111" t="s">
        <v>31</v>
      </c>
      <c r="F14" s="119" t="s">
        <v>34</v>
      </c>
      <c r="G14" s="119" t="s">
        <v>32</v>
      </c>
    </row>
    <row r="15" spans="1:17" s="654" customFormat="1" ht="12.75" customHeight="1">
      <c r="A15" s="127" t="s">
        <v>530</v>
      </c>
      <c r="B15" s="121"/>
      <c r="C15" s="111"/>
      <c r="D15" s="119"/>
      <c r="E15" s="111"/>
      <c r="F15" s="119"/>
      <c r="G15" s="119"/>
    </row>
    <row r="16" spans="1:17" s="654" customFormat="1" ht="14.25" customHeight="1">
      <c r="A16" s="125" t="s">
        <v>412</v>
      </c>
      <c r="B16" s="121" t="s">
        <v>537</v>
      </c>
      <c r="C16" s="111" t="s">
        <v>538</v>
      </c>
      <c r="D16" s="119" t="s">
        <v>997</v>
      </c>
      <c r="E16" s="111" t="s">
        <v>31</v>
      </c>
      <c r="F16" s="119" t="s">
        <v>1000</v>
      </c>
      <c r="G16" s="119" t="s">
        <v>32</v>
      </c>
    </row>
    <row r="17" spans="1:7" s="654" customFormat="1" ht="14.25">
      <c r="A17" s="125" t="s">
        <v>413</v>
      </c>
      <c r="B17" s="121" t="s">
        <v>537</v>
      </c>
      <c r="C17" s="111" t="s">
        <v>104</v>
      </c>
      <c r="D17" s="119" t="s">
        <v>156</v>
      </c>
      <c r="E17" s="111" t="s">
        <v>31</v>
      </c>
      <c r="F17" s="119" t="s">
        <v>1001</v>
      </c>
      <c r="G17" s="119" t="s">
        <v>32</v>
      </c>
    </row>
    <row r="18" spans="1:7" s="654" customFormat="1" ht="14.25">
      <c r="A18" s="125" t="s">
        <v>414</v>
      </c>
      <c r="B18" s="121" t="s">
        <v>951</v>
      </c>
      <c r="C18" s="111" t="s">
        <v>330</v>
      </c>
      <c r="D18" s="119" t="s">
        <v>157</v>
      </c>
      <c r="E18" s="111" t="s">
        <v>326</v>
      </c>
      <c r="F18" s="119" t="s">
        <v>158</v>
      </c>
      <c r="G18" s="119" t="s">
        <v>32</v>
      </c>
    </row>
    <row r="19" spans="1:7" s="654" customFormat="1" ht="14.25">
      <c r="A19" s="125" t="s">
        <v>611</v>
      </c>
      <c r="B19" s="121" t="s">
        <v>539</v>
      </c>
      <c r="C19" s="111" t="s">
        <v>330</v>
      </c>
      <c r="D19" s="119" t="s">
        <v>156</v>
      </c>
      <c r="E19" s="111" t="s">
        <v>326</v>
      </c>
      <c r="F19" s="119" t="s">
        <v>1001</v>
      </c>
      <c r="G19" s="119" t="s">
        <v>32</v>
      </c>
    </row>
    <row r="20" spans="1:7" s="654" customFormat="1" ht="14.25">
      <c r="A20" s="125" t="s">
        <v>964</v>
      </c>
      <c r="B20" s="121" t="s">
        <v>539</v>
      </c>
      <c r="C20" s="111" t="s">
        <v>330</v>
      </c>
      <c r="D20" s="119" t="s">
        <v>327</v>
      </c>
      <c r="E20" s="111" t="s">
        <v>326</v>
      </c>
      <c r="F20" s="119" t="s">
        <v>1000</v>
      </c>
      <c r="G20" s="119" t="s">
        <v>32</v>
      </c>
    </row>
    <row r="21" spans="1:7" s="120" customFormat="1" ht="12.75" customHeight="1">
      <c r="A21" s="127" t="s">
        <v>529</v>
      </c>
      <c r="B21" s="121"/>
      <c r="C21" s="111"/>
      <c r="D21" s="111"/>
      <c r="E21" s="111"/>
      <c r="F21" s="111"/>
      <c r="G21" s="111"/>
    </row>
    <row r="22" spans="1:7" s="120" customFormat="1" ht="12.75" customHeight="1">
      <c r="A22" s="125" t="s">
        <v>476</v>
      </c>
      <c r="B22" s="121" t="s">
        <v>537</v>
      </c>
      <c r="C22" s="111" t="s">
        <v>330</v>
      </c>
      <c r="D22" s="119" t="s">
        <v>331</v>
      </c>
      <c r="E22" s="111" t="s">
        <v>31</v>
      </c>
      <c r="F22" s="119" t="s">
        <v>34</v>
      </c>
      <c r="G22" s="119" t="s">
        <v>32</v>
      </c>
    </row>
    <row r="23" spans="1:7" s="120" customFormat="1" ht="14.25" customHeight="1">
      <c r="A23" s="125" t="s">
        <v>977</v>
      </c>
      <c r="B23" s="121" t="s">
        <v>539</v>
      </c>
      <c r="C23" s="111" t="s">
        <v>330</v>
      </c>
      <c r="D23" s="119" t="s">
        <v>331</v>
      </c>
      <c r="E23" s="111" t="s">
        <v>991</v>
      </c>
      <c r="F23" s="119" t="s">
        <v>1072</v>
      </c>
      <c r="G23" s="119" t="s">
        <v>904</v>
      </c>
    </row>
    <row r="24" spans="1:7" s="654" customFormat="1" ht="12.75" customHeight="1">
      <c r="A24" s="127" t="s">
        <v>531</v>
      </c>
      <c r="B24" s="121"/>
      <c r="C24" s="111"/>
      <c r="D24" s="119"/>
      <c r="E24" s="111"/>
      <c r="F24" s="119"/>
      <c r="G24" s="119"/>
    </row>
    <row r="25" spans="1:7" s="654" customFormat="1" ht="12.75" customHeight="1">
      <c r="A25" s="125" t="s">
        <v>159</v>
      </c>
      <c r="B25" s="121" t="s">
        <v>537</v>
      </c>
      <c r="C25" s="111" t="s">
        <v>538</v>
      </c>
      <c r="D25" s="119" t="s">
        <v>997</v>
      </c>
      <c r="E25" s="111" t="s">
        <v>31</v>
      </c>
      <c r="F25" s="119" t="s">
        <v>1149</v>
      </c>
      <c r="G25" s="119" t="s">
        <v>32</v>
      </c>
    </row>
    <row r="26" spans="1:7" s="654" customFormat="1" ht="12.75" customHeight="1">
      <c r="A26" s="125" t="s">
        <v>160</v>
      </c>
      <c r="B26" s="121" t="s">
        <v>539</v>
      </c>
      <c r="C26" s="111" t="s">
        <v>330</v>
      </c>
      <c r="D26" s="119" t="s">
        <v>997</v>
      </c>
      <c r="E26" s="111" t="s">
        <v>31</v>
      </c>
      <c r="F26" s="119" t="s">
        <v>1149</v>
      </c>
      <c r="G26" s="119" t="s">
        <v>32</v>
      </c>
    </row>
    <row r="27" spans="1:7" s="120" customFormat="1" ht="12.75" customHeight="1">
      <c r="A27" s="127" t="s">
        <v>166</v>
      </c>
      <c r="B27" s="121"/>
      <c r="C27" s="111"/>
      <c r="D27" s="119"/>
      <c r="E27" s="111"/>
      <c r="F27" s="119"/>
      <c r="G27" s="119"/>
    </row>
    <row r="28" spans="1:7" s="120" customFormat="1" ht="14.25" customHeight="1">
      <c r="A28" s="125" t="s">
        <v>1127</v>
      </c>
      <c r="B28" s="121" t="s">
        <v>537</v>
      </c>
      <c r="C28" s="111" t="s">
        <v>538</v>
      </c>
      <c r="D28" s="119" t="s">
        <v>498</v>
      </c>
      <c r="E28" s="111" t="s">
        <v>31</v>
      </c>
      <c r="F28" s="119" t="s">
        <v>539</v>
      </c>
      <c r="G28" s="111" t="s">
        <v>32</v>
      </c>
    </row>
    <row r="29" spans="1:7" s="120" customFormat="1" ht="12.75" hidden="1" customHeight="1">
      <c r="A29" s="125" t="s">
        <v>376</v>
      </c>
      <c r="B29" s="121" t="s">
        <v>537</v>
      </c>
      <c r="C29" s="111" t="s">
        <v>859</v>
      </c>
      <c r="D29" s="119" t="s">
        <v>325</v>
      </c>
      <c r="E29" s="111" t="s">
        <v>31</v>
      </c>
      <c r="F29" s="119" t="s">
        <v>34</v>
      </c>
      <c r="G29" s="111" t="s">
        <v>32</v>
      </c>
    </row>
    <row r="30" spans="1:7" s="120" customFormat="1" ht="14.25" customHeight="1">
      <c r="A30" s="125" t="s">
        <v>1128</v>
      </c>
      <c r="B30" s="121" t="s">
        <v>539</v>
      </c>
      <c r="C30" s="111" t="s">
        <v>330</v>
      </c>
      <c r="D30" s="119" t="s">
        <v>327</v>
      </c>
      <c r="E30" s="111" t="s">
        <v>326</v>
      </c>
      <c r="F30" s="119" t="s">
        <v>34</v>
      </c>
      <c r="G30" s="111" t="s">
        <v>32</v>
      </c>
    </row>
    <row r="31" spans="1:7" s="120" customFormat="1">
      <c r="A31" s="127" t="s">
        <v>167</v>
      </c>
      <c r="B31" s="121"/>
      <c r="C31" s="111"/>
      <c r="D31" s="119"/>
      <c r="E31" s="111"/>
      <c r="F31" s="119"/>
      <c r="G31" s="119"/>
    </row>
    <row r="32" spans="1:7" s="120" customFormat="1" ht="14.25" customHeight="1">
      <c r="A32" s="856" t="s">
        <v>1207</v>
      </c>
      <c r="B32" s="121" t="s">
        <v>537</v>
      </c>
      <c r="C32" s="111" t="s">
        <v>538</v>
      </c>
      <c r="D32" s="343" t="s">
        <v>498</v>
      </c>
      <c r="E32" s="111" t="s">
        <v>31</v>
      </c>
      <c r="F32" s="865" t="s">
        <v>34</v>
      </c>
      <c r="G32" s="343" t="s">
        <v>32</v>
      </c>
    </row>
    <row r="33" spans="1:7" s="120" customFormat="1" ht="12.75" customHeight="1">
      <c r="A33" s="125" t="s">
        <v>720</v>
      </c>
      <c r="B33" s="121" t="s">
        <v>539</v>
      </c>
      <c r="C33" s="111" t="s">
        <v>188</v>
      </c>
      <c r="D33" s="119" t="s">
        <v>498</v>
      </c>
      <c r="E33" s="111" t="s">
        <v>326</v>
      </c>
      <c r="F33" s="119" t="s">
        <v>34</v>
      </c>
      <c r="G33" s="119" t="s">
        <v>32</v>
      </c>
    </row>
    <row r="34" spans="1:7" s="120" customFormat="1" ht="12.75" customHeight="1">
      <c r="A34" s="127" t="s">
        <v>745</v>
      </c>
      <c r="B34" s="121"/>
      <c r="C34" s="111"/>
      <c r="D34" s="119"/>
      <c r="E34" s="111"/>
      <c r="F34" s="119"/>
      <c r="G34" s="119"/>
    </row>
    <row r="35" spans="1:7" s="120" customFormat="1" ht="14.25" customHeight="1">
      <c r="A35" s="125" t="s">
        <v>761</v>
      </c>
      <c r="B35" s="121" t="s">
        <v>105</v>
      </c>
      <c r="C35" s="111" t="s">
        <v>538</v>
      </c>
      <c r="D35" s="119" t="s">
        <v>178</v>
      </c>
      <c r="E35" s="111" t="s">
        <v>31</v>
      </c>
      <c r="F35" s="119" t="s">
        <v>502</v>
      </c>
      <c r="G35" s="119" t="s">
        <v>32</v>
      </c>
    </row>
    <row r="36" spans="1:7" s="120" customFormat="1" ht="12.75" customHeight="1">
      <c r="A36" s="125" t="s">
        <v>762</v>
      </c>
      <c r="B36" s="121" t="s">
        <v>105</v>
      </c>
      <c r="C36" s="111" t="s">
        <v>538</v>
      </c>
      <c r="D36" s="340" t="s">
        <v>777</v>
      </c>
      <c r="E36" s="111" t="s">
        <v>31</v>
      </c>
      <c r="F36" s="119" t="s">
        <v>503</v>
      </c>
      <c r="G36" s="119" t="s">
        <v>32</v>
      </c>
    </row>
    <row r="37" spans="1:7" s="120" customFormat="1" ht="12.75" customHeight="1">
      <c r="A37" s="125" t="s">
        <v>658</v>
      </c>
      <c r="B37" s="121" t="s">
        <v>105</v>
      </c>
      <c r="C37" s="111" t="s">
        <v>538</v>
      </c>
      <c r="D37" s="340" t="s">
        <v>777</v>
      </c>
      <c r="E37" s="111" t="s">
        <v>31</v>
      </c>
      <c r="F37" s="119" t="s">
        <v>504</v>
      </c>
      <c r="G37" s="119" t="s">
        <v>32</v>
      </c>
    </row>
    <row r="38" spans="1:7" s="120" customFormat="1" ht="12.75" customHeight="1">
      <c r="A38" s="125" t="s">
        <v>461</v>
      </c>
      <c r="B38" s="121" t="s">
        <v>105</v>
      </c>
      <c r="C38" s="111" t="s">
        <v>538</v>
      </c>
      <c r="D38" s="340" t="s">
        <v>777</v>
      </c>
      <c r="E38" s="111" t="s">
        <v>31</v>
      </c>
      <c r="F38" s="119" t="s">
        <v>34</v>
      </c>
      <c r="G38" s="119" t="s">
        <v>32</v>
      </c>
    </row>
    <row r="39" spans="1:7" s="654" customFormat="1" ht="12.75" customHeight="1">
      <c r="A39" s="127" t="s">
        <v>994</v>
      </c>
      <c r="B39" s="121"/>
      <c r="C39" s="111"/>
      <c r="D39" s="119"/>
      <c r="E39" s="111"/>
      <c r="F39" s="119"/>
      <c r="G39" s="119"/>
    </row>
    <row r="40" spans="1:7" s="654" customFormat="1" ht="12.75" customHeight="1">
      <c r="A40" s="125" t="s">
        <v>538</v>
      </c>
      <c r="B40" s="121" t="s">
        <v>537</v>
      </c>
      <c r="C40" s="111" t="s">
        <v>538</v>
      </c>
      <c r="D40" s="119" t="s">
        <v>997</v>
      </c>
      <c r="E40" s="111" t="s">
        <v>31</v>
      </c>
      <c r="F40" s="119" t="s">
        <v>539</v>
      </c>
      <c r="G40" s="119" t="s">
        <v>32</v>
      </c>
    </row>
    <row r="41" spans="1:7" s="654" customFormat="1" ht="12.75" customHeight="1">
      <c r="A41" s="125" t="s">
        <v>238</v>
      </c>
      <c r="B41" s="121"/>
      <c r="C41" s="111"/>
      <c r="D41" s="119"/>
      <c r="E41" s="111"/>
      <c r="F41" s="119"/>
      <c r="G41" s="119"/>
    </row>
    <row r="42" spans="1:7" s="654" customFormat="1" ht="12.75" customHeight="1">
      <c r="A42" s="694" t="s">
        <v>239</v>
      </c>
      <c r="B42" s="121" t="s">
        <v>539</v>
      </c>
      <c r="C42" s="111" t="s">
        <v>330</v>
      </c>
      <c r="D42" s="119" t="s">
        <v>48</v>
      </c>
      <c r="E42" s="111" t="s">
        <v>179</v>
      </c>
      <c r="F42" s="119" t="s">
        <v>539</v>
      </c>
      <c r="G42" s="119" t="s">
        <v>904</v>
      </c>
    </row>
    <row r="43" spans="1:7" s="654" customFormat="1" ht="12.75" customHeight="1">
      <c r="A43" s="694" t="s">
        <v>441</v>
      </c>
      <c r="B43" s="121" t="s">
        <v>539</v>
      </c>
      <c r="C43" s="111" t="s">
        <v>330</v>
      </c>
      <c r="D43" s="119" t="s">
        <v>222</v>
      </c>
      <c r="E43" s="111" t="s">
        <v>179</v>
      </c>
      <c r="F43" s="119" t="s">
        <v>539</v>
      </c>
      <c r="G43" s="119" t="s">
        <v>523</v>
      </c>
    </row>
    <row r="44" spans="1:7" s="654" customFormat="1" ht="12.75" customHeight="1">
      <c r="A44" s="694" t="s">
        <v>898</v>
      </c>
      <c r="B44" s="121" t="s">
        <v>539</v>
      </c>
      <c r="C44" s="111" t="s">
        <v>330</v>
      </c>
      <c r="D44" s="119" t="s">
        <v>997</v>
      </c>
      <c r="E44" s="111" t="s">
        <v>326</v>
      </c>
      <c r="F44" s="119" t="s">
        <v>539</v>
      </c>
      <c r="G44" s="119" t="s">
        <v>32</v>
      </c>
    </row>
    <row r="45" spans="1:7" s="120" customFormat="1" ht="12.75" customHeight="1">
      <c r="A45" s="127" t="s">
        <v>127</v>
      </c>
      <c r="B45" s="121"/>
      <c r="C45" s="111"/>
      <c r="D45" s="119"/>
      <c r="E45" s="111"/>
      <c r="F45" s="119"/>
      <c r="G45" s="119"/>
    </row>
    <row r="46" spans="1:7" s="120" customFormat="1" ht="12.75" customHeight="1">
      <c r="A46" s="125" t="s">
        <v>442</v>
      </c>
      <c r="B46" s="121" t="s">
        <v>537</v>
      </c>
      <c r="C46" s="111" t="s">
        <v>538</v>
      </c>
      <c r="D46" s="111" t="s">
        <v>498</v>
      </c>
      <c r="E46" s="111" t="s">
        <v>31</v>
      </c>
      <c r="F46" s="111" t="s">
        <v>34</v>
      </c>
      <c r="G46" s="111" t="s">
        <v>32</v>
      </c>
    </row>
    <row r="47" spans="1:7" s="120" customFormat="1" ht="12.75" customHeight="1">
      <c r="A47" s="125" t="s">
        <v>1067</v>
      </c>
      <c r="B47" s="121" t="s">
        <v>539</v>
      </c>
      <c r="C47" s="111" t="s">
        <v>330</v>
      </c>
      <c r="D47" s="119" t="s">
        <v>498</v>
      </c>
      <c r="E47" s="111" t="s">
        <v>326</v>
      </c>
      <c r="F47" s="119" t="s">
        <v>34</v>
      </c>
      <c r="G47" s="119" t="s">
        <v>32</v>
      </c>
    </row>
    <row r="48" spans="1:7" s="120" customFormat="1" ht="12.75" customHeight="1">
      <c r="A48" s="127" t="s">
        <v>8</v>
      </c>
      <c r="B48" s="121"/>
      <c r="C48" s="111"/>
      <c r="D48" s="119"/>
      <c r="E48" s="111"/>
      <c r="F48" s="119"/>
      <c r="G48" s="119"/>
    </row>
    <row r="49" spans="1:30" s="120" customFormat="1" ht="12.75" customHeight="1">
      <c r="A49" s="125" t="s">
        <v>400</v>
      </c>
      <c r="B49" s="121" t="s">
        <v>537</v>
      </c>
      <c r="C49" s="111" t="s">
        <v>538</v>
      </c>
      <c r="D49" s="119" t="s">
        <v>498</v>
      </c>
      <c r="E49" s="111" t="s">
        <v>31</v>
      </c>
      <c r="F49" s="119" t="s">
        <v>539</v>
      </c>
      <c r="G49" s="119" t="s">
        <v>32</v>
      </c>
    </row>
    <row r="50" spans="1:30" s="112" customFormat="1" ht="14.25" customHeight="1">
      <c r="A50" s="856" t="s">
        <v>399</v>
      </c>
      <c r="B50" s="121" t="s">
        <v>537</v>
      </c>
      <c r="C50" s="111" t="s">
        <v>538</v>
      </c>
      <c r="D50" s="111" t="s">
        <v>327</v>
      </c>
      <c r="E50" s="111" t="s">
        <v>31</v>
      </c>
      <c r="F50" s="119" t="s">
        <v>539</v>
      </c>
      <c r="G50" s="111" t="s">
        <v>32</v>
      </c>
    </row>
    <row r="51" spans="1:30" s="120" customFormat="1" ht="14.25" customHeight="1">
      <c r="A51" s="125" t="s">
        <v>398</v>
      </c>
      <c r="B51" s="121" t="s">
        <v>539</v>
      </c>
      <c r="C51" s="111" t="s">
        <v>330</v>
      </c>
      <c r="D51" s="119" t="s">
        <v>327</v>
      </c>
      <c r="E51" s="111" t="s">
        <v>31</v>
      </c>
      <c r="F51" s="119" t="s">
        <v>539</v>
      </c>
      <c r="G51" s="119" t="s">
        <v>32</v>
      </c>
    </row>
    <row r="52" spans="1:30" s="112" customFormat="1" ht="12.75" customHeight="1">
      <c r="A52" s="125" t="s">
        <v>615</v>
      </c>
      <c r="B52" s="121" t="s">
        <v>539</v>
      </c>
      <c r="C52" s="111" t="s">
        <v>330</v>
      </c>
      <c r="D52" s="119" t="s">
        <v>327</v>
      </c>
      <c r="E52" s="111" t="s">
        <v>326</v>
      </c>
      <c r="F52" s="119" t="s">
        <v>539</v>
      </c>
      <c r="G52" s="119" t="s">
        <v>32</v>
      </c>
      <c r="H52" s="153"/>
      <c r="I52" s="153"/>
      <c r="J52" s="153"/>
      <c r="K52" s="153"/>
      <c r="S52" s="114"/>
      <c r="T52" s="114"/>
      <c r="U52" s="114"/>
      <c r="V52" s="114"/>
      <c r="W52" s="114"/>
      <c r="X52" s="114"/>
      <c r="Y52" s="114"/>
      <c r="Z52" s="114"/>
      <c r="AA52" s="114"/>
      <c r="AB52" s="114"/>
      <c r="AC52" s="114"/>
      <c r="AD52" s="114"/>
    </row>
    <row r="53" spans="1:30" s="654" customFormat="1" ht="12.75" customHeight="1">
      <c r="A53" s="127" t="s">
        <v>937</v>
      </c>
      <c r="B53" s="121"/>
      <c r="C53" s="111"/>
      <c r="D53" s="119"/>
      <c r="E53" s="111"/>
      <c r="F53" s="119"/>
      <c r="G53" s="119"/>
      <c r="H53" s="656"/>
      <c r="I53" s="656"/>
      <c r="J53" s="656"/>
      <c r="K53" s="656"/>
      <c r="S53" s="655"/>
      <c r="T53" s="655"/>
      <c r="U53" s="655"/>
      <c r="V53" s="655"/>
      <c r="W53" s="655"/>
      <c r="X53" s="655"/>
      <c r="Y53" s="655"/>
      <c r="Z53" s="655"/>
      <c r="AA53" s="655"/>
      <c r="AB53" s="655"/>
      <c r="AC53" s="655"/>
      <c r="AD53" s="655"/>
    </row>
    <row r="54" spans="1:30" s="654" customFormat="1" ht="12.75" customHeight="1">
      <c r="A54" s="125" t="s">
        <v>899</v>
      </c>
      <c r="B54" s="121" t="s">
        <v>537</v>
      </c>
      <c r="C54" s="111" t="s">
        <v>538</v>
      </c>
      <c r="D54" s="119" t="s">
        <v>997</v>
      </c>
      <c r="E54" s="111" t="s">
        <v>31</v>
      </c>
      <c r="F54" s="119" t="s">
        <v>539</v>
      </c>
      <c r="G54" s="119" t="s">
        <v>32</v>
      </c>
      <c r="H54" s="656"/>
      <c r="I54" s="656"/>
      <c r="J54" s="656"/>
      <c r="K54" s="656"/>
      <c r="S54" s="655"/>
      <c r="T54" s="655"/>
      <c r="U54" s="655"/>
      <c r="V54" s="655"/>
      <c r="W54" s="655"/>
      <c r="X54" s="655"/>
      <c r="Y54" s="655"/>
      <c r="Z54" s="655"/>
      <c r="AA54" s="655"/>
      <c r="AB54" s="655"/>
      <c r="AC54" s="655"/>
      <c r="AD54" s="655"/>
    </row>
    <row r="55" spans="1:30" s="654" customFormat="1" ht="12.75" customHeight="1">
      <c r="A55" s="125" t="s">
        <v>900</v>
      </c>
      <c r="B55" s="121" t="s">
        <v>539</v>
      </c>
      <c r="C55" s="111" t="s">
        <v>330</v>
      </c>
      <c r="D55" s="119" t="s">
        <v>331</v>
      </c>
      <c r="E55" s="111" t="s">
        <v>179</v>
      </c>
      <c r="F55" s="119" t="s">
        <v>1149</v>
      </c>
      <c r="G55" s="119" t="s">
        <v>180</v>
      </c>
      <c r="H55" s="656"/>
      <c r="I55" s="656"/>
      <c r="J55" s="656"/>
      <c r="K55" s="656"/>
      <c r="S55" s="655"/>
      <c r="T55" s="655"/>
      <c r="U55" s="655"/>
      <c r="V55" s="655"/>
      <c r="W55" s="655"/>
      <c r="X55" s="655"/>
      <c r="Y55" s="655"/>
      <c r="Z55" s="655"/>
      <c r="AA55" s="655"/>
      <c r="AB55" s="655"/>
      <c r="AC55" s="655"/>
      <c r="AD55" s="655"/>
    </row>
    <row r="56" spans="1:30" s="654" customFormat="1" ht="25.5" customHeight="1">
      <c r="A56" s="168" t="s">
        <v>648</v>
      </c>
      <c r="B56" s="336" t="s">
        <v>539</v>
      </c>
      <c r="C56" s="698" t="s">
        <v>330</v>
      </c>
      <c r="D56" s="292" t="s">
        <v>331</v>
      </c>
      <c r="E56" s="698" t="s">
        <v>31</v>
      </c>
      <c r="F56" s="292" t="s">
        <v>1149</v>
      </c>
      <c r="G56" s="292" t="s">
        <v>32</v>
      </c>
      <c r="H56" s="656"/>
      <c r="I56" s="656"/>
      <c r="J56" s="656"/>
      <c r="K56" s="656"/>
      <c r="S56" s="655"/>
      <c r="T56" s="655"/>
      <c r="U56" s="655"/>
      <c r="V56" s="655"/>
      <c r="W56" s="655"/>
      <c r="X56" s="655"/>
      <c r="Y56" s="655"/>
      <c r="Z56" s="655"/>
      <c r="AA56" s="655"/>
      <c r="AB56" s="655"/>
      <c r="AC56" s="655"/>
      <c r="AD56" s="655"/>
    </row>
    <row r="57" spans="1:30" s="112" customFormat="1" ht="12.75" customHeight="1">
      <c r="A57" s="941" t="s">
        <v>961</v>
      </c>
      <c r="B57" s="941"/>
      <c r="C57" s="941"/>
      <c r="D57" s="941"/>
      <c r="E57" s="941"/>
      <c r="F57" s="941"/>
      <c r="G57" s="941"/>
      <c r="H57" s="153"/>
      <c r="I57" s="153"/>
      <c r="J57" s="153"/>
      <c r="K57" s="153"/>
      <c r="S57" s="114"/>
      <c r="T57" s="114"/>
      <c r="U57" s="114"/>
      <c r="V57" s="114"/>
      <c r="W57" s="114"/>
      <c r="X57" s="114"/>
      <c r="Y57" s="114"/>
      <c r="Z57" s="114"/>
      <c r="AA57" s="114"/>
      <c r="AB57" s="114"/>
      <c r="AC57" s="114"/>
      <c r="AD57" s="114"/>
    </row>
    <row r="58" spans="1:30" s="112" customFormat="1" ht="12.75" customHeight="1">
      <c r="A58" s="695"/>
      <c r="B58" s="110"/>
      <c r="C58" s="111"/>
      <c r="D58" s="119"/>
      <c r="E58" s="111"/>
      <c r="F58" s="119"/>
      <c r="G58" s="119"/>
      <c r="H58" s="153"/>
      <c r="I58" s="153"/>
      <c r="J58" s="153"/>
      <c r="K58" s="153"/>
      <c r="S58" s="114"/>
      <c r="T58" s="114"/>
      <c r="U58" s="114"/>
      <c r="V58" s="114"/>
      <c r="W58" s="114"/>
      <c r="X58" s="114"/>
      <c r="Y58" s="114"/>
      <c r="Z58" s="114"/>
      <c r="AA58" s="114"/>
      <c r="AB58" s="114"/>
      <c r="AC58" s="114"/>
      <c r="AD58" s="114"/>
    </row>
    <row r="59" spans="1:30" s="112" customFormat="1" ht="12.75" customHeight="1">
      <c r="A59" s="154"/>
      <c r="B59" s="111"/>
      <c r="C59" s="111"/>
      <c r="D59" s="119"/>
      <c r="E59" s="111"/>
      <c r="F59" s="119"/>
      <c r="G59" s="119"/>
      <c r="H59" s="153"/>
      <c r="I59" s="153"/>
      <c r="J59" s="153"/>
      <c r="K59" s="153"/>
      <c r="S59" s="114"/>
      <c r="T59" s="114"/>
      <c r="U59" s="114"/>
      <c r="V59" s="114"/>
      <c r="W59" s="114"/>
      <c r="X59" s="114"/>
      <c r="Y59" s="114"/>
      <c r="Z59" s="114"/>
      <c r="AA59" s="114"/>
      <c r="AB59" s="114"/>
      <c r="AC59" s="114"/>
      <c r="AD59" s="114"/>
    </row>
    <row r="60" spans="1:30" s="112" customFormat="1" ht="12.75" customHeight="1">
      <c r="A60" s="154"/>
      <c r="B60" s="111"/>
      <c r="C60" s="111"/>
      <c r="D60" s="119"/>
      <c r="E60" s="111"/>
      <c r="F60" s="119"/>
      <c r="G60" s="119"/>
      <c r="H60" s="153"/>
      <c r="I60" s="153"/>
      <c r="J60" s="153"/>
      <c r="K60" s="153"/>
      <c r="S60" s="114"/>
      <c r="T60" s="114"/>
      <c r="U60" s="114"/>
      <c r="V60" s="114"/>
      <c r="W60" s="114"/>
      <c r="X60" s="114"/>
      <c r="Y60" s="114"/>
      <c r="Z60" s="114"/>
      <c r="AA60" s="114"/>
      <c r="AB60" s="114"/>
      <c r="AC60" s="114"/>
      <c r="AD60" s="114"/>
    </row>
    <row r="61" spans="1:30" s="112" customFormat="1" ht="12.75" customHeight="1">
      <c r="A61" s="154"/>
      <c r="B61" s="111"/>
      <c r="C61" s="111"/>
      <c r="D61" s="119"/>
      <c r="E61" s="111"/>
      <c r="F61" s="119"/>
      <c r="G61" s="119"/>
      <c r="H61" s="153"/>
      <c r="I61" s="153"/>
      <c r="J61" s="153"/>
      <c r="K61" s="153"/>
      <c r="S61" s="114"/>
      <c r="T61" s="114"/>
      <c r="U61" s="114"/>
      <c r="V61" s="114"/>
      <c r="W61" s="114"/>
      <c r="X61" s="114"/>
      <c r="Y61" s="114"/>
      <c r="Z61" s="114"/>
      <c r="AA61" s="114"/>
      <c r="AB61" s="114"/>
      <c r="AC61" s="114"/>
      <c r="AD61" s="114"/>
    </row>
    <row r="62" spans="1:30" s="112" customFormat="1" ht="12.75" customHeight="1">
      <c r="A62" s="947" t="s">
        <v>446</v>
      </c>
      <c r="B62" s="947"/>
      <c r="C62" s="947"/>
      <c r="D62" s="947"/>
      <c r="E62" s="947"/>
      <c r="F62" s="947"/>
      <c r="G62" s="947"/>
      <c r="H62" s="153"/>
      <c r="I62" s="153"/>
      <c r="J62" s="153"/>
      <c r="K62" s="153"/>
      <c r="S62" s="114"/>
      <c r="T62" s="114"/>
      <c r="U62" s="114"/>
      <c r="V62" s="114"/>
      <c r="W62" s="114"/>
      <c r="X62" s="114"/>
      <c r="Y62" s="114"/>
      <c r="Z62" s="114"/>
      <c r="AA62" s="114"/>
      <c r="AB62" s="114"/>
      <c r="AC62" s="114"/>
      <c r="AD62" s="114"/>
    </row>
    <row r="63" spans="1:30" s="112" customFormat="1" ht="12.75" customHeight="1">
      <c r="A63" s="686"/>
      <c r="B63" s="687"/>
      <c r="C63" s="687"/>
      <c r="D63" s="687"/>
      <c r="E63" s="687"/>
      <c r="F63" s="111"/>
      <c r="G63" s="687"/>
      <c r="H63" s="153"/>
      <c r="I63" s="153"/>
      <c r="J63" s="153"/>
      <c r="K63" s="153"/>
      <c r="S63" s="114"/>
      <c r="T63" s="114"/>
      <c r="U63" s="114"/>
      <c r="V63" s="114"/>
      <c r="W63" s="114"/>
      <c r="X63" s="114"/>
      <c r="Y63" s="114"/>
      <c r="Z63" s="114"/>
      <c r="AA63" s="114"/>
      <c r="AB63" s="114"/>
      <c r="AC63" s="114"/>
      <c r="AD63" s="114"/>
    </row>
    <row r="64" spans="1:30" s="112" customFormat="1" ht="27.75" customHeight="1">
      <c r="A64" s="690" t="s">
        <v>535</v>
      </c>
      <c r="B64" s="691" t="s">
        <v>536</v>
      </c>
      <c r="C64" s="692" t="s">
        <v>986</v>
      </c>
      <c r="D64" s="692" t="s">
        <v>280</v>
      </c>
      <c r="E64" s="692" t="s">
        <v>379</v>
      </c>
      <c r="F64" s="692" t="s">
        <v>380</v>
      </c>
      <c r="G64" s="692" t="s">
        <v>381</v>
      </c>
      <c r="H64" s="153"/>
      <c r="I64" s="153"/>
      <c r="J64" s="153"/>
      <c r="K64" s="153"/>
      <c r="S64" s="114"/>
      <c r="T64" s="114"/>
      <c r="U64" s="114"/>
      <c r="V64" s="114"/>
      <c r="W64" s="114"/>
      <c r="X64" s="114"/>
      <c r="Y64" s="114"/>
      <c r="Z64" s="114"/>
      <c r="AA64" s="114"/>
      <c r="AB64" s="114"/>
      <c r="AC64" s="114"/>
      <c r="AD64" s="114"/>
    </row>
    <row r="65" spans="1:30" s="654" customFormat="1" ht="12.75" customHeight="1">
      <c r="A65" s="127" t="s">
        <v>938</v>
      </c>
      <c r="B65" s="121"/>
      <c r="C65" s="111"/>
      <c r="D65" s="119"/>
      <c r="E65" s="111"/>
      <c r="F65" s="119"/>
      <c r="G65" s="119"/>
      <c r="H65" s="656"/>
      <c r="I65" s="656"/>
      <c r="J65" s="656"/>
      <c r="K65" s="656"/>
      <c r="S65" s="655"/>
      <c r="T65" s="655"/>
      <c r="U65" s="655"/>
      <c r="V65" s="655"/>
      <c r="W65" s="655"/>
      <c r="X65" s="655"/>
      <c r="Y65" s="655"/>
      <c r="Z65" s="655"/>
      <c r="AA65" s="655"/>
      <c r="AB65" s="655"/>
      <c r="AC65" s="655"/>
      <c r="AD65" s="655"/>
    </row>
    <row r="66" spans="1:30" s="654" customFormat="1" ht="12.75" customHeight="1">
      <c r="A66" s="125" t="s">
        <v>649</v>
      </c>
      <c r="B66" s="121" t="s">
        <v>181</v>
      </c>
      <c r="C66" s="111" t="s">
        <v>330</v>
      </c>
      <c r="D66" s="119" t="s">
        <v>997</v>
      </c>
      <c r="E66" s="111" t="s">
        <v>31</v>
      </c>
      <c r="F66" s="119" t="s">
        <v>1149</v>
      </c>
      <c r="G66" s="119" t="s">
        <v>32</v>
      </c>
      <c r="H66" s="656"/>
      <c r="I66" s="656"/>
      <c r="J66" s="656"/>
      <c r="K66" s="656"/>
      <c r="S66" s="655"/>
      <c r="T66" s="655"/>
      <c r="U66" s="655"/>
      <c r="V66" s="655"/>
      <c r="W66" s="655"/>
      <c r="X66" s="655"/>
      <c r="Y66" s="655"/>
      <c r="Z66" s="655"/>
      <c r="AA66" s="655"/>
      <c r="AB66" s="655"/>
      <c r="AC66" s="655"/>
      <c r="AD66" s="655"/>
    </row>
    <row r="67" spans="1:30" s="654" customFormat="1" ht="12.75" customHeight="1">
      <c r="A67" s="125" t="s">
        <v>650</v>
      </c>
      <c r="B67" s="121" t="s">
        <v>539</v>
      </c>
      <c r="C67" s="111" t="s">
        <v>330</v>
      </c>
      <c r="D67" s="119" t="s">
        <v>327</v>
      </c>
      <c r="E67" s="111" t="s">
        <v>326</v>
      </c>
      <c r="F67" s="119" t="s">
        <v>1149</v>
      </c>
      <c r="G67" s="119" t="s">
        <v>32</v>
      </c>
      <c r="H67" s="656"/>
      <c r="I67" s="656"/>
      <c r="J67" s="656"/>
      <c r="K67" s="656"/>
      <c r="S67" s="655"/>
      <c r="T67" s="655"/>
      <c r="U67" s="655"/>
      <c r="V67" s="655"/>
      <c r="W67" s="655"/>
      <c r="X67" s="655"/>
      <c r="Y67" s="655"/>
      <c r="Z67" s="655"/>
      <c r="AA67" s="655"/>
      <c r="AB67" s="655"/>
      <c r="AC67" s="655"/>
      <c r="AD67" s="655"/>
    </row>
    <row r="68" spans="1:30" s="120" customFormat="1" ht="12.75" customHeight="1">
      <c r="A68" s="127" t="s">
        <v>9</v>
      </c>
      <c r="B68" s="121"/>
      <c r="C68" s="111"/>
      <c r="D68" s="119"/>
      <c r="E68" s="111"/>
      <c r="F68" s="119"/>
      <c r="G68" s="119"/>
    </row>
    <row r="69" spans="1:30" s="120" customFormat="1" ht="12.75" customHeight="1">
      <c r="A69" s="125" t="s">
        <v>443</v>
      </c>
      <c r="B69" s="121" t="s">
        <v>537</v>
      </c>
      <c r="C69" s="111" t="s">
        <v>538</v>
      </c>
      <c r="D69" s="119" t="s">
        <v>498</v>
      </c>
      <c r="E69" s="111" t="s">
        <v>31</v>
      </c>
      <c r="F69" s="119" t="s">
        <v>539</v>
      </c>
      <c r="G69" s="119" t="s">
        <v>32</v>
      </c>
    </row>
    <row r="70" spans="1:30" s="120" customFormat="1" ht="12.75" customHeight="1">
      <c r="A70" s="125" t="s">
        <v>1083</v>
      </c>
      <c r="B70" s="121" t="s">
        <v>539</v>
      </c>
      <c r="C70" s="111" t="s">
        <v>568</v>
      </c>
      <c r="D70" s="119"/>
      <c r="E70" s="111" t="s">
        <v>326</v>
      </c>
      <c r="F70" s="119" t="s">
        <v>539</v>
      </c>
      <c r="G70" s="119" t="s">
        <v>32</v>
      </c>
    </row>
    <row r="71" spans="1:30" s="654" customFormat="1" ht="12.75" customHeight="1">
      <c r="A71" s="127" t="s">
        <v>939</v>
      </c>
      <c r="B71" s="121"/>
      <c r="C71" s="111"/>
      <c r="D71" s="119"/>
      <c r="E71" s="111"/>
      <c r="F71" s="119"/>
      <c r="G71" s="119"/>
    </row>
    <row r="72" spans="1:30" s="654" customFormat="1" ht="12.75" customHeight="1">
      <c r="A72" s="125" t="s">
        <v>728</v>
      </c>
      <c r="B72" s="121" t="s">
        <v>537</v>
      </c>
      <c r="C72" s="111" t="s">
        <v>538</v>
      </c>
      <c r="D72" s="119" t="s">
        <v>997</v>
      </c>
      <c r="E72" s="111" t="s">
        <v>31</v>
      </c>
      <c r="F72" s="119" t="s">
        <v>539</v>
      </c>
      <c r="G72" s="119" t="s">
        <v>32</v>
      </c>
    </row>
    <row r="73" spans="1:30" s="654" customFormat="1" ht="14.25">
      <c r="A73" s="125" t="s">
        <v>729</v>
      </c>
      <c r="B73" s="121" t="s">
        <v>181</v>
      </c>
      <c r="C73" s="111" t="s">
        <v>1069</v>
      </c>
      <c r="D73" s="119" t="s">
        <v>997</v>
      </c>
      <c r="E73" s="111" t="s">
        <v>182</v>
      </c>
      <c r="F73" s="119" t="s">
        <v>1149</v>
      </c>
      <c r="G73" s="119" t="s">
        <v>32</v>
      </c>
    </row>
    <row r="74" spans="1:30" s="654" customFormat="1" ht="14.25">
      <c r="A74" s="125" t="s">
        <v>730</v>
      </c>
      <c r="B74" s="121" t="s">
        <v>181</v>
      </c>
      <c r="C74" s="111" t="s">
        <v>1069</v>
      </c>
      <c r="D74" s="119" t="s">
        <v>997</v>
      </c>
      <c r="E74" s="111" t="s">
        <v>182</v>
      </c>
      <c r="F74" s="119" t="s">
        <v>1149</v>
      </c>
      <c r="G74" s="119" t="s">
        <v>183</v>
      </c>
    </row>
    <row r="75" spans="1:30" s="654" customFormat="1" ht="25.5" customHeight="1">
      <c r="A75" s="168" t="s">
        <v>1040</v>
      </c>
      <c r="B75" s="336" t="s">
        <v>181</v>
      </c>
      <c r="C75" s="698" t="s">
        <v>1069</v>
      </c>
      <c r="D75" s="292" t="s">
        <v>997</v>
      </c>
      <c r="E75" s="698" t="s">
        <v>1057</v>
      </c>
      <c r="F75" s="292" t="s">
        <v>34</v>
      </c>
      <c r="G75" s="292" t="s">
        <v>904</v>
      </c>
    </row>
    <row r="76" spans="1:30" s="654" customFormat="1">
      <c r="A76" s="127" t="s">
        <v>940</v>
      </c>
      <c r="B76" s="121"/>
      <c r="C76" s="111"/>
      <c r="D76" s="119"/>
      <c r="E76" s="111"/>
      <c r="F76" s="119"/>
      <c r="G76" s="119"/>
    </row>
    <row r="77" spans="1:30" s="654" customFormat="1">
      <c r="A77" s="125" t="s">
        <v>731</v>
      </c>
      <c r="B77" s="121" t="s">
        <v>181</v>
      </c>
      <c r="C77" s="111" t="s">
        <v>538</v>
      </c>
      <c r="D77" s="119" t="s">
        <v>997</v>
      </c>
      <c r="E77" s="111" t="s">
        <v>31</v>
      </c>
      <c r="F77" s="119" t="s">
        <v>539</v>
      </c>
      <c r="G77" s="119" t="s">
        <v>32</v>
      </c>
    </row>
    <row r="78" spans="1:30" s="120" customFormat="1" ht="12.75" customHeight="1">
      <c r="A78" s="127" t="s">
        <v>10</v>
      </c>
      <c r="B78" s="121"/>
      <c r="C78" s="111"/>
      <c r="D78" s="119"/>
      <c r="E78" s="111"/>
      <c r="F78" s="119"/>
      <c r="G78" s="119"/>
    </row>
    <row r="79" spans="1:30" s="120" customFormat="1" ht="12.75" customHeight="1">
      <c r="A79" s="125" t="s">
        <v>893</v>
      </c>
      <c r="B79" s="121" t="s">
        <v>537</v>
      </c>
      <c r="C79" s="111" t="s">
        <v>538</v>
      </c>
      <c r="D79" s="119" t="s">
        <v>498</v>
      </c>
      <c r="E79" s="111" t="s">
        <v>31</v>
      </c>
      <c r="F79" s="119" t="s">
        <v>34</v>
      </c>
      <c r="G79" s="119" t="s">
        <v>32</v>
      </c>
    </row>
    <row r="80" spans="1:30" s="120" customFormat="1" ht="12.75" customHeight="1">
      <c r="A80" s="125" t="s">
        <v>1092</v>
      </c>
      <c r="B80" s="121" t="s">
        <v>539</v>
      </c>
      <c r="C80" s="111" t="s">
        <v>330</v>
      </c>
      <c r="D80" s="119" t="s">
        <v>331</v>
      </c>
      <c r="E80" s="111" t="s">
        <v>326</v>
      </c>
      <c r="F80" s="119" t="s">
        <v>34</v>
      </c>
      <c r="G80" s="119" t="s">
        <v>32</v>
      </c>
    </row>
    <row r="81" spans="1:7" s="120" customFormat="1" ht="12.75" customHeight="1">
      <c r="A81" s="125" t="s">
        <v>1093</v>
      </c>
      <c r="B81" s="121" t="s">
        <v>539</v>
      </c>
      <c r="C81" s="111" t="s">
        <v>330</v>
      </c>
      <c r="D81" s="119" t="s">
        <v>331</v>
      </c>
      <c r="E81" s="111" t="s">
        <v>326</v>
      </c>
      <c r="F81" s="119" t="s">
        <v>34</v>
      </c>
      <c r="G81" s="119" t="s">
        <v>32</v>
      </c>
    </row>
    <row r="82" spans="1:7" s="120" customFormat="1" ht="12.75" customHeight="1">
      <c r="A82" s="125" t="s">
        <v>244</v>
      </c>
      <c r="B82" s="121" t="s">
        <v>539</v>
      </c>
      <c r="C82" s="111" t="s">
        <v>330</v>
      </c>
      <c r="D82" s="119" t="s">
        <v>331</v>
      </c>
      <c r="E82" s="111" t="s">
        <v>326</v>
      </c>
      <c r="F82" s="119" t="s">
        <v>34</v>
      </c>
      <c r="G82" s="119" t="s">
        <v>32</v>
      </c>
    </row>
    <row r="83" spans="1:7" s="654" customFormat="1" ht="12.75" customHeight="1">
      <c r="A83" s="127" t="s">
        <v>941</v>
      </c>
      <c r="B83" s="121"/>
      <c r="C83" s="111"/>
      <c r="D83" s="119"/>
      <c r="E83" s="111"/>
      <c r="F83" s="119"/>
      <c r="G83" s="119"/>
    </row>
    <row r="84" spans="1:7" s="654" customFormat="1" ht="12.75" customHeight="1">
      <c r="A84" s="125" t="s">
        <v>1041</v>
      </c>
      <c r="B84" s="121" t="s">
        <v>181</v>
      </c>
      <c r="C84" s="111" t="s">
        <v>538</v>
      </c>
      <c r="D84" s="119" t="s">
        <v>997</v>
      </c>
      <c r="E84" s="111" t="s">
        <v>31</v>
      </c>
      <c r="F84" s="119" t="s">
        <v>539</v>
      </c>
      <c r="G84" s="119" t="s">
        <v>32</v>
      </c>
    </row>
    <row r="85" spans="1:7" s="120" customFormat="1" ht="12.75" customHeight="1">
      <c r="A85" s="127" t="s">
        <v>11</v>
      </c>
      <c r="B85" s="121"/>
      <c r="C85" s="111"/>
      <c r="D85" s="119"/>
      <c r="E85" s="111"/>
      <c r="F85" s="119"/>
      <c r="G85" s="119"/>
    </row>
    <row r="86" spans="1:7" s="120" customFormat="1" ht="12.75" hidden="1" customHeight="1">
      <c r="A86" s="871" t="s">
        <v>1094</v>
      </c>
      <c r="B86" s="872" t="s">
        <v>537</v>
      </c>
      <c r="C86" s="873" t="s">
        <v>538</v>
      </c>
      <c r="D86" s="874" t="s">
        <v>997</v>
      </c>
      <c r="E86" s="875" t="s">
        <v>31</v>
      </c>
      <c r="F86" s="874" t="s">
        <v>539</v>
      </c>
      <c r="G86" s="874" t="s">
        <v>32</v>
      </c>
    </row>
    <row r="87" spans="1:7" s="120" customFormat="1" ht="12.75" customHeight="1">
      <c r="A87" s="856" t="s">
        <v>1282</v>
      </c>
      <c r="B87" s="121" t="s">
        <v>537</v>
      </c>
      <c r="C87" s="111" t="s">
        <v>538</v>
      </c>
      <c r="D87" s="344" t="s">
        <v>997</v>
      </c>
      <c r="E87" s="4" t="s">
        <v>31</v>
      </c>
      <c r="F87" s="344" t="s">
        <v>539</v>
      </c>
      <c r="G87" s="4" t="s">
        <v>32</v>
      </c>
    </row>
    <row r="88" spans="1:7" s="120" customFormat="1" ht="12.75" customHeight="1">
      <c r="A88" s="125" t="s">
        <v>1095</v>
      </c>
      <c r="B88" s="121" t="s">
        <v>539</v>
      </c>
      <c r="C88" s="111" t="s">
        <v>330</v>
      </c>
      <c r="D88" s="344" t="s">
        <v>327</v>
      </c>
      <c r="E88" s="4" t="s">
        <v>326</v>
      </c>
      <c r="F88" s="344" t="s">
        <v>1149</v>
      </c>
      <c r="G88" s="344" t="s">
        <v>32</v>
      </c>
    </row>
    <row r="89" spans="1:7" s="120" customFormat="1" ht="12.75" customHeight="1">
      <c r="A89" s="125" t="s">
        <v>1096</v>
      </c>
      <c r="B89" s="121" t="s">
        <v>539</v>
      </c>
      <c r="C89" s="111" t="s">
        <v>330</v>
      </c>
      <c r="D89" s="344" t="s">
        <v>327</v>
      </c>
      <c r="E89" s="4" t="s">
        <v>326</v>
      </c>
      <c r="F89" s="344" t="s">
        <v>1149</v>
      </c>
      <c r="G89" s="344" t="s">
        <v>32</v>
      </c>
    </row>
    <row r="90" spans="1:7" s="120" customFormat="1" ht="12.75" customHeight="1">
      <c r="A90" s="127" t="s">
        <v>12</v>
      </c>
      <c r="B90" s="121"/>
      <c r="C90" s="111"/>
      <c r="D90" s="119"/>
      <c r="E90" s="111"/>
      <c r="F90" s="119"/>
      <c r="G90" s="119"/>
    </row>
    <row r="91" spans="1:7" s="120" customFormat="1" ht="14.25" customHeight="1">
      <c r="A91" s="125" t="s">
        <v>1097</v>
      </c>
      <c r="B91" s="121" t="s">
        <v>181</v>
      </c>
      <c r="C91" s="111" t="s">
        <v>538</v>
      </c>
      <c r="D91" s="144" t="s">
        <v>222</v>
      </c>
      <c r="E91" s="4" t="s">
        <v>31</v>
      </c>
      <c r="F91" s="119" t="s">
        <v>34</v>
      </c>
      <c r="G91" s="144" t="s">
        <v>32</v>
      </c>
    </row>
    <row r="92" spans="1:7" s="120" customFormat="1" ht="14.25" hidden="1" customHeight="1">
      <c r="A92" s="125" t="s">
        <v>922</v>
      </c>
      <c r="B92" s="121" t="s">
        <v>539</v>
      </c>
      <c r="C92" s="111" t="s">
        <v>1069</v>
      </c>
      <c r="D92" s="144" t="s">
        <v>327</v>
      </c>
      <c r="E92" s="4" t="s">
        <v>326</v>
      </c>
      <c r="F92" s="119" t="s">
        <v>1000</v>
      </c>
      <c r="G92" s="144" t="s">
        <v>32</v>
      </c>
    </row>
    <row r="93" spans="1:7" s="654" customFormat="1" ht="14.25" customHeight="1">
      <c r="A93" s="127" t="s">
        <v>942</v>
      </c>
      <c r="B93" s="121" t="s">
        <v>1056</v>
      </c>
      <c r="C93" s="111"/>
      <c r="D93" s="144"/>
      <c r="E93" s="4"/>
      <c r="F93" s="119"/>
      <c r="G93" s="144"/>
    </row>
    <row r="94" spans="1:7" s="654" customFormat="1" ht="14.25" customHeight="1">
      <c r="A94" s="856" t="s">
        <v>1326</v>
      </c>
      <c r="B94" s="121" t="s">
        <v>181</v>
      </c>
      <c r="C94" s="111" t="s">
        <v>538</v>
      </c>
      <c r="D94" s="144" t="s">
        <v>997</v>
      </c>
      <c r="E94" s="4" t="s">
        <v>31</v>
      </c>
      <c r="F94" s="119" t="s">
        <v>1149</v>
      </c>
      <c r="G94" s="144" t="s">
        <v>32</v>
      </c>
    </row>
    <row r="95" spans="1:7" s="654" customFormat="1" ht="25.5" customHeight="1">
      <c r="A95" s="851" t="s">
        <v>1324</v>
      </c>
      <c r="B95" s="121" t="s">
        <v>539</v>
      </c>
      <c r="C95" s="111" t="s">
        <v>330</v>
      </c>
      <c r="D95" s="144" t="s">
        <v>327</v>
      </c>
      <c r="E95" s="4" t="s">
        <v>31</v>
      </c>
      <c r="F95" s="119" t="s">
        <v>1149</v>
      </c>
      <c r="G95" s="144" t="s">
        <v>32</v>
      </c>
    </row>
    <row r="96" spans="1:7" s="654" customFormat="1" ht="14.25" customHeight="1">
      <c r="A96" s="125" t="s">
        <v>391</v>
      </c>
      <c r="B96" s="121" t="s">
        <v>539</v>
      </c>
      <c r="C96" s="111" t="s">
        <v>330</v>
      </c>
      <c r="D96" s="144" t="s">
        <v>48</v>
      </c>
      <c r="E96" s="4" t="s">
        <v>326</v>
      </c>
      <c r="F96" s="119" t="s">
        <v>1149</v>
      </c>
      <c r="G96" s="144" t="s">
        <v>904</v>
      </c>
    </row>
    <row r="97" spans="1:17" s="120" customFormat="1" ht="12.75" customHeight="1">
      <c r="A97" s="127" t="s">
        <v>13</v>
      </c>
      <c r="B97" s="121"/>
      <c r="C97" s="111"/>
      <c r="D97" s="119"/>
      <c r="E97" s="111"/>
      <c r="F97" s="119"/>
      <c r="G97" s="119"/>
    </row>
    <row r="98" spans="1:17" s="120" customFormat="1" ht="12.75" customHeight="1">
      <c r="A98" s="125" t="s">
        <v>1098</v>
      </c>
      <c r="B98" s="121" t="s">
        <v>537</v>
      </c>
      <c r="C98" s="11" t="s">
        <v>538</v>
      </c>
      <c r="D98" s="344" t="s">
        <v>222</v>
      </c>
      <c r="E98" s="4" t="s">
        <v>31</v>
      </c>
      <c r="F98" s="344" t="s">
        <v>539</v>
      </c>
      <c r="G98" s="344" t="s">
        <v>32</v>
      </c>
    </row>
    <row r="99" spans="1:17" ht="12.75" customHeight="1">
      <c r="A99" s="125" t="s">
        <v>967</v>
      </c>
      <c r="B99" s="121" t="s">
        <v>537</v>
      </c>
      <c r="C99" s="11" t="s">
        <v>538</v>
      </c>
      <c r="D99" s="344" t="s">
        <v>222</v>
      </c>
      <c r="E99" s="4" t="s">
        <v>31</v>
      </c>
      <c r="F99" s="344" t="s">
        <v>539</v>
      </c>
      <c r="G99" s="344" t="s">
        <v>32</v>
      </c>
      <c r="H99" s="112"/>
      <c r="I99" s="112"/>
      <c r="J99" s="112"/>
      <c r="K99" s="112"/>
      <c r="L99" s="112"/>
      <c r="Q99" s="114"/>
    </row>
    <row r="100" spans="1:17" ht="12.75" customHeight="1">
      <c r="A100" s="125" t="s">
        <v>1100</v>
      </c>
      <c r="B100" s="121" t="s">
        <v>539</v>
      </c>
      <c r="C100" s="11" t="s">
        <v>330</v>
      </c>
      <c r="D100" s="344" t="s">
        <v>327</v>
      </c>
      <c r="E100" s="4" t="s">
        <v>326</v>
      </c>
      <c r="F100" s="344" t="s">
        <v>539</v>
      </c>
      <c r="G100" s="344" t="s">
        <v>904</v>
      </c>
      <c r="H100" s="112"/>
      <c r="I100" s="112"/>
      <c r="J100" s="112"/>
      <c r="K100" s="112"/>
      <c r="L100" s="112"/>
      <c r="Q100" s="114"/>
    </row>
    <row r="101" spans="1:17" ht="12.75" customHeight="1">
      <c r="A101" s="125" t="s">
        <v>1099</v>
      </c>
      <c r="B101" s="121" t="s">
        <v>539</v>
      </c>
      <c r="C101" s="11" t="s">
        <v>330</v>
      </c>
      <c r="D101" s="344" t="s">
        <v>327</v>
      </c>
      <c r="E101" s="4" t="s">
        <v>326</v>
      </c>
      <c r="F101" s="344" t="s">
        <v>539</v>
      </c>
      <c r="G101" s="344" t="s">
        <v>32</v>
      </c>
      <c r="H101" s="112"/>
      <c r="I101" s="112"/>
      <c r="J101" s="112"/>
      <c r="K101" s="112"/>
      <c r="L101" s="112"/>
      <c r="Q101" s="114"/>
    </row>
    <row r="102" spans="1:17" ht="14.25" customHeight="1">
      <c r="A102" s="127" t="s">
        <v>998</v>
      </c>
      <c r="B102" s="121"/>
      <c r="C102" s="111"/>
      <c r="D102" s="111"/>
      <c r="E102" s="111"/>
      <c r="F102" s="111"/>
      <c r="G102" s="111"/>
      <c r="H102" s="112"/>
      <c r="I102" s="112"/>
      <c r="J102" s="112"/>
      <c r="K102" s="112"/>
      <c r="L102" s="112"/>
      <c r="Q102" s="114"/>
    </row>
    <row r="103" spans="1:17" ht="14.25" customHeight="1">
      <c r="A103" s="125" t="s">
        <v>174</v>
      </c>
      <c r="B103" s="121" t="s">
        <v>537</v>
      </c>
      <c r="C103" s="111" t="s">
        <v>104</v>
      </c>
      <c r="D103" s="344" t="s">
        <v>327</v>
      </c>
      <c r="E103" s="4" t="s">
        <v>31</v>
      </c>
      <c r="F103" s="344" t="s">
        <v>539</v>
      </c>
      <c r="G103" s="344" t="s">
        <v>32</v>
      </c>
      <c r="H103" s="112"/>
      <c r="I103" s="112"/>
      <c r="J103" s="112"/>
      <c r="K103" s="112"/>
      <c r="L103" s="112"/>
      <c r="Q103" s="114"/>
    </row>
    <row r="104" spans="1:17" ht="14.25" customHeight="1">
      <c r="A104" s="125" t="s">
        <v>1101</v>
      </c>
      <c r="B104" s="121" t="s">
        <v>537</v>
      </c>
      <c r="C104" s="111" t="s">
        <v>538</v>
      </c>
      <c r="D104" s="344" t="s">
        <v>498</v>
      </c>
      <c r="E104" s="4" t="s">
        <v>31</v>
      </c>
      <c r="F104" s="344" t="s">
        <v>1001</v>
      </c>
      <c r="G104" s="344" t="s">
        <v>32</v>
      </c>
      <c r="H104" s="112"/>
      <c r="I104" s="112"/>
      <c r="J104" s="112"/>
      <c r="K104" s="112"/>
      <c r="L104" s="112"/>
      <c r="Q104" s="114"/>
    </row>
    <row r="105" spans="1:17" s="120" customFormat="1" ht="12.75" customHeight="1">
      <c r="A105" s="127" t="s">
        <v>1123</v>
      </c>
      <c r="B105" s="121"/>
    </row>
    <row r="106" spans="1:17" s="120" customFormat="1" ht="12.75" customHeight="1">
      <c r="A106" s="125" t="s">
        <v>445</v>
      </c>
      <c r="B106" s="121" t="s">
        <v>537</v>
      </c>
      <c r="C106" s="111" t="s">
        <v>538</v>
      </c>
      <c r="D106" s="119" t="s">
        <v>184</v>
      </c>
      <c r="E106" s="111" t="s">
        <v>31</v>
      </c>
      <c r="F106" s="119" t="s">
        <v>185</v>
      </c>
      <c r="G106" s="119" t="s">
        <v>32</v>
      </c>
    </row>
    <row r="107" spans="1:17" s="120" customFormat="1" ht="12.75" customHeight="1">
      <c r="A107" s="125" t="s">
        <v>915</v>
      </c>
      <c r="B107" s="121" t="s">
        <v>537</v>
      </c>
      <c r="C107" s="111" t="s">
        <v>330</v>
      </c>
      <c r="D107" s="119" t="s">
        <v>327</v>
      </c>
      <c r="E107" s="111" t="s">
        <v>31</v>
      </c>
      <c r="F107" s="119" t="s">
        <v>539</v>
      </c>
      <c r="G107" s="119" t="s">
        <v>32</v>
      </c>
    </row>
    <row r="108" spans="1:17" s="123" customFormat="1" ht="12.75" customHeight="1">
      <c r="A108" s="125" t="s">
        <v>187</v>
      </c>
      <c r="B108" s="121" t="s">
        <v>539</v>
      </c>
      <c r="C108" s="111" t="s">
        <v>188</v>
      </c>
      <c r="D108" s="111" t="s">
        <v>327</v>
      </c>
      <c r="E108" s="111" t="s">
        <v>326</v>
      </c>
      <c r="F108" s="111" t="s">
        <v>539</v>
      </c>
      <c r="G108" s="111" t="s">
        <v>32</v>
      </c>
    </row>
    <row r="109" spans="1:17" s="123" customFormat="1" ht="13.5" customHeight="1">
      <c r="A109" s="194"/>
      <c r="B109" s="111"/>
      <c r="C109" s="111"/>
      <c r="D109" s="111"/>
      <c r="E109" s="111"/>
      <c r="F109" s="111"/>
      <c r="G109" s="111"/>
    </row>
    <row r="110" spans="1:17" s="112" customFormat="1">
      <c r="A110" s="195" t="s">
        <v>950</v>
      </c>
      <c r="B110" s="111"/>
      <c r="C110" s="111"/>
      <c r="D110" s="111"/>
      <c r="E110" s="111"/>
      <c r="F110" s="111"/>
      <c r="G110" s="111"/>
      <c r="H110" s="113"/>
      <c r="I110" s="113"/>
      <c r="J110" s="113"/>
      <c r="K110" s="113"/>
      <c r="L110" s="113"/>
    </row>
    <row r="111" spans="1:17" s="112" customFormat="1" ht="14.25">
      <c r="A111" s="127" t="s">
        <v>949</v>
      </c>
      <c r="B111" s="122" t="s">
        <v>951</v>
      </c>
      <c r="C111" s="122" t="s">
        <v>538</v>
      </c>
      <c r="D111" s="122" t="s">
        <v>777</v>
      </c>
      <c r="E111" s="122" t="s">
        <v>31</v>
      </c>
      <c r="F111" s="122" t="s">
        <v>539</v>
      </c>
      <c r="G111" s="122" t="s">
        <v>32</v>
      </c>
      <c r="H111" s="113"/>
      <c r="I111" s="113"/>
      <c r="J111" s="113"/>
      <c r="K111" s="113"/>
      <c r="L111" s="113"/>
    </row>
    <row r="112" spans="1:17">
      <c r="A112" s="941" t="s">
        <v>961</v>
      </c>
      <c r="B112" s="941"/>
      <c r="C112" s="941"/>
      <c r="D112" s="941"/>
      <c r="E112" s="941"/>
      <c r="F112" s="941"/>
      <c r="G112" s="941"/>
      <c r="H112" s="113"/>
      <c r="I112" s="113"/>
      <c r="J112" s="113"/>
      <c r="K112" s="113"/>
      <c r="L112" s="113"/>
    </row>
    <row r="113" spans="1:17">
      <c r="A113" s="686"/>
      <c r="B113" s="120"/>
      <c r="C113" s="687"/>
      <c r="D113" s="687"/>
      <c r="E113" s="687"/>
      <c r="F113" s="687"/>
      <c r="G113" s="111"/>
      <c r="H113" s="113"/>
      <c r="I113" s="113"/>
      <c r="J113" s="113"/>
      <c r="K113" s="113"/>
      <c r="L113" s="113"/>
    </row>
    <row r="114" spans="1:17" ht="12.75" customHeight="1">
      <c r="A114" s="686"/>
      <c r="B114" s="120"/>
      <c r="C114" s="687"/>
      <c r="D114" s="687"/>
      <c r="E114" s="687"/>
      <c r="F114" s="687"/>
      <c r="G114" s="111"/>
      <c r="H114" s="115"/>
      <c r="I114" s="115"/>
      <c r="J114" s="116"/>
      <c r="K114" s="116"/>
      <c r="L114" s="116"/>
    </row>
    <row r="115" spans="1:17" ht="12.75" customHeight="1">
      <c r="A115" s="686"/>
      <c r="B115" s="120"/>
      <c r="C115" s="687"/>
      <c r="D115" s="687"/>
      <c r="E115" s="687"/>
      <c r="F115" s="687"/>
      <c r="G115" s="111"/>
      <c r="H115" s="113"/>
      <c r="I115" s="113"/>
      <c r="J115" s="113"/>
      <c r="K115" s="113"/>
      <c r="L115" s="112"/>
      <c r="Q115" s="114"/>
    </row>
    <row r="116" spans="1:17" ht="12.75" customHeight="1">
      <c r="A116" s="686"/>
      <c r="B116" s="120"/>
      <c r="C116" s="687"/>
      <c r="D116" s="687"/>
      <c r="E116" s="687"/>
      <c r="F116" s="687"/>
      <c r="G116" s="111"/>
      <c r="H116" s="112"/>
      <c r="I116" s="112"/>
      <c r="J116" s="112"/>
      <c r="K116" s="112"/>
      <c r="L116" s="112"/>
      <c r="Q116" s="114"/>
    </row>
    <row r="117" spans="1:17" ht="12.75" customHeight="1">
      <c r="A117" s="946" t="s">
        <v>446</v>
      </c>
      <c r="B117" s="946"/>
      <c r="C117" s="946"/>
      <c r="D117" s="946"/>
      <c r="E117" s="946"/>
      <c r="F117" s="946"/>
      <c r="G117" s="946"/>
      <c r="H117" s="112"/>
      <c r="I117" s="112"/>
      <c r="J117" s="112"/>
      <c r="K117" s="112"/>
      <c r="L117" s="112"/>
      <c r="Q117" s="114"/>
    </row>
    <row r="118" spans="1:17" s="120" customFormat="1" ht="12.75" customHeight="1">
      <c r="A118" s="686"/>
      <c r="B118" s="687"/>
      <c r="C118" s="687"/>
      <c r="D118" s="687"/>
      <c r="E118" s="687"/>
      <c r="F118" s="111"/>
      <c r="G118" s="687"/>
    </row>
    <row r="119" spans="1:17" s="120" customFormat="1" ht="25.5" customHeight="1">
      <c r="A119" s="942" t="s">
        <v>535</v>
      </c>
      <c r="B119" s="944" t="s">
        <v>382</v>
      </c>
      <c r="C119" s="939" t="s">
        <v>268</v>
      </c>
      <c r="D119" s="939" t="s">
        <v>338</v>
      </c>
      <c r="E119" s="939" t="s">
        <v>971</v>
      </c>
      <c r="F119" s="939" t="s">
        <v>383</v>
      </c>
      <c r="G119" s="939"/>
    </row>
    <row r="120" spans="1:17" s="120" customFormat="1" ht="14.25" customHeight="1">
      <c r="A120" s="943"/>
      <c r="B120" s="945"/>
      <c r="C120" s="940"/>
      <c r="D120" s="940"/>
      <c r="E120" s="940"/>
      <c r="F120" s="322" t="s">
        <v>384</v>
      </c>
      <c r="G120" s="322" t="s">
        <v>385</v>
      </c>
    </row>
    <row r="121" spans="1:17" s="654" customFormat="1" ht="12.75" customHeight="1">
      <c r="A121" s="126" t="s">
        <v>37</v>
      </c>
      <c r="B121" s="696"/>
      <c r="C121" s="697"/>
      <c r="D121" s="697"/>
      <c r="E121" s="697"/>
      <c r="F121" s="293"/>
      <c r="G121" s="293"/>
    </row>
    <row r="122" spans="1:17" s="654" customFormat="1" ht="14.25">
      <c r="A122" s="125" t="s">
        <v>411</v>
      </c>
      <c r="B122" s="121" t="s">
        <v>267</v>
      </c>
      <c r="C122" s="111" t="s">
        <v>1049</v>
      </c>
      <c r="D122" s="119" t="s">
        <v>1135</v>
      </c>
      <c r="E122" s="111" t="s">
        <v>1049</v>
      </c>
      <c r="F122" s="119" t="s">
        <v>1136</v>
      </c>
      <c r="G122" s="111" t="s">
        <v>1049</v>
      </c>
    </row>
    <row r="123" spans="1:17" s="120" customFormat="1" ht="12.75" customHeight="1">
      <c r="A123" s="127" t="s">
        <v>528</v>
      </c>
      <c r="B123" s="121"/>
      <c r="C123" s="111"/>
      <c r="D123" s="119"/>
      <c r="E123" s="111"/>
      <c r="F123" s="119"/>
      <c r="G123" s="119"/>
    </row>
    <row r="124" spans="1:17" s="120" customFormat="1" ht="12.75" customHeight="1">
      <c r="A124" s="125" t="s">
        <v>718</v>
      </c>
      <c r="B124" s="121" t="s">
        <v>33</v>
      </c>
      <c r="C124" s="111" t="s">
        <v>333</v>
      </c>
      <c r="D124" s="119" t="s">
        <v>1135</v>
      </c>
      <c r="E124" s="111" t="s">
        <v>332</v>
      </c>
      <c r="F124" s="119" t="s">
        <v>740</v>
      </c>
      <c r="G124" s="119" t="s">
        <v>333</v>
      </c>
    </row>
    <row r="125" spans="1:17" s="120" customFormat="1" ht="14.25" customHeight="1">
      <c r="A125" s="125" t="s">
        <v>243</v>
      </c>
      <c r="B125" s="121" t="s">
        <v>33</v>
      </c>
      <c r="C125" s="111" t="s">
        <v>972</v>
      </c>
      <c r="D125" s="119" t="s">
        <v>1066</v>
      </c>
      <c r="E125" s="111" t="s">
        <v>1066</v>
      </c>
      <c r="F125" s="119" t="s">
        <v>497</v>
      </c>
      <c r="G125" s="119" t="s">
        <v>497</v>
      </c>
    </row>
    <row r="126" spans="1:17" s="120" customFormat="1" ht="12.75" customHeight="1">
      <c r="A126" s="125" t="s">
        <v>475</v>
      </c>
      <c r="B126" s="121" t="s">
        <v>33</v>
      </c>
      <c r="C126" s="111" t="s">
        <v>973</v>
      </c>
      <c r="D126" s="119" t="s">
        <v>1066</v>
      </c>
      <c r="E126" s="111" t="s">
        <v>1066</v>
      </c>
      <c r="F126" s="119" t="s">
        <v>497</v>
      </c>
      <c r="G126" s="119" t="s">
        <v>497</v>
      </c>
    </row>
    <row r="127" spans="1:17" s="654" customFormat="1" ht="12.75" customHeight="1">
      <c r="A127" s="127" t="s">
        <v>530</v>
      </c>
      <c r="B127" s="121"/>
      <c r="C127" s="111"/>
      <c r="D127" s="119"/>
      <c r="E127" s="111"/>
      <c r="F127" s="119"/>
      <c r="G127" s="119"/>
    </row>
    <row r="128" spans="1:17" s="654" customFormat="1" ht="12.75" customHeight="1">
      <c r="A128" s="125" t="s">
        <v>412</v>
      </c>
      <c r="B128" s="121" t="s">
        <v>33</v>
      </c>
      <c r="C128" s="111" t="s">
        <v>616</v>
      </c>
      <c r="D128" s="119" t="s">
        <v>1135</v>
      </c>
      <c r="E128" s="111" t="s">
        <v>223</v>
      </c>
      <c r="F128" s="119" t="s">
        <v>750</v>
      </c>
      <c r="G128" s="119" t="s">
        <v>616</v>
      </c>
    </row>
    <row r="129" spans="1:7" s="654" customFormat="1" ht="14.25">
      <c r="A129" s="125" t="s">
        <v>413</v>
      </c>
      <c r="B129" s="121" t="s">
        <v>33</v>
      </c>
      <c r="C129" s="111" t="s">
        <v>332</v>
      </c>
      <c r="D129" s="119" t="s">
        <v>189</v>
      </c>
      <c r="E129" s="111" t="s">
        <v>332</v>
      </c>
      <c r="F129" s="119" t="s">
        <v>404</v>
      </c>
      <c r="G129" s="119" t="s">
        <v>404</v>
      </c>
    </row>
    <row r="130" spans="1:7" s="654" customFormat="1" ht="14.25">
      <c r="A130" s="125" t="s">
        <v>414</v>
      </c>
      <c r="B130" s="121" t="s">
        <v>33</v>
      </c>
      <c r="C130" s="111" t="s">
        <v>1137</v>
      </c>
      <c r="D130" s="119" t="s">
        <v>392</v>
      </c>
      <c r="E130" s="111" t="s">
        <v>404</v>
      </c>
      <c r="F130" s="119" t="s">
        <v>404</v>
      </c>
      <c r="G130" s="119" t="s">
        <v>404</v>
      </c>
    </row>
    <row r="131" spans="1:7" s="654" customFormat="1">
      <c r="A131" s="125" t="s">
        <v>611</v>
      </c>
      <c r="B131" s="121" t="s">
        <v>642</v>
      </c>
      <c r="C131" s="111" t="s">
        <v>497</v>
      </c>
      <c r="D131" s="119" t="s">
        <v>91</v>
      </c>
      <c r="E131" s="111" t="s">
        <v>814</v>
      </c>
      <c r="F131" s="119" t="s">
        <v>497</v>
      </c>
      <c r="G131" s="119" t="s">
        <v>497</v>
      </c>
    </row>
    <row r="132" spans="1:7" s="654" customFormat="1" ht="14.25">
      <c r="A132" s="125" t="s">
        <v>964</v>
      </c>
      <c r="B132" s="121" t="s">
        <v>642</v>
      </c>
      <c r="C132" s="111" t="s">
        <v>497</v>
      </c>
      <c r="D132" s="119" t="s">
        <v>231</v>
      </c>
      <c r="E132" s="111" t="s">
        <v>497</v>
      </c>
      <c r="F132" s="119" t="s">
        <v>497</v>
      </c>
      <c r="G132" s="119" t="s">
        <v>497</v>
      </c>
    </row>
    <row r="133" spans="1:7" s="120" customFormat="1" ht="12.75" customHeight="1">
      <c r="A133" s="127" t="s">
        <v>529</v>
      </c>
      <c r="B133" s="121"/>
      <c r="C133" s="111"/>
      <c r="D133" s="111"/>
      <c r="E133" s="111"/>
      <c r="F133" s="111"/>
      <c r="G133" s="111"/>
    </row>
    <row r="134" spans="1:7" s="120" customFormat="1" ht="14.25" customHeight="1">
      <c r="A134" s="125" t="s">
        <v>476</v>
      </c>
      <c r="B134" s="121" t="s">
        <v>33</v>
      </c>
      <c r="C134" s="111" t="s">
        <v>616</v>
      </c>
      <c r="D134" s="119" t="s">
        <v>1073</v>
      </c>
      <c r="E134" s="119" t="s">
        <v>333</v>
      </c>
      <c r="F134" s="111" t="s">
        <v>1074</v>
      </c>
      <c r="G134" s="111" t="s">
        <v>497</v>
      </c>
    </row>
    <row r="135" spans="1:7" s="120" customFormat="1" ht="14.25" customHeight="1">
      <c r="A135" s="125" t="s">
        <v>977</v>
      </c>
      <c r="B135" s="121" t="s">
        <v>642</v>
      </c>
      <c r="C135" s="111" t="s">
        <v>497</v>
      </c>
      <c r="D135" s="111" t="s">
        <v>978</v>
      </c>
      <c r="E135" s="119" t="s">
        <v>497</v>
      </c>
      <c r="F135" s="111" t="s">
        <v>497</v>
      </c>
      <c r="G135" s="111" t="s">
        <v>497</v>
      </c>
    </row>
    <row r="136" spans="1:7" s="654" customFormat="1" ht="14.25" customHeight="1">
      <c r="A136" s="127" t="s">
        <v>531</v>
      </c>
      <c r="B136" s="121"/>
      <c r="C136" s="111"/>
      <c r="D136" s="119"/>
      <c r="E136" s="119"/>
      <c r="F136" s="111"/>
      <c r="G136" s="111"/>
    </row>
    <row r="137" spans="1:7" s="654" customFormat="1" ht="14.25" customHeight="1">
      <c r="A137" s="125" t="s">
        <v>159</v>
      </c>
      <c r="B137" s="121" t="s">
        <v>33</v>
      </c>
      <c r="C137" s="111" t="s">
        <v>223</v>
      </c>
      <c r="D137" s="119" t="s">
        <v>1135</v>
      </c>
      <c r="E137" s="119" t="s">
        <v>332</v>
      </c>
      <c r="F137" s="111" t="s">
        <v>393</v>
      </c>
      <c r="G137" s="111" t="s">
        <v>332</v>
      </c>
    </row>
    <row r="138" spans="1:7" s="654" customFormat="1" ht="14.25">
      <c r="A138" s="125" t="s">
        <v>160</v>
      </c>
      <c r="B138" s="121" t="s">
        <v>33</v>
      </c>
      <c r="C138" s="111" t="s">
        <v>175</v>
      </c>
      <c r="D138" s="119" t="s">
        <v>958</v>
      </c>
      <c r="E138" s="119" t="s">
        <v>404</v>
      </c>
      <c r="F138" s="111" t="s">
        <v>404</v>
      </c>
      <c r="G138" s="111" t="s">
        <v>404</v>
      </c>
    </row>
    <row r="139" spans="1:7" s="120" customFormat="1" ht="12.75" customHeight="1">
      <c r="A139" s="127" t="s">
        <v>166</v>
      </c>
      <c r="B139" s="121"/>
      <c r="C139" s="111"/>
      <c r="D139" s="119"/>
      <c r="E139" s="111"/>
      <c r="F139" s="119"/>
      <c r="G139" s="119"/>
    </row>
    <row r="140" spans="1:7" s="120" customFormat="1" ht="14.25" customHeight="1">
      <c r="A140" s="125" t="s">
        <v>1127</v>
      </c>
      <c r="B140" s="121" t="s">
        <v>33</v>
      </c>
      <c r="C140" s="111" t="s">
        <v>333</v>
      </c>
      <c r="D140" s="119" t="s">
        <v>1135</v>
      </c>
      <c r="E140" s="111" t="s">
        <v>332</v>
      </c>
      <c r="F140" s="111" t="s">
        <v>740</v>
      </c>
      <c r="G140" s="111" t="s">
        <v>333</v>
      </c>
    </row>
    <row r="141" spans="1:7" s="120" customFormat="1" ht="14.25" hidden="1" customHeight="1">
      <c r="A141" s="125" t="s">
        <v>376</v>
      </c>
      <c r="B141" s="121" t="s">
        <v>33</v>
      </c>
      <c r="C141" s="111" t="s">
        <v>175</v>
      </c>
      <c r="D141" s="111" t="s">
        <v>24</v>
      </c>
      <c r="E141" s="111" t="s">
        <v>175</v>
      </c>
      <c r="F141" s="119" t="s">
        <v>497</v>
      </c>
      <c r="G141" s="119" t="s">
        <v>497</v>
      </c>
    </row>
    <row r="142" spans="1:7" s="120" customFormat="1" ht="14.25" customHeight="1">
      <c r="A142" s="125" t="s">
        <v>1128</v>
      </c>
      <c r="B142" s="121" t="s">
        <v>33</v>
      </c>
      <c r="C142" s="111" t="s">
        <v>176</v>
      </c>
      <c r="D142" s="119" t="s">
        <v>972</v>
      </c>
      <c r="E142" s="111" t="s">
        <v>497</v>
      </c>
      <c r="F142" s="119" t="s">
        <v>497</v>
      </c>
      <c r="G142" s="119" t="s">
        <v>497</v>
      </c>
    </row>
    <row r="143" spans="1:7" s="120" customFormat="1" ht="12.75" customHeight="1">
      <c r="A143" s="127" t="s">
        <v>167</v>
      </c>
      <c r="B143" s="121"/>
      <c r="C143" s="111"/>
      <c r="D143" s="119"/>
      <c r="E143" s="111"/>
      <c r="F143" s="119"/>
      <c r="G143" s="119"/>
    </row>
    <row r="144" spans="1:7" s="120" customFormat="1" ht="14.25" customHeight="1">
      <c r="A144" s="856" t="s">
        <v>1207</v>
      </c>
      <c r="B144" s="121" t="s">
        <v>33</v>
      </c>
      <c r="C144" s="119" t="s">
        <v>333</v>
      </c>
      <c r="D144" s="119" t="s">
        <v>1135</v>
      </c>
      <c r="E144" s="866" t="s">
        <v>333</v>
      </c>
      <c r="F144" s="111" t="s">
        <v>740</v>
      </c>
      <c r="G144" s="111" t="s">
        <v>333</v>
      </c>
    </row>
    <row r="145" spans="1:7" s="120" customFormat="1" ht="28.5" customHeight="1">
      <c r="A145" s="335" t="s">
        <v>720</v>
      </c>
      <c r="B145" s="336" t="s">
        <v>33</v>
      </c>
      <c r="C145" s="845" t="s">
        <v>1239</v>
      </c>
      <c r="D145" s="292" t="s">
        <v>749</v>
      </c>
      <c r="E145" s="292" t="s">
        <v>497</v>
      </c>
      <c r="F145" s="698" t="s">
        <v>497</v>
      </c>
      <c r="G145" s="698" t="s">
        <v>497</v>
      </c>
    </row>
    <row r="146" spans="1:7" s="120" customFormat="1" ht="12.75" customHeight="1">
      <c r="A146" s="127" t="s">
        <v>745</v>
      </c>
      <c r="B146" s="121"/>
      <c r="C146" s="111"/>
      <c r="D146" s="119"/>
      <c r="E146" s="111"/>
      <c r="F146" s="119"/>
      <c r="G146" s="119"/>
    </row>
    <row r="147" spans="1:7" s="120" customFormat="1" ht="12.75" customHeight="1">
      <c r="A147" s="125" t="s">
        <v>761</v>
      </c>
      <c r="B147" s="121" t="s">
        <v>33</v>
      </c>
      <c r="C147" s="111" t="s">
        <v>616</v>
      </c>
      <c r="D147" s="119" t="s">
        <v>1135</v>
      </c>
      <c r="E147" s="866" t="s">
        <v>404</v>
      </c>
      <c r="F147" s="340" t="s">
        <v>1306</v>
      </c>
      <c r="G147" s="866" t="s">
        <v>1307</v>
      </c>
    </row>
    <row r="148" spans="1:7" s="120" customFormat="1" ht="12.75" customHeight="1">
      <c r="A148" s="125" t="s">
        <v>762</v>
      </c>
      <c r="B148" s="121" t="s">
        <v>33</v>
      </c>
      <c r="C148" s="111" t="s">
        <v>616</v>
      </c>
      <c r="D148" s="119" t="s">
        <v>1135</v>
      </c>
      <c r="E148" s="866" t="s">
        <v>404</v>
      </c>
      <c r="F148" s="340" t="s">
        <v>1306</v>
      </c>
      <c r="G148" s="866" t="s">
        <v>1307</v>
      </c>
    </row>
    <row r="149" spans="1:7" s="120" customFormat="1" ht="12.75" customHeight="1">
      <c r="A149" s="125" t="s">
        <v>658</v>
      </c>
      <c r="B149" s="121" t="s">
        <v>33</v>
      </c>
      <c r="C149" s="111" t="s">
        <v>616</v>
      </c>
      <c r="D149" s="119" t="s">
        <v>1135</v>
      </c>
      <c r="E149" s="866" t="s">
        <v>404</v>
      </c>
      <c r="F149" s="340" t="s">
        <v>1306</v>
      </c>
      <c r="G149" s="866" t="s">
        <v>1307</v>
      </c>
    </row>
    <row r="150" spans="1:7" s="120" customFormat="1" ht="12.75" customHeight="1">
      <c r="A150" s="125" t="s">
        <v>461</v>
      </c>
      <c r="B150" s="121" t="s">
        <v>89</v>
      </c>
      <c r="C150" s="866" t="s">
        <v>1309</v>
      </c>
      <c r="D150" s="119" t="s">
        <v>1135</v>
      </c>
      <c r="E150" s="866" t="s">
        <v>404</v>
      </c>
      <c r="F150" s="340" t="s">
        <v>1306</v>
      </c>
      <c r="G150" s="866" t="s">
        <v>1308</v>
      </c>
    </row>
    <row r="151" spans="1:7" s="654" customFormat="1" ht="12.75" customHeight="1">
      <c r="A151" s="127" t="s">
        <v>994</v>
      </c>
      <c r="B151" s="121"/>
      <c r="C151" s="111"/>
      <c r="D151" s="119"/>
      <c r="E151" s="111"/>
      <c r="F151" s="119"/>
      <c r="G151" s="119"/>
    </row>
    <row r="152" spans="1:7" s="654" customFormat="1" ht="12.75" customHeight="1">
      <c r="A152" s="125" t="s">
        <v>538</v>
      </c>
      <c r="B152" s="121" t="s">
        <v>267</v>
      </c>
      <c r="C152" s="111" t="s">
        <v>744</v>
      </c>
      <c r="D152" s="119" t="s">
        <v>1135</v>
      </c>
      <c r="E152" s="111" t="s">
        <v>1151</v>
      </c>
      <c r="F152" s="119" t="s">
        <v>617</v>
      </c>
      <c r="G152" s="119" t="s">
        <v>332</v>
      </c>
    </row>
    <row r="153" spans="1:7" s="654" customFormat="1" ht="12.75" customHeight="1">
      <c r="A153" s="125" t="s">
        <v>238</v>
      </c>
      <c r="B153" s="121"/>
      <c r="C153" s="111"/>
      <c r="D153" s="119"/>
      <c r="E153" s="111"/>
      <c r="F153" s="119"/>
      <c r="G153" s="119"/>
    </row>
    <row r="154" spans="1:7" s="654" customFormat="1" ht="12.75" customHeight="1">
      <c r="A154" s="694" t="s">
        <v>239</v>
      </c>
      <c r="B154" s="121" t="s">
        <v>869</v>
      </c>
      <c r="C154" s="111" t="s">
        <v>524</v>
      </c>
      <c r="D154" s="119" t="s">
        <v>1005</v>
      </c>
      <c r="E154" s="111" t="s">
        <v>404</v>
      </c>
      <c r="F154" s="111" t="s">
        <v>497</v>
      </c>
      <c r="G154" s="111" t="s">
        <v>497</v>
      </c>
    </row>
    <row r="155" spans="1:7" s="654" customFormat="1" ht="12.75" customHeight="1">
      <c r="A155" s="694" t="s">
        <v>441</v>
      </c>
      <c r="B155" s="121" t="s">
        <v>869</v>
      </c>
      <c r="C155" s="111" t="s">
        <v>332</v>
      </c>
      <c r="D155" s="119" t="s">
        <v>1005</v>
      </c>
      <c r="E155" s="111" t="s">
        <v>404</v>
      </c>
      <c r="F155" s="111" t="s">
        <v>497</v>
      </c>
      <c r="G155" s="111" t="s">
        <v>497</v>
      </c>
    </row>
    <row r="156" spans="1:7" s="654" customFormat="1" ht="12.75" customHeight="1">
      <c r="A156" s="694" t="s">
        <v>898</v>
      </c>
      <c r="B156" s="121" t="s">
        <v>869</v>
      </c>
      <c r="C156" s="111" t="s">
        <v>969</v>
      </c>
      <c r="D156" s="119" t="s">
        <v>749</v>
      </c>
      <c r="E156" s="111" t="s">
        <v>404</v>
      </c>
      <c r="F156" s="111" t="s">
        <v>497</v>
      </c>
      <c r="G156" s="111" t="s">
        <v>497</v>
      </c>
    </row>
    <row r="157" spans="1:7" s="120" customFormat="1" ht="12.75" customHeight="1">
      <c r="A157" s="127" t="s">
        <v>127</v>
      </c>
      <c r="B157" s="121"/>
      <c r="C157" s="111"/>
      <c r="D157" s="119"/>
      <c r="E157" s="111"/>
      <c r="F157" s="119"/>
      <c r="G157" s="119"/>
    </row>
    <row r="158" spans="1:7" s="120" customFormat="1" ht="14.25" customHeight="1">
      <c r="A158" s="125" t="s">
        <v>442</v>
      </c>
      <c r="B158" s="121" t="s">
        <v>33</v>
      </c>
      <c r="C158" s="111" t="s">
        <v>333</v>
      </c>
      <c r="D158" s="119" t="s">
        <v>1135</v>
      </c>
      <c r="E158" s="111" t="s">
        <v>332</v>
      </c>
      <c r="F158" s="119" t="s">
        <v>740</v>
      </c>
      <c r="G158" s="119" t="s">
        <v>333</v>
      </c>
    </row>
    <row r="159" spans="1:7" s="112" customFormat="1" ht="14.25" customHeight="1">
      <c r="A159" s="125" t="s">
        <v>1067</v>
      </c>
      <c r="B159" s="121" t="s">
        <v>33</v>
      </c>
      <c r="C159" s="111" t="s">
        <v>224</v>
      </c>
      <c r="D159" s="339" t="s">
        <v>177</v>
      </c>
      <c r="E159" s="111" t="s">
        <v>224</v>
      </c>
      <c r="F159" s="119" t="s">
        <v>497</v>
      </c>
      <c r="G159" s="119" t="s">
        <v>497</v>
      </c>
    </row>
    <row r="160" spans="1:7" s="120" customFormat="1" ht="12.75" customHeight="1">
      <c r="A160" s="127" t="s">
        <v>8</v>
      </c>
      <c r="B160" s="121"/>
      <c r="C160" s="111"/>
      <c r="D160" s="119"/>
      <c r="E160" s="111"/>
      <c r="F160" s="119"/>
      <c r="G160" s="119"/>
    </row>
    <row r="161" spans="1:30" s="112" customFormat="1" ht="14.25" customHeight="1">
      <c r="A161" s="125" t="s">
        <v>400</v>
      </c>
      <c r="B161" s="858" t="s">
        <v>1216</v>
      </c>
      <c r="C161" s="340" t="s">
        <v>1217</v>
      </c>
      <c r="D161" s="119" t="s">
        <v>1135</v>
      </c>
      <c r="E161" s="119" t="s">
        <v>266</v>
      </c>
      <c r="F161" s="340" t="s">
        <v>335</v>
      </c>
      <c r="G161" s="119" t="s">
        <v>265</v>
      </c>
      <c r="H161" s="153"/>
      <c r="I161" s="153"/>
      <c r="J161" s="153"/>
      <c r="K161" s="153"/>
      <c r="S161" s="114"/>
      <c r="T161" s="114"/>
      <c r="U161" s="114"/>
      <c r="V161" s="114"/>
      <c r="W161" s="114"/>
      <c r="X161" s="114"/>
      <c r="Y161" s="114"/>
      <c r="Z161" s="114"/>
      <c r="AA161" s="114"/>
      <c r="AB161" s="114"/>
      <c r="AC161" s="114"/>
      <c r="AD161" s="114"/>
    </row>
    <row r="162" spans="1:30" s="120" customFormat="1" ht="14.25" customHeight="1">
      <c r="A162" s="856" t="s">
        <v>399</v>
      </c>
      <c r="B162" s="121" t="s">
        <v>642</v>
      </c>
      <c r="C162" s="341" t="s">
        <v>1218</v>
      </c>
      <c r="D162" s="119" t="s">
        <v>1135</v>
      </c>
      <c r="E162" s="341" t="s">
        <v>1218</v>
      </c>
      <c r="F162" s="340" t="s">
        <v>335</v>
      </c>
      <c r="G162" s="119" t="s">
        <v>265</v>
      </c>
    </row>
    <row r="163" spans="1:30" s="120" customFormat="1" ht="14.25" customHeight="1">
      <c r="A163" s="125" t="s">
        <v>398</v>
      </c>
      <c r="B163" s="121" t="s">
        <v>89</v>
      </c>
      <c r="C163" s="119" t="s">
        <v>90</v>
      </c>
      <c r="D163" s="340" t="s">
        <v>1220</v>
      </c>
      <c r="E163" s="119" t="s">
        <v>90</v>
      </c>
      <c r="F163" s="340" t="s">
        <v>337</v>
      </c>
      <c r="G163" s="119" t="s">
        <v>336</v>
      </c>
    </row>
    <row r="164" spans="1:30" s="120" customFormat="1" ht="14.25" customHeight="1">
      <c r="A164" s="125" t="s">
        <v>615</v>
      </c>
      <c r="B164" s="121" t="s">
        <v>449</v>
      </c>
      <c r="C164" s="340" t="s">
        <v>1219</v>
      </c>
      <c r="D164" s="119" t="s">
        <v>1064</v>
      </c>
      <c r="E164" s="340" t="s">
        <v>1219</v>
      </c>
      <c r="F164" s="340" t="s">
        <v>337</v>
      </c>
      <c r="G164" s="119" t="s">
        <v>336</v>
      </c>
    </row>
    <row r="165" spans="1:30" s="654" customFormat="1" ht="14.25" customHeight="1">
      <c r="A165" s="127" t="s">
        <v>937</v>
      </c>
      <c r="B165" s="121"/>
      <c r="C165" s="340"/>
      <c r="D165" s="119"/>
      <c r="E165" s="340"/>
      <c r="F165" s="340"/>
      <c r="G165" s="119"/>
    </row>
    <row r="166" spans="1:30" s="654" customFormat="1" ht="14.25" customHeight="1">
      <c r="A166" s="125" t="s">
        <v>899</v>
      </c>
      <c r="B166" s="121" t="s">
        <v>33</v>
      </c>
      <c r="C166" s="340" t="s">
        <v>223</v>
      </c>
      <c r="D166" s="119" t="s">
        <v>1135</v>
      </c>
      <c r="E166" s="340" t="s">
        <v>223</v>
      </c>
      <c r="F166" s="340" t="s">
        <v>617</v>
      </c>
      <c r="G166" s="119" t="s">
        <v>223</v>
      </c>
    </row>
    <row r="167" spans="1:30" s="654" customFormat="1">
      <c r="A167" s="125" t="s">
        <v>900</v>
      </c>
      <c r="B167" s="121" t="s">
        <v>33</v>
      </c>
      <c r="C167" s="340" t="s">
        <v>175</v>
      </c>
      <c r="D167" s="119" t="s">
        <v>1133</v>
      </c>
      <c r="E167" s="340" t="s">
        <v>404</v>
      </c>
      <c r="F167" s="340" t="s">
        <v>404</v>
      </c>
      <c r="G167" s="119" t="s">
        <v>404</v>
      </c>
    </row>
    <row r="168" spans="1:30" s="654" customFormat="1" ht="28.5">
      <c r="A168" s="166" t="s">
        <v>648</v>
      </c>
      <c r="B168" s="336" t="s">
        <v>33</v>
      </c>
      <c r="C168" s="644" t="s">
        <v>1132</v>
      </c>
      <c r="D168" s="292" t="s">
        <v>270</v>
      </c>
      <c r="E168" s="292" t="s">
        <v>404</v>
      </c>
      <c r="F168" s="698" t="s">
        <v>404</v>
      </c>
      <c r="G168" s="698" t="s">
        <v>404</v>
      </c>
    </row>
    <row r="169" spans="1:30" s="120" customFormat="1">
      <c r="A169" s="941" t="s">
        <v>961</v>
      </c>
      <c r="B169" s="941"/>
      <c r="C169" s="941"/>
      <c r="D169" s="941"/>
      <c r="E169" s="941"/>
      <c r="F169" s="941"/>
      <c r="G169" s="941"/>
    </row>
    <row r="170" spans="1:30" s="120" customFormat="1">
      <c r="A170" s="695"/>
      <c r="B170" s="110"/>
      <c r="C170" s="340"/>
      <c r="D170" s="119"/>
      <c r="E170" s="340"/>
      <c r="F170" s="340"/>
      <c r="G170" s="119"/>
    </row>
    <row r="171" spans="1:30" s="120" customFormat="1">
      <c r="A171" s="154"/>
      <c r="B171" s="111"/>
      <c r="C171" s="340"/>
      <c r="D171" s="119"/>
      <c r="E171" s="340"/>
      <c r="F171" s="340"/>
      <c r="G171" s="119"/>
    </row>
    <row r="172" spans="1:30" s="120" customFormat="1">
      <c r="A172" s="154"/>
      <c r="B172" s="111"/>
      <c r="C172" s="340"/>
      <c r="D172" s="119"/>
      <c r="E172" s="340"/>
      <c r="F172" s="340"/>
      <c r="G172" s="119"/>
    </row>
    <row r="173" spans="1:30" s="120" customFormat="1">
      <c r="A173" s="154"/>
      <c r="B173" s="111"/>
      <c r="C173" s="340"/>
      <c r="D173" s="119"/>
      <c r="E173" s="340"/>
      <c r="F173" s="340"/>
      <c r="G173" s="119"/>
    </row>
    <row r="174" spans="1:30" s="120" customFormat="1">
      <c r="A174" s="946" t="s">
        <v>446</v>
      </c>
      <c r="B174" s="946"/>
      <c r="C174" s="946"/>
      <c r="D174" s="946"/>
      <c r="E174" s="946"/>
      <c r="F174" s="946"/>
      <c r="G174" s="946"/>
    </row>
    <row r="175" spans="1:30" s="120" customFormat="1">
      <c r="A175" s="686"/>
      <c r="B175" s="687"/>
      <c r="C175" s="687"/>
      <c r="D175" s="687"/>
      <c r="E175" s="687"/>
      <c r="F175" s="111"/>
      <c r="G175" s="687"/>
    </row>
    <row r="176" spans="1:30" s="120" customFormat="1" ht="25.5" customHeight="1">
      <c r="A176" s="942" t="s">
        <v>535</v>
      </c>
      <c r="B176" s="944" t="s">
        <v>382</v>
      </c>
      <c r="C176" s="939" t="s">
        <v>268</v>
      </c>
      <c r="D176" s="939" t="s">
        <v>338</v>
      </c>
      <c r="E176" s="939" t="s">
        <v>971</v>
      </c>
      <c r="F176" s="939" t="s">
        <v>383</v>
      </c>
      <c r="G176" s="939"/>
    </row>
    <row r="177" spans="1:7" s="120" customFormat="1" ht="14.25" customHeight="1">
      <c r="A177" s="943"/>
      <c r="B177" s="945"/>
      <c r="C177" s="940"/>
      <c r="D177" s="940"/>
      <c r="E177" s="940"/>
      <c r="F177" s="322" t="s">
        <v>384</v>
      </c>
      <c r="G177" s="322" t="s">
        <v>385</v>
      </c>
    </row>
    <row r="178" spans="1:7" s="654" customFormat="1" ht="14.25" customHeight="1">
      <c r="A178" s="127" t="s">
        <v>938</v>
      </c>
      <c r="B178" s="121"/>
      <c r="C178" s="340"/>
      <c r="D178" s="119"/>
      <c r="E178" s="340"/>
      <c r="F178" s="340"/>
      <c r="G178" s="119"/>
    </row>
    <row r="179" spans="1:7" s="654" customFormat="1" ht="14.25" customHeight="1">
      <c r="A179" s="125" t="s">
        <v>649</v>
      </c>
      <c r="B179" s="121" t="s">
        <v>33</v>
      </c>
      <c r="C179" s="340" t="s">
        <v>1312</v>
      </c>
      <c r="D179" s="119" t="s">
        <v>1135</v>
      </c>
      <c r="E179" s="340" t="s">
        <v>223</v>
      </c>
      <c r="F179" s="340" t="s">
        <v>882</v>
      </c>
      <c r="G179" s="340" t="s">
        <v>1313</v>
      </c>
    </row>
    <row r="180" spans="1:7" s="654" customFormat="1" ht="14.25" customHeight="1">
      <c r="A180" s="125" t="s">
        <v>650</v>
      </c>
      <c r="B180" s="121" t="s">
        <v>33</v>
      </c>
      <c r="C180" s="340" t="s">
        <v>404</v>
      </c>
      <c r="D180" s="119" t="s">
        <v>1005</v>
      </c>
      <c r="E180" s="340" t="s">
        <v>404</v>
      </c>
      <c r="F180" s="340" t="s">
        <v>1253</v>
      </c>
      <c r="G180" s="340" t="s">
        <v>1254</v>
      </c>
    </row>
    <row r="181" spans="1:7" s="120" customFormat="1" ht="14.25" customHeight="1">
      <c r="A181" s="127" t="s">
        <v>9</v>
      </c>
      <c r="B181" s="121"/>
      <c r="C181" s="111"/>
      <c r="D181" s="119"/>
      <c r="E181" s="111"/>
      <c r="F181" s="119"/>
      <c r="G181" s="119"/>
    </row>
    <row r="182" spans="1:7" s="120" customFormat="1" ht="12.75" customHeight="1">
      <c r="A182" s="125" t="s">
        <v>443</v>
      </c>
      <c r="B182" s="121" t="s">
        <v>33</v>
      </c>
      <c r="C182" s="111" t="s">
        <v>333</v>
      </c>
      <c r="D182" s="119" t="s">
        <v>1135</v>
      </c>
      <c r="E182" s="340" t="s">
        <v>332</v>
      </c>
      <c r="F182" s="119" t="s">
        <v>740</v>
      </c>
      <c r="G182" s="119" t="s">
        <v>333</v>
      </c>
    </row>
    <row r="183" spans="1:7" s="120" customFormat="1" ht="12.75" customHeight="1">
      <c r="A183" s="125" t="s">
        <v>1083</v>
      </c>
      <c r="B183" s="121" t="s">
        <v>33</v>
      </c>
      <c r="C183" s="111" t="s">
        <v>332</v>
      </c>
      <c r="D183" s="119" t="s">
        <v>1084</v>
      </c>
      <c r="E183" s="111" t="s">
        <v>328</v>
      </c>
      <c r="F183" s="119" t="s">
        <v>497</v>
      </c>
      <c r="G183" s="119" t="s">
        <v>497</v>
      </c>
    </row>
    <row r="184" spans="1:7" s="654" customFormat="1" ht="12.75" customHeight="1">
      <c r="A184" s="127" t="s">
        <v>939</v>
      </c>
      <c r="B184" s="121"/>
      <c r="C184" s="111"/>
      <c r="D184" s="119"/>
      <c r="E184" s="111"/>
      <c r="F184" s="119"/>
      <c r="G184" s="119"/>
    </row>
    <row r="185" spans="1:7" s="654" customFormat="1" ht="14.25">
      <c r="A185" s="125" t="s">
        <v>728</v>
      </c>
      <c r="B185" s="121" t="s">
        <v>869</v>
      </c>
      <c r="C185" s="111" t="s">
        <v>419</v>
      </c>
      <c r="D185" s="119" t="s">
        <v>1135</v>
      </c>
      <c r="E185" s="111" t="s">
        <v>63</v>
      </c>
      <c r="F185" s="119" t="s">
        <v>1022</v>
      </c>
      <c r="G185" s="119" t="s">
        <v>1023</v>
      </c>
    </row>
    <row r="186" spans="1:7" s="654" customFormat="1" ht="14.25">
      <c r="A186" s="125" t="s">
        <v>729</v>
      </c>
      <c r="B186" s="121" t="s">
        <v>869</v>
      </c>
      <c r="C186" s="111" t="s">
        <v>1024</v>
      </c>
      <c r="D186" s="119" t="s">
        <v>749</v>
      </c>
      <c r="E186" s="111" t="s">
        <v>420</v>
      </c>
      <c r="F186" s="119" t="s">
        <v>1022</v>
      </c>
      <c r="G186" s="119" t="s">
        <v>1023</v>
      </c>
    </row>
    <row r="187" spans="1:7" s="654" customFormat="1" ht="14.25">
      <c r="A187" s="125" t="s">
        <v>730</v>
      </c>
      <c r="B187" s="121" t="s">
        <v>869</v>
      </c>
      <c r="C187" s="111" t="s">
        <v>1025</v>
      </c>
      <c r="D187" s="119" t="s">
        <v>1026</v>
      </c>
      <c r="E187" s="111" t="s">
        <v>420</v>
      </c>
      <c r="F187" s="119" t="s">
        <v>1022</v>
      </c>
      <c r="G187" s="119" t="s">
        <v>1023</v>
      </c>
    </row>
    <row r="188" spans="1:7" s="654" customFormat="1" ht="27" customHeight="1">
      <c r="A188" s="168" t="s">
        <v>1040</v>
      </c>
      <c r="B188" s="336" t="s">
        <v>869</v>
      </c>
      <c r="C188" s="698" t="s">
        <v>708</v>
      </c>
      <c r="D188" s="292" t="s">
        <v>580</v>
      </c>
      <c r="E188" s="698" t="s">
        <v>708</v>
      </c>
      <c r="F188" s="292" t="s">
        <v>1022</v>
      </c>
      <c r="G188" s="292" t="s">
        <v>1023</v>
      </c>
    </row>
    <row r="189" spans="1:7" s="654" customFormat="1" ht="12.75" customHeight="1">
      <c r="A189" s="127" t="s">
        <v>940</v>
      </c>
      <c r="B189" s="121"/>
      <c r="C189" s="111"/>
      <c r="D189" s="119"/>
      <c r="E189" s="111"/>
      <c r="F189" s="119"/>
      <c r="G189" s="119"/>
    </row>
    <row r="190" spans="1:7" s="654" customFormat="1" ht="12.75" customHeight="1">
      <c r="A190" s="125" t="s">
        <v>731</v>
      </c>
      <c r="B190" s="121" t="s">
        <v>33</v>
      </c>
      <c r="C190" s="111" t="s">
        <v>175</v>
      </c>
      <c r="D190" s="119" t="s">
        <v>1135</v>
      </c>
      <c r="E190" s="111" t="s">
        <v>328</v>
      </c>
      <c r="F190" s="119" t="s">
        <v>617</v>
      </c>
      <c r="G190" s="119" t="s">
        <v>175</v>
      </c>
    </row>
    <row r="191" spans="1:7" s="120" customFormat="1" ht="14.25" customHeight="1">
      <c r="A191" s="127" t="s">
        <v>10</v>
      </c>
      <c r="B191" s="121"/>
      <c r="C191" s="111"/>
      <c r="D191" s="119"/>
      <c r="E191" s="111"/>
      <c r="F191" s="119"/>
      <c r="G191" s="119"/>
    </row>
    <row r="192" spans="1:7" s="120" customFormat="1" ht="14.25" customHeight="1">
      <c r="A192" s="125" t="s">
        <v>893</v>
      </c>
      <c r="B192" s="121" t="s">
        <v>267</v>
      </c>
      <c r="C192" s="111" t="s">
        <v>969</v>
      </c>
      <c r="D192" s="119" t="s">
        <v>1135</v>
      </c>
      <c r="E192" s="111" t="s">
        <v>882</v>
      </c>
      <c r="F192" s="119" t="s">
        <v>617</v>
      </c>
      <c r="G192" s="119" t="s">
        <v>969</v>
      </c>
    </row>
    <row r="193" spans="1:17" s="120" customFormat="1" ht="12.75" customHeight="1">
      <c r="A193" s="125" t="s">
        <v>1092</v>
      </c>
      <c r="B193" s="121" t="s">
        <v>33</v>
      </c>
      <c r="C193" s="111" t="s">
        <v>223</v>
      </c>
      <c r="D193" s="119" t="s">
        <v>879</v>
      </c>
      <c r="E193" s="111" t="s">
        <v>404</v>
      </c>
      <c r="F193" s="342" t="s">
        <v>497</v>
      </c>
      <c r="G193" s="342" t="s">
        <v>497</v>
      </c>
    </row>
    <row r="194" spans="1:17" s="120" customFormat="1" ht="12.75" customHeight="1">
      <c r="A194" s="125" t="s">
        <v>1093</v>
      </c>
      <c r="B194" s="121" t="s">
        <v>33</v>
      </c>
      <c r="C194" s="111" t="s">
        <v>328</v>
      </c>
      <c r="D194" s="119" t="s">
        <v>880</v>
      </c>
      <c r="E194" s="111" t="s">
        <v>404</v>
      </c>
      <c r="F194" s="342" t="s">
        <v>497</v>
      </c>
      <c r="G194" s="342" t="s">
        <v>497</v>
      </c>
    </row>
    <row r="195" spans="1:17" s="120" customFormat="1" ht="12.75" customHeight="1">
      <c r="A195" s="125" t="s">
        <v>244</v>
      </c>
      <c r="B195" s="121" t="s">
        <v>33</v>
      </c>
      <c r="C195" s="111" t="s">
        <v>224</v>
      </c>
      <c r="D195" s="119" t="s">
        <v>881</v>
      </c>
      <c r="E195" s="111" t="s">
        <v>404</v>
      </c>
      <c r="F195" s="342" t="s">
        <v>497</v>
      </c>
      <c r="G195" s="342" t="s">
        <v>497</v>
      </c>
    </row>
    <row r="196" spans="1:17" s="654" customFormat="1">
      <c r="A196" s="127" t="s">
        <v>941</v>
      </c>
      <c r="B196" s="121"/>
      <c r="C196" s="111"/>
      <c r="D196" s="119"/>
      <c r="E196" s="111"/>
      <c r="F196" s="342"/>
      <c r="G196" s="342"/>
    </row>
    <row r="197" spans="1:17" s="654" customFormat="1" ht="14.25" customHeight="1">
      <c r="A197" s="125" t="s">
        <v>1041</v>
      </c>
      <c r="B197" s="121" t="s">
        <v>33</v>
      </c>
      <c r="C197" s="111" t="s">
        <v>1027</v>
      </c>
      <c r="D197" s="119" t="s">
        <v>1135</v>
      </c>
      <c r="E197" s="111" t="s">
        <v>404</v>
      </c>
      <c r="F197" s="342" t="s">
        <v>1162</v>
      </c>
      <c r="G197" s="342" t="s">
        <v>224</v>
      </c>
    </row>
    <row r="198" spans="1:17" s="120" customFormat="1" ht="14.25" customHeight="1">
      <c r="A198" s="127" t="s">
        <v>11</v>
      </c>
      <c r="B198" s="121"/>
      <c r="C198" s="111"/>
      <c r="D198" s="119"/>
      <c r="E198" s="111"/>
      <c r="F198" s="119"/>
      <c r="G198" s="119"/>
    </row>
    <row r="199" spans="1:17" s="120" customFormat="1" ht="12.75" hidden="1" customHeight="1">
      <c r="A199" s="871" t="s">
        <v>1094</v>
      </c>
      <c r="B199" s="872" t="s">
        <v>642</v>
      </c>
      <c r="C199" s="873" t="s">
        <v>333</v>
      </c>
      <c r="D199" s="876" t="s">
        <v>1135</v>
      </c>
      <c r="E199" s="873" t="s">
        <v>332</v>
      </c>
      <c r="F199" s="876" t="s">
        <v>617</v>
      </c>
      <c r="G199" s="876" t="s">
        <v>329</v>
      </c>
    </row>
    <row r="200" spans="1:17" s="120" customFormat="1" ht="14.25" customHeight="1">
      <c r="A200" s="856" t="s">
        <v>1282</v>
      </c>
      <c r="B200" s="121" t="s">
        <v>642</v>
      </c>
      <c r="C200" s="111" t="s">
        <v>332</v>
      </c>
      <c r="D200" s="119" t="s">
        <v>1135</v>
      </c>
      <c r="E200" s="111" t="s">
        <v>332</v>
      </c>
      <c r="F200" s="119" t="s">
        <v>617</v>
      </c>
      <c r="G200" s="119" t="s">
        <v>329</v>
      </c>
    </row>
    <row r="201" spans="1:17" s="120" customFormat="1" ht="14.25" customHeight="1">
      <c r="A201" s="125" t="s">
        <v>1095</v>
      </c>
      <c r="B201" s="121" t="s">
        <v>33</v>
      </c>
      <c r="C201" s="111" t="s">
        <v>991</v>
      </c>
      <c r="D201" s="119" t="s">
        <v>748</v>
      </c>
      <c r="E201" s="119" t="s">
        <v>543</v>
      </c>
      <c r="F201" s="111" t="s">
        <v>497</v>
      </c>
      <c r="G201" s="119" t="s">
        <v>497</v>
      </c>
    </row>
    <row r="202" spans="1:17" s="120" customFormat="1" ht="14.25" customHeight="1">
      <c r="A202" s="125" t="s">
        <v>1096</v>
      </c>
      <c r="B202" s="121" t="s">
        <v>33</v>
      </c>
      <c r="C202" s="111" t="s">
        <v>991</v>
      </c>
      <c r="D202" s="119" t="s">
        <v>748</v>
      </c>
      <c r="E202" s="119" t="s">
        <v>795</v>
      </c>
      <c r="F202" s="111" t="s">
        <v>497</v>
      </c>
      <c r="G202" s="119" t="s">
        <v>497</v>
      </c>
    </row>
    <row r="203" spans="1:17" s="120" customFormat="1">
      <c r="A203" s="127" t="s">
        <v>12</v>
      </c>
      <c r="B203" s="121"/>
      <c r="C203" s="111"/>
      <c r="D203" s="119"/>
      <c r="E203" s="111"/>
      <c r="F203" s="119"/>
      <c r="G203" s="119"/>
    </row>
    <row r="204" spans="1:17" s="120" customFormat="1" ht="14.25" customHeight="1">
      <c r="A204" s="125" t="s">
        <v>1097</v>
      </c>
      <c r="B204" s="121" t="s">
        <v>33</v>
      </c>
      <c r="C204" s="111" t="s">
        <v>172</v>
      </c>
      <c r="D204" s="119" t="s">
        <v>1135</v>
      </c>
      <c r="E204" s="111" t="s">
        <v>973</v>
      </c>
      <c r="F204" s="119" t="s">
        <v>617</v>
      </c>
      <c r="G204" s="119" t="s">
        <v>175</v>
      </c>
    </row>
    <row r="205" spans="1:17" ht="12.75" hidden="1" customHeight="1">
      <c r="A205" s="125" t="s">
        <v>922</v>
      </c>
      <c r="B205" s="121" t="s">
        <v>33</v>
      </c>
      <c r="C205" s="111" t="s">
        <v>973</v>
      </c>
      <c r="D205" s="119" t="s">
        <v>641</v>
      </c>
      <c r="E205" s="111" t="s">
        <v>973</v>
      </c>
      <c r="F205" s="119" t="s">
        <v>497</v>
      </c>
      <c r="G205" s="119" t="s">
        <v>497</v>
      </c>
      <c r="H205" s="112"/>
      <c r="I205" s="112"/>
      <c r="J205" s="112"/>
      <c r="K205" s="112"/>
      <c r="L205" s="112"/>
      <c r="Q205" s="114"/>
    </row>
    <row r="206" spans="1:17" s="655" customFormat="1" ht="12.75" customHeight="1">
      <c r="A206" s="127" t="s">
        <v>942</v>
      </c>
      <c r="B206" s="121"/>
      <c r="C206" s="111"/>
      <c r="D206" s="119"/>
      <c r="E206" s="111"/>
      <c r="F206" s="119"/>
      <c r="G206" s="119"/>
      <c r="H206" s="654"/>
      <c r="I206" s="654"/>
      <c r="J206" s="654"/>
      <c r="K206" s="654"/>
      <c r="L206" s="654"/>
      <c r="M206" s="654"/>
      <c r="N206" s="654"/>
      <c r="O206" s="654"/>
      <c r="P206" s="654"/>
    </row>
    <row r="207" spans="1:17" s="655" customFormat="1" ht="12.75" customHeight="1">
      <c r="A207" s="856" t="s">
        <v>1326</v>
      </c>
      <c r="B207" s="121" t="s">
        <v>33</v>
      </c>
      <c r="C207" s="111" t="s">
        <v>223</v>
      </c>
      <c r="D207" s="119" t="s">
        <v>1135</v>
      </c>
      <c r="E207" s="111" t="s">
        <v>404</v>
      </c>
      <c r="F207" s="119" t="s">
        <v>393</v>
      </c>
      <c r="G207" s="119" t="s">
        <v>223</v>
      </c>
      <c r="H207" s="654"/>
      <c r="I207" s="654"/>
      <c r="J207" s="654"/>
      <c r="K207" s="654"/>
      <c r="L207" s="654"/>
      <c r="M207" s="654"/>
      <c r="N207" s="654"/>
      <c r="O207" s="654"/>
      <c r="P207" s="654"/>
    </row>
    <row r="208" spans="1:17" s="655" customFormat="1" ht="25.5" customHeight="1">
      <c r="A208" s="851" t="s">
        <v>1324</v>
      </c>
      <c r="B208" s="121" t="s">
        <v>33</v>
      </c>
      <c r="C208" s="111" t="s">
        <v>404</v>
      </c>
      <c r="D208" s="119" t="s">
        <v>1005</v>
      </c>
      <c r="E208" s="111" t="s">
        <v>404</v>
      </c>
      <c r="F208" s="119" t="s">
        <v>404</v>
      </c>
      <c r="G208" s="119" t="s">
        <v>404</v>
      </c>
      <c r="H208" s="654"/>
      <c r="I208" s="654"/>
      <c r="J208" s="654"/>
      <c r="K208" s="654"/>
      <c r="L208" s="654"/>
      <c r="M208" s="654"/>
      <c r="N208" s="654"/>
      <c r="O208" s="654"/>
      <c r="P208" s="654"/>
    </row>
    <row r="209" spans="1:17" s="655" customFormat="1" ht="12.75" customHeight="1">
      <c r="A209" s="125" t="s">
        <v>391</v>
      </c>
      <c r="B209" s="121" t="s">
        <v>33</v>
      </c>
      <c r="C209" s="111" t="s">
        <v>404</v>
      </c>
      <c r="D209" s="119" t="s">
        <v>1005</v>
      </c>
      <c r="E209" s="111" t="s">
        <v>404</v>
      </c>
      <c r="F209" s="119" t="s">
        <v>404</v>
      </c>
      <c r="G209" s="119" t="s">
        <v>404</v>
      </c>
      <c r="H209" s="654"/>
      <c r="I209" s="654"/>
      <c r="J209" s="654"/>
      <c r="K209" s="654"/>
      <c r="L209" s="654"/>
      <c r="M209" s="654"/>
      <c r="N209" s="654"/>
      <c r="O209" s="654"/>
      <c r="P209" s="654"/>
    </row>
    <row r="210" spans="1:17" ht="12.75" customHeight="1">
      <c r="A210" s="127" t="s">
        <v>13</v>
      </c>
      <c r="B210" s="121"/>
      <c r="C210" s="111"/>
      <c r="D210" s="119"/>
      <c r="E210" s="111"/>
      <c r="F210" s="119"/>
      <c r="G210" s="119"/>
      <c r="H210" s="112"/>
      <c r="I210" s="112"/>
      <c r="J210" s="112"/>
      <c r="K210" s="112"/>
      <c r="L210" s="112"/>
      <c r="Q210" s="114"/>
    </row>
    <row r="211" spans="1:17" ht="12.75" customHeight="1">
      <c r="A211" s="125" t="s">
        <v>1098</v>
      </c>
      <c r="B211" s="121" t="s">
        <v>33</v>
      </c>
      <c r="C211" s="111" t="s">
        <v>332</v>
      </c>
      <c r="D211" s="119" t="s">
        <v>1135</v>
      </c>
      <c r="E211" s="111" t="s">
        <v>175</v>
      </c>
      <c r="F211" s="119" t="s">
        <v>740</v>
      </c>
      <c r="G211" s="119" t="s">
        <v>175</v>
      </c>
      <c r="H211" s="112"/>
      <c r="I211" s="112"/>
      <c r="J211" s="112"/>
      <c r="K211" s="112"/>
      <c r="L211" s="112"/>
      <c r="Q211" s="114"/>
    </row>
    <row r="212" spans="1:17" ht="14.25" customHeight="1">
      <c r="A212" s="125" t="s">
        <v>967</v>
      </c>
      <c r="B212" s="121" t="s">
        <v>33</v>
      </c>
      <c r="C212" s="111" t="s">
        <v>130</v>
      </c>
      <c r="D212" s="119" t="s">
        <v>1135</v>
      </c>
      <c r="E212" s="111" t="s">
        <v>175</v>
      </c>
      <c r="F212" s="119" t="s">
        <v>740</v>
      </c>
      <c r="G212" s="119" t="s">
        <v>175</v>
      </c>
      <c r="H212" s="112"/>
      <c r="I212" s="112"/>
      <c r="J212" s="112"/>
      <c r="K212" s="112"/>
      <c r="L212" s="112"/>
      <c r="Q212" s="114"/>
    </row>
    <row r="213" spans="1:17" ht="14.25" customHeight="1">
      <c r="A213" s="125" t="s">
        <v>1100</v>
      </c>
      <c r="B213" s="121" t="s">
        <v>33</v>
      </c>
      <c r="C213" s="111" t="s">
        <v>497</v>
      </c>
      <c r="D213" s="339" t="s">
        <v>177</v>
      </c>
      <c r="E213" s="111" t="s">
        <v>497</v>
      </c>
      <c r="F213" s="111" t="s">
        <v>497</v>
      </c>
      <c r="G213" s="111" t="s">
        <v>497</v>
      </c>
      <c r="H213" s="112"/>
      <c r="I213" s="112"/>
      <c r="J213" s="112"/>
      <c r="K213" s="112"/>
      <c r="L213" s="112"/>
      <c r="Q213" s="114"/>
    </row>
    <row r="214" spans="1:17" ht="14.25" customHeight="1">
      <c r="A214" s="125" t="s">
        <v>1099</v>
      </c>
      <c r="B214" s="121" t="s">
        <v>33</v>
      </c>
      <c r="C214" s="111" t="s">
        <v>497</v>
      </c>
      <c r="D214" s="339" t="s">
        <v>131</v>
      </c>
      <c r="E214" s="111" t="s">
        <v>497</v>
      </c>
      <c r="F214" s="111" t="s">
        <v>497</v>
      </c>
      <c r="G214" s="111" t="s">
        <v>497</v>
      </c>
      <c r="H214" s="112"/>
      <c r="I214" s="112"/>
      <c r="J214" s="112"/>
      <c r="K214" s="112"/>
      <c r="L214" s="112"/>
      <c r="Q214" s="114"/>
    </row>
    <row r="215" spans="1:17" s="120" customFormat="1" ht="14.25" customHeight="1">
      <c r="A215" s="127" t="s">
        <v>998</v>
      </c>
      <c r="B215" s="121"/>
      <c r="C215" s="111"/>
      <c r="D215" s="111"/>
      <c r="E215" s="111"/>
      <c r="F215" s="111"/>
      <c r="G215" s="111"/>
    </row>
    <row r="216" spans="1:17" s="120" customFormat="1" ht="14.25" customHeight="1">
      <c r="A216" s="125" t="s">
        <v>174</v>
      </c>
      <c r="B216" s="121" t="s">
        <v>33</v>
      </c>
      <c r="C216" s="111" t="s">
        <v>332</v>
      </c>
      <c r="D216" s="111" t="s">
        <v>1028</v>
      </c>
      <c r="E216" s="111" t="s">
        <v>332</v>
      </c>
      <c r="F216" s="111" t="s">
        <v>999</v>
      </c>
      <c r="G216" s="111" t="s">
        <v>616</v>
      </c>
    </row>
    <row r="217" spans="1:17" s="120" customFormat="1" ht="14.25" customHeight="1">
      <c r="A217" s="125" t="s">
        <v>1101</v>
      </c>
      <c r="B217" s="121" t="s">
        <v>33</v>
      </c>
      <c r="C217" s="111" t="s">
        <v>616</v>
      </c>
      <c r="D217" s="119" t="s">
        <v>1135</v>
      </c>
      <c r="E217" s="111" t="s">
        <v>333</v>
      </c>
      <c r="F217" s="111" t="s">
        <v>999</v>
      </c>
      <c r="G217" s="111" t="s">
        <v>616</v>
      </c>
    </row>
    <row r="218" spans="1:17" s="123" customFormat="1" ht="14.25" customHeight="1">
      <c r="A218" s="127" t="s">
        <v>489</v>
      </c>
      <c r="B218" s="120"/>
      <c r="C218" s="120"/>
      <c r="D218" s="120"/>
      <c r="E218" s="120"/>
      <c r="F218" s="120"/>
      <c r="G218" s="120"/>
    </row>
    <row r="219" spans="1:17" s="123" customFormat="1" ht="13.5" customHeight="1">
      <c r="A219" s="125" t="s">
        <v>445</v>
      </c>
      <c r="B219" s="121" t="s">
        <v>33</v>
      </c>
      <c r="C219" s="111" t="s">
        <v>333</v>
      </c>
      <c r="D219" s="119" t="s">
        <v>1135</v>
      </c>
      <c r="E219" s="111" t="s">
        <v>332</v>
      </c>
      <c r="F219" s="119" t="s">
        <v>740</v>
      </c>
      <c r="G219" s="119" t="s">
        <v>333</v>
      </c>
    </row>
    <row r="220" spans="1:17" s="123" customFormat="1" ht="12.75" customHeight="1">
      <c r="A220" s="125" t="s">
        <v>915</v>
      </c>
      <c r="B220" s="121" t="s">
        <v>33</v>
      </c>
      <c r="C220" s="111" t="s">
        <v>175</v>
      </c>
      <c r="D220" s="119" t="s">
        <v>913</v>
      </c>
      <c r="E220" s="111" t="s">
        <v>175</v>
      </c>
      <c r="F220" s="119" t="s">
        <v>740</v>
      </c>
      <c r="G220" s="119" t="s">
        <v>333</v>
      </c>
    </row>
    <row r="221" spans="1:17" s="123" customFormat="1" ht="14.25" customHeight="1">
      <c r="A221" s="125" t="s">
        <v>187</v>
      </c>
      <c r="B221" s="121" t="s">
        <v>33</v>
      </c>
      <c r="C221" s="111" t="s">
        <v>497</v>
      </c>
      <c r="D221" s="111" t="s">
        <v>873</v>
      </c>
      <c r="E221" s="111" t="s">
        <v>914</v>
      </c>
      <c r="F221" s="111" t="s">
        <v>740</v>
      </c>
      <c r="G221" s="111" t="s">
        <v>333</v>
      </c>
    </row>
    <row r="222" spans="1:17" s="123" customFormat="1" ht="13.5" customHeight="1">
      <c r="A222" s="194"/>
      <c r="B222" s="111"/>
      <c r="C222" s="111"/>
      <c r="D222" s="111"/>
      <c r="E222" s="111"/>
      <c r="F222" s="111"/>
      <c r="G222" s="111"/>
    </row>
    <row r="223" spans="1:17">
      <c r="A223" s="195" t="s">
        <v>950</v>
      </c>
      <c r="B223" s="111"/>
      <c r="C223" s="111"/>
      <c r="D223" s="111"/>
      <c r="E223" s="111"/>
      <c r="F223" s="111"/>
      <c r="G223" s="111"/>
      <c r="H223" s="113"/>
      <c r="I223" s="113"/>
      <c r="J223" s="113"/>
      <c r="K223" s="113"/>
      <c r="L223" s="113"/>
    </row>
    <row r="224" spans="1:17" ht="14.25">
      <c r="A224" s="127" t="s">
        <v>949</v>
      </c>
      <c r="B224" s="122" t="s">
        <v>33</v>
      </c>
      <c r="C224" s="122" t="s">
        <v>778</v>
      </c>
      <c r="D224" s="119" t="s">
        <v>1135</v>
      </c>
      <c r="E224" s="122" t="s">
        <v>497</v>
      </c>
      <c r="F224" s="122" t="s">
        <v>497</v>
      </c>
      <c r="G224" s="122" t="s">
        <v>497</v>
      </c>
      <c r="H224" s="113"/>
      <c r="I224" s="113"/>
      <c r="J224" s="113"/>
      <c r="K224" s="113"/>
      <c r="L224" s="113"/>
    </row>
    <row r="225" spans="1:7" s="123" customFormat="1" ht="12.75" customHeight="1">
      <c r="A225" s="941" t="s">
        <v>675</v>
      </c>
      <c r="B225" s="941"/>
      <c r="C225" s="941"/>
      <c r="D225" s="941"/>
      <c r="E225" s="941"/>
      <c r="F225" s="941"/>
      <c r="G225" s="941"/>
    </row>
    <row r="226" spans="1:7">
      <c r="A226" s="154"/>
      <c r="B226" s="124"/>
      <c r="C226" s="124"/>
      <c r="D226" s="111"/>
      <c r="E226" s="111"/>
      <c r="F226" s="111"/>
      <c r="G226" s="111"/>
    </row>
    <row r="227" spans="1:7">
      <c r="A227" s="154"/>
      <c r="B227" s="124"/>
      <c r="C227" s="124"/>
      <c r="D227" s="111"/>
      <c r="E227" s="111"/>
      <c r="F227" s="111"/>
      <c r="G227" s="111"/>
    </row>
    <row r="228" spans="1:7">
      <c r="A228" s="154"/>
      <c r="B228" s="124"/>
      <c r="C228" s="124"/>
      <c r="D228" s="111"/>
      <c r="E228" s="111"/>
      <c r="F228" s="111"/>
      <c r="G228" s="111"/>
    </row>
    <row r="232" spans="1:7">
      <c r="A232" s="699"/>
    </row>
    <row r="233" spans="1:7">
      <c r="A233" s="703"/>
    </row>
    <row r="234" spans="1:7">
      <c r="A234" s="703"/>
    </row>
    <row r="235" spans="1:7">
      <c r="A235" s="703"/>
    </row>
  </sheetData>
  <mergeCells count="21">
    <mergeCell ref="A4:G4"/>
    <mergeCell ref="A5:G5"/>
    <mergeCell ref="A117:G117"/>
    <mergeCell ref="A112:G112"/>
    <mergeCell ref="A57:G57"/>
    <mergeCell ref="A62:G62"/>
    <mergeCell ref="D119:D120"/>
    <mergeCell ref="E119:E120"/>
    <mergeCell ref="A225:G225"/>
    <mergeCell ref="F119:G119"/>
    <mergeCell ref="C119:C120"/>
    <mergeCell ref="A119:A120"/>
    <mergeCell ref="B119:B120"/>
    <mergeCell ref="A169:G169"/>
    <mergeCell ref="A174:G174"/>
    <mergeCell ref="A176:A177"/>
    <mergeCell ref="F176:G176"/>
    <mergeCell ref="B176:B177"/>
    <mergeCell ref="C176:C177"/>
    <mergeCell ref="D176:D177"/>
    <mergeCell ref="E176:E177"/>
  </mergeCells>
  <phoneticPr fontId="0" type="noConversion"/>
  <pageMargins left="0.94488188976377963" right="0.94488188976377963" top="0.59055118110236227" bottom="0.98425196850393704" header="0.47244094488188981" footer="0.47244094488188981"/>
  <pageSetup paperSize="9" scale="78" firstPageNumber="484" orientation="portrait" useFirstPageNumber="1" r:id="rId1"/>
  <headerFooter alignWithMargins="0">
    <oddHeader>&amp;L&amp;"Arial,Italic"&amp;11      Comparative tables</oddHeader>
    <oddFooter>&amp;L      CPSS – Red Book statistical update&amp;C&amp;11 &amp;P&amp;RDecember 2013</oddFooter>
  </headerFooter>
  <rowBreaks count="4" manualBreakCount="4">
    <brk id="58" max="6" man="1"/>
    <brk id="113" max="6" man="1"/>
    <brk id="170" max="6" man="1"/>
    <brk id="22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3"/>
  <sheetViews>
    <sheetView view="pageBreakPreview" topLeftCell="A3" zoomScaleNormal="100" zoomScaleSheetLayoutView="100" workbookViewId="0">
      <selection activeCell="A3" sqref="A3"/>
    </sheetView>
  </sheetViews>
  <sheetFormatPr defaultRowHeight="12.75"/>
  <cols>
    <col min="1" max="1" width="22.5703125" style="38" customWidth="1"/>
    <col min="2" max="3" width="8.140625" style="10" customWidth="1"/>
    <col min="4" max="4" width="8.140625" style="24" customWidth="1"/>
    <col min="5" max="5" width="8.28515625" style="10" customWidth="1"/>
    <col min="6" max="6" width="8.28515625" style="24" customWidth="1"/>
    <col min="7" max="8" width="8.28515625" style="10" customWidth="1"/>
    <col min="9" max="9" width="8.28515625" style="24" customWidth="1"/>
    <col min="10" max="10" width="8.28515625" style="10" customWidth="1"/>
    <col min="11" max="11" width="8.28515625" style="24" customWidth="1"/>
    <col min="12" max="17" width="8.140625" customWidth="1"/>
    <col min="18" max="18" width="8.5703125" customWidth="1"/>
    <col min="19" max="21" width="8.140625" customWidth="1"/>
    <col min="22" max="26" width="7.28515625" customWidth="1"/>
    <col min="27" max="27" width="9.42578125" bestFit="1" customWidth="1"/>
    <col min="28" max="28" width="16.7109375" bestFit="1" customWidth="1"/>
    <col min="29" max="29" width="10.85546875" bestFit="1" customWidth="1"/>
    <col min="30" max="30" width="16.85546875" bestFit="1" customWidth="1"/>
    <col min="31" max="31" width="17.42578125" bestFit="1" customWidth="1"/>
    <col min="32" max="32" width="26.42578125" bestFit="1" customWidth="1"/>
    <col min="33" max="39" width="11.28515625" customWidth="1"/>
    <col min="41" max="41" width="12.5703125" bestFit="1" customWidth="1"/>
    <col min="42" max="42" width="16.7109375" bestFit="1" customWidth="1"/>
    <col min="44" max="44" width="15.42578125" bestFit="1" customWidth="1"/>
  </cols>
  <sheetData>
    <row r="1" spans="1:11">
      <c r="A1" s="234" t="s">
        <v>1256</v>
      </c>
      <c r="B1" s="235">
        <v>39083</v>
      </c>
      <c r="C1" s="235">
        <v>39448</v>
      </c>
      <c r="D1" s="235">
        <v>39814</v>
      </c>
      <c r="E1" s="235">
        <v>40179</v>
      </c>
      <c r="F1" s="235">
        <v>40544</v>
      </c>
      <c r="G1" s="235">
        <v>40909</v>
      </c>
      <c r="H1" s="2"/>
      <c r="I1" s="3"/>
      <c r="J1" s="2"/>
      <c r="K1" s="3"/>
    </row>
    <row r="2" spans="1:11">
      <c r="A2" s="8"/>
      <c r="B2" s="2">
        <v>6</v>
      </c>
      <c r="C2" s="2">
        <v>7</v>
      </c>
      <c r="D2" s="2">
        <v>8</v>
      </c>
      <c r="E2" s="2">
        <v>9</v>
      </c>
      <c r="F2" s="2">
        <v>10</v>
      </c>
      <c r="G2" s="2"/>
      <c r="H2" s="2"/>
      <c r="I2" s="3"/>
      <c r="J2" s="2"/>
      <c r="K2" s="3"/>
    </row>
    <row r="3" spans="1:11">
      <c r="A3" s="8"/>
      <c r="B3" s="2"/>
      <c r="C3" s="2"/>
      <c r="D3" s="2"/>
      <c r="E3" s="2"/>
      <c r="F3" s="2"/>
      <c r="G3" s="2"/>
      <c r="H3" s="2"/>
      <c r="I3" s="3"/>
      <c r="J3" s="2"/>
      <c r="K3" s="3"/>
    </row>
    <row r="4" spans="1:11">
      <c r="A4" s="8"/>
      <c r="B4" s="2"/>
      <c r="C4" s="2"/>
      <c r="D4" s="2"/>
      <c r="E4" s="2"/>
      <c r="F4" s="2"/>
      <c r="G4" s="2"/>
      <c r="H4" s="2"/>
      <c r="I4" s="3"/>
      <c r="J4" s="2"/>
      <c r="K4" s="3"/>
    </row>
    <row r="5" spans="1:11">
      <c r="A5" s="8"/>
      <c r="B5" s="2"/>
      <c r="C5" s="2"/>
      <c r="D5" s="3"/>
      <c r="E5" s="2"/>
      <c r="F5" s="3"/>
      <c r="G5" s="2"/>
      <c r="H5" s="2"/>
      <c r="I5" s="3"/>
      <c r="J5" s="2"/>
      <c r="K5" s="3"/>
    </row>
    <row r="6" spans="1:11" ht="12.75" customHeight="1">
      <c r="A6" s="949" t="s">
        <v>447</v>
      </c>
      <c r="B6" s="949"/>
      <c r="C6" s="949"/>
      <c r="D6" s="949"/>
      <c r="E6" s="949"/>
      <c r="F6" s="949"/>
      <c r="G6" s="950"/>
      <c r="H6" s="950"/>
      <c r="I6" s="950"/>
      <c r="J6" s="950"/>
      <c r="K6" s="950"/>
    </row>
    <row r="7" spans="1:11" ht="15" customHeight="1">
      <c r="A7" s="951" t="s">
        <v>921</v>
      </c>
      <c r="B7" s="951"/>
      <c r="C7" s="951"/>
      <c r="D7" s="951"/>
      <c r="E7" s="951"/>
      <c r="F7" s="951"/>
      <c r="G7" s="950"/>
      <c r="H7" s="950"/>
      <c r="I7" s="950"/>
      <c r="J7" s="950"/>
      <c r="K7" s="950"/>
    </row>
    <row r="8" spans="1:11" ht="12.75" customHeight="1">
      <c r="A8" s="20" t="s">
        <v>254</v>
      </c>
      <c r="B8" s="2"/>
      <c r="C8" s="2"/>
      <c r="D8" s="3"/>
      <c r="E8" s="2"/>
      <c r="F8" s="3"/>
      <c r="G8" s="2"/>
      <c r="H8" s="2"/>
      <c r="I8" s="3"/>
      <c r="J8" s="2"/>
      <c r="K8" s="3"/>
    </row>
    <row r="9" spans="1:11" ht="12.75" customHeight="1">
      <c r="A9" s="8"/>
      <c r="B9" s="2"/>
      <c r="C9" s="2"/>
      <c r="D9" s="3"/>
      <c r="E9" s="2"/>
      <c r="F9" s="3"/>
      <c r="G9" s="2"/>
      <c r="H9" s="2"/>
      <c r="I9" s="3"/>
      <c r="J9" s="2"/>
      <c r="K9" s="3"/>
    </row>
    <row r="10" spans="1:11" ht="27.75" customHeight="1">
      <c r="A10" s="955" t="s">
        <v>535</v>
      </c>
      <c r="B10" s="952" t="s">
        <v>278</v>
      </c>
      <c r="C10" s="953"/>
      <c r="D10" s="953"/>
      <c r="E10" s="953"/>
      <c r="F10" s="954"/>
      <c r="G10" s="952" t="s">
        <v>242</v>
      </c>
      <c r="H10" s="953"/>
      <c r="I10" s="953"/>
      <c r="J10" s="953"/>
      <c r="K10" s="953"/>
    </row>
    <row r="11" spans="1:11" ht="12.75" customHeight="1">
      <c r="A11" s="956"/>
      <c r="B11" s="264">
        <v>39448</v>
      </c>
      <c r="C11" s="264">
        <v>39814</v>
      </c>
      <c r="D11" s="264">
        <v>40179</v>
      </c>
      <c r="E11" s="264">
        <v>40544</v>
      </c>
      <c r="F11" s="265">
        <v>40909</v>
      </c>
      <c r="G11" s="264">
        <v>39448</v>
      </c>
      <c r="H11" s="264">
        <v>39814</v>
      </c>
      <c r="I11" s="264">
        <v>40179</v>
      </c>
      <c r="J11" s="264">
        <v>40544</v>
      </c>
      <c r="K11" s="264">
        <v>40909</v>
      </c>
    </row>
    <row r="12" spans="1:11" ht="12.75" customHeight="1">
      <c r="A12" s="126" t="s">
        <v>37</v>
      </c>
      <c r="B12" s="273"/>
      <c r="C12" s="273"/>
      <c r="D12" s="273"/>
      <c r="E12" s="273"/>
      <c r="F12" s="643"/>
      <c r="G12" s="273"/>
      <c r="H12" s="273"/>
      <c r="I12" s="273"/>
      <c r="J12" s="273"/>
      <c r="K12" s="273"/>
    </row>
    <row r="13" spans="1:11" ht="12.75" customHeight="1">
      <c r="A13" s="125" t="s">
        <v>411</v>
      </c>
      <c r="B13" s="277">
        <v>8.0860009999999996</v>
      </c>
      <c r="C13" s="96">
        <v>7.8467560000000001</v>
      </c>
      <c r="D13" s="96">
        <v>8.3963470000000004</v>
      </c>
      <c r="E13" s="96">
        <v>8.9748719999999995</v>
      </c>
      <c r="F13" s="221">
        <v>9.4202200000000005</v>
      </c>
      <c r="G13" s="101">
        <v>11.594726535679744</v>
      </c>
      <c r="H13" s="97">
        <v>-2.9587555084398254</v>
      </c>
      <c r="I13" s="97">
        <v>7.0040536496865702</v>
      </c>
      <c r="J13" s="97">
        <v>6.8901987971673684</v>
      </c>
      <c r="K13" s="97">
        <v>4.9621654771232482</v>
      </c>
    </row>
    <row r="14" spans="1:11" ht="12.75" customHeight="1">
      <c r="A14" s="127" t="s">
        <v>528</v>
      </c>
      <c r="B14" s="663"/>
      <c r="C14" s="139"/>
      <c r="D14" s="139"/>
      <c r="E14" s="139"/>
      <c r="F14" s="664"/>
      <c r="G14" s="663"/>
      <c r="H14" s="139"/>
      <c r="I14" s="139"/>
      <c r="J14" s="139"/>
      <c r="K14" s="139"/>
    </row>
    <row r="15" spans="1:11" ht="12.75" customHeight="1">
      <c r="A15" s="125" t="s">
        <v>718</v>
      </c>
      <c r="B15" s="277">
        <v>2.7469999999999999</v>
      </c>
      <c r="C15" s="96">
        <v>2.121</v>
      </c>
      <c r="D15" s="96">
        <v>2.391</v>
      </c>
      <c r="E15" s="96">
        <v>2.5910000000000002</v>
      </c>
      <c r="F15" s="221">
        <v>2.4900000000000002</v>
      </c>
      <c r="G15" s="101">
        <v>34.770492768412574</v>
      </c>
      <c r="H15" s="97">
        <v>-22.788496541681834</v>
      </c>
      <c r="I15" s="97">
        <v>12.729844413012724</v>
      </c>
      <c r="J15" s="97">
        <v>8.3647009619406187</v>
      </c>
      <c r="K15" s="97">
        <v>-3.8981088382863738</v>
      </c>
    </row>
    <row r="16" spans="1:11" ht="12.75" customHeight="1">
      <c r="A16" s="125" t="s">
        <v>243</v>
      </c>
      <c r="B16" s="277">
        <v>0.43099999999999999</v>
      </c>
      <c r="C16" s="96">
        <v>0.24299999999999999</v>
      </c>
      <c r="D16" s="96" t="s">
        <v>404</v>
      </c>
      <c r="E16" s="96" t="s">
        <v>404</v>
      </c>
      <c r="F16" s="221" t="s">
        <v>404</v>
      </c>
      <c r="G16" s="101">
        <v>-8.2978723404255277</v>
      </c>
      <c r="H16" s="97">
        <v>-43.619489559164734</v>
      </c>
      <c r="I16" s="97" t="s">
        <v>1066</v>
      </c>
      <c r="J16" s="97" t="s">
        <v>1066</v>
      </c>
      <c r="K16" s="97" t="s">
        <v>1066</v>
      </c>
    </row>
    <row r="17" spans="1:11" ht="12.75" customHeight="1">
      <c r="A17" s="125" t="s">
        <v>475</v>
      </c>
      <c r="B17" s="106">
        <v>1063.3989999999999</v>
      </c>
      <c r="C17" s="97">
        <v>1122.9110000000001</v>
      </c>
      <c r="D17" s="94">
        <v>1170.22</v>
      </c>
      <c r="E17" s="94">
        <v>1224.94</v>
      </c>
      <c r="F17" s="102">
        <v>1295.116</v>
      </c>
      <c r="G17" s="106">
        <v>5.1052288763890452</v>
      </c>
      <c r="H17" s="97">
        <v>5.5963942038689263</v>
      </c>
      <c r="I17" s="94">
        <v>4.2130676429387615</v>
      </c>
      <c r="J17" s="94">
        <v>4.6760438208200084</v>
      </c>
      <c r="K17" s="94">
        <v>5.728933662056912</v>
      </c>
    </row>
    <row r="18" spans="1:11" ht="12.75" customHeight="1">
      <c r="A18" s="127" t="s">
        <v>530</v>
      </c>
      <c r="B18" s="106"/>
      <c r="C18" s="97"/>
      <c r="D18" s="94"/>
      <c r="E18" s="94"/>
      <c r="F18" s="102"/>
      <c r="G18" s="106"/>
      <c r="H18" s="97"/>
      <c r="I18" s="94"/>
      <c r="J18" s="94"/>
      <c r="K18" s="94"/>
    </row>
    <row r="19" spans="1:11" ht="12.75" customHeight="1">
      <c r="A19" s="125" t="s">
        <v>412</v>
      </c>
      <c r="B19" s="311">
        <v>10.353</v>
      </c>
      <c r="C19" s="96">
        <v>10.462999999999999</v>
      </c>
      <c r="D19" s="95">
        <v>12.661</v>
      </c>
      <c r="E19" s="95">
        <v>17.21</v>
      </c>
      <c r="F19" s="221">
        <v>23.03</v>
      </c>
      <c r="G19" s="106">
        <v>-4.1033716191181906</v>
      </c>
      <c r="H19" s="97">
        <v>1.0624939631024732</v>
      </c>
      <c r="I19" s="94">
        <v>21.007359265984917</v>
      </c>
      <c r="J19" s="94">
        <v>35.929231498301874</v>
      </c>
      <c r="K19" s="94">
        <v>33.817547937245784</v>
      </c>
    </row>
    <row r="20" spans="1:11" ht="12.75" customHeight="1">
      <c r="A20" s="125" t="s">
        <v>413</v>
      </c>
      <c r="B20" s="311">
        <v>60.994</v>
      </c>
      <c r="C20" s="96">
        <v>67.352000000000004</v>
      </c>
      <c r="D20" s="95">
        <v>86.21</v>
      </c>
      <c r="E20" s="95">
        <v>101.751</v>
      </c>
      <c r="F20" s="221">
        <v>115.502</v>
      </c>
      <c r="G20" s="106">
        <v>17.409047160731461</v>
      </c>
      <c r="H20" s="97">
        <v>10.42397612879955</v>
      </c>
      <c r="I20" s="94">
        <v>27.999168547333397</v>
      </c>
      <c r="J20" s="94">
        <v>18.026911031202886</v>
      </c>
      <c r="K20" s="94">
        <v>13.514363495199056</v>
      </c>
    </row>
    <row r="21" spans="1:11" ht="12.75" customHeight="1">
      <c r="A21" s="125" t="s">
        <v>414</v>
      </c>
      <c r="B21" s="768">
        <v>6.5000000000000002E-2</v>
      </c>
      <c r="C21" s="279">
        <v>5.6000000000000001E-2</v>
      </c>
      <c r="D21" s="349">
        <v>5.0999999999999997E-2</v>
      </c>
      <c r="E21" s="349">
        <v>4.3999999999999997E-2</v>
      </c>
      <c r="F21" s="769">
        <v>0.04</v>
      </c>
      <c r="G21" s="106">
        <v>1.5625</v>
      </c>
      <c r="H21" s="97">
        <v>-13.846153846153852</v>
      </c>
      <c r="I21" s="94">
        <v>-8.9285714285714413</v>
      </c>
      <c r="J21" s="94">
        <v>-13.725490196078427</v>
      </c>
      <c r="K21" s="94">
        <v>-9.0909090909090828</v>
      </c>
    </row>
    <row r="22" spans="1:11" ht="12.75" customHeight="1">
      <c r="A22" s="125" t="s">
        <v>964</v>
      </c>
      <c r="B22" s="106">
        <v>1396.5450000000001</v>
      </c>
      <c r="C22" s="94">
        <v>1234.971</v>
      </c>
      <c r="D22" s="94">
        <v>1178.8820000000001</v>
      </c>
      <c r="E22" s="94">
        <v>1132.7059999999999</v>
      </c>
      <c r="F22" s="145">
        <v>1030.3789999999999</v>
      </c>
      <c r="G22" s="106">
        <v>-8.9280264396929265</v>
      </c>
      <c r="H22" s="97">
        <v>-11.569552001546679</v>
      </c>
      <c r="I22" s="94">
        <v>-4.5417260810172833</v>
      </c>
      <c r="J22" s="94">
        <v>-3.9169314655750243</v>
      </c>
      <c r="K22" s="94">
        <v>-9.0338534447597212</v>
      </c>
    </row>
    <row r="23" spans="1:11" ht="12.75" customHeight="1">
      <c r="A23" s="125" t="s">
        <v>611</v>
      </c>
      <c r="B23" s="106">
        <v>1624.644</v>
      </c>
      <c r="C23" s="94">
        <v>1752.1590000000001</v>
      </c>
      <c r="D23" s="94">
        <v>2045.9659999999999</v>
      </c>
      <c r="E23" s="94">
        <v>2731.1390000000001</v>
      </c>
      <c r="F23" s="145">
        <v>4183.598</v>
      </c>
      <c r="G23" s="106">
        <v>13.790111048464194</v>
      </c>
      <c r="H23" s="97">
        <v>7.8487964132450072</v>
      </c>
      <c r="I23" s="94">
        <v>16.768284156860179</v>
      </c>
      <c r="J23" s="94">
        <v>33.48897293503412</v>
      </c>
      <c r="K23" s="94">
        <v>53.181438220464059</v>
      </c>
    </row>
    <row r="24" spans="1:11" ht="12.75" customHeight="1">
      <c r="A24" s="127" t="s">
        <v>529</v>
      </c>
      <c r="B24" s="106"/>
      <c r="C24" s="97"/>
      <c r="D24" s="94"/>
      <c r="E24" s="94"/>
      <c r="F24" s="102"/>
      <c r="G24" s="101"/>
      <c r="H24" s="97"/>
      <c r="I24" s="97"/>
      <c r="J24" s="97"/>
      <c r="K24" s="97"/>
    </row>
    <row r="25" spans="1:11" ht="12.75" customHeight="1">
      <c r="A25" s="125" t="s">
        <v>476</v>
      </c>
      <c r="B25" s="277">
        <v>5.7160000000000002</v>
      </c>
      <c r="C25" s="96">
        <v>5.6059999999999999</v>
      </c>
      <c r="D25" s="96">
        <v>6.0350000000000001</v>
      </c>
      <c r="E25" s="96">
        <v>6.6120000000000001</v>
      </c>
      <c r="F25" s="221">
        <v>7.03</v>
      </c>
      <c r="G25" s="101">
        <v>7.9712882508500282</v>
      </c>
      <c r="H25" s="97">
        <v>-1.9244226731980452</v>
      </c>
      <c r="I25" s="97">
        <v>7.652515162326079</v>
      </c>
      <c r="J25" s="97">
        <v>9.5608947804473932</v>
      </c>
      <c r="K25" s="97">
        <v>6.321839080459779</v>
      </c>
    </row>
    <row r="26" spans="1:11" ht="12.75" customHeight="1">
      <c r="A26" s="127" t="s">
        <v>531</v>
      </c>
      <c r="B26" s="277"/>
      <c r="C26" s="96"/>
      <c r="D26" s="96"/>
      <c r="E26" s="96"/>
      <c r="F26" s="221"/>
      <c r="G26" s="101"/>
      <c r="H26" s="97"/>
      <c r="I26" s="97"/>
      <c r="J26" s="97"/>
      <c r="K26" s="97"/>
    </row>
    <row r="27" spans="1:11" ht="12.75" customHeight="1">
      <c r="A27" s="125" t="s">
        <v>159</v>
      </c>
      <c r="B27" s="101">
        <v>214.065</v>
      </c>
      <c r="C27" s="97">
        <v>248.01900000000001</v>
      </c>
      <c r="D27" s="97">
        <v>291.21800000000002</v>
      </c>
      <c r="E27" s="97">
        <v>372.11599999999999</v>
      </c>
      <c r="F27" s="102">
        <v>470.36099999999999</v>
      </c>
      <c r="G27" s="101">
        <v>24.541112268228972</v>
      </c>
      <c r="H27" s="97">
        <v>15.86153738350502</v>
      </c>
      <c r="I27" s="97">
        <v>17.417617198682358</v>
      </c>
      <c r="J27" s="97">
        <v>27.779189473178146</v>
      </c>
      <c r="K27" s="97">
        <v>26.401713444194819</v>
      </c>
    </row>
    <row r="28" spans="1:11" ht="12.75" customHeight="1">
      <c r="A28" s="125" t="s">
        <v>160</v>
      </c>
      <c r="B28" s="277">
        <v>140.70699999999999</v>
      </c>
      <c r="C28" s="96">
        <v>225.80500000000001</v>
      </c>
      <c r="D28" s="96">
        <v>386.73599999999999</v>
      </c>
      <c r="E28" s="96">
        <v>563.05499999999995</v>
      </c>
      <c r="F28" s="221">
        <v>753.93499999999995</v>
      </c>
      <c r="G28" s="101">
        <v>61.361238532110086</v>
      </c>
      <c r="H28" s="97">
        <v>60.478867433745307</v>
      </c>
      <c r="I28" s="97">
        <v>71.269901020792275</v>
      </c>
      <c r="J28" s="97">
        <v>45.591566339828702</v>
      </c>
      <c r="K28" s="97">
        <v>33.900773459075936</v>
      </c>
    </row>
    <row r="29" spans="1:11" ht="12.75" customHeight="1">
      <c r="A29" s="127" t="s">
        <v>166</v>
      </c>
      <c r="B29" s="277"/>
      <c r="C29" s="96"/>
      <c r="D29" s="96"/>
      <c r="E29" s="96"/>
      <c r="F29" s="221"/>
      <c r="G29" s="106"/>
      <c r="H29" s="97"/>
      <c r="I29" s="94"/>
      <c r="J29" s="94"/>
      <c r="K29" s="94"/>
    </row>
    <row r="30" spans="1:11" ht="14.25" customHeight="1">
      <c r="A30" s="125" t="s">
        <v>1127</v>
      </c>
      <c r="B30" s="311">
        <v>6.6539999999999999</v>
      </c>
      <c r="C30" s="95">
        <v>7.6189999999999998</v>
      </c>
      <c r="D30" s="95">
        <v>8.2170000000000005</v>
      </c>
      <c r="E30" s="95">
        <v>8.7739999999999991</v>
      </c>
      <c r="F30" s="220">
        <v>8.66</v>
      </c>
      <c r="G30" s="101">
        <v>36.2965997541991</v>
      </c>
      <c r="H30" s="97">
        <v>14.502554854223026</v>
      </c>
      <c r="I30" s="97">
        <v>7.8487990549940934</v>
      </c>
      <c r="J30" s="97">
        <v>6.7786296701959126</v>
      </c>
      <c r="K30" s="97">
        <v>-1.2992933667654305</v>
      </c>
    </row>
    <row r="31" spans="1:11" ht="14.25" customHeight="1">
      <c r="A31" s="125" t="s">
        <v>429</v>
      </c>
      <c r="B31" s="311">
        <v>0.39800000000000002</v>
      </c>
      <c r="C31" s="95" t="s">
        <v>404</v>
      </c>
      <c r="D31" s="95" t="s">
        <v>404</v>
      </c>
      <c r="E31" s="95" t="s">
        <v>404</v>
      </c>
      <c r="F31" s="220" t="s">
        <v>404</v>
      </c>
      <c r="G31" s="101">
        <v>-93.809301602115411</v>
      </c>
      <c r="H31" s="97" t="s">
        <v>1066</v>
      </c>
      <c r="I31" s="97" t="s">
        <v>1066</v>
      </c>
      <c r="J31" s="97" t="s">
        <v>1066</v>
      </c>
      <c r="K31" s="97" t="s">
        <v>1066</v>
      </c>
    </row>
    <row r="32" spans="1:11" ht="14.25" customHeight="1">
      <c r="A32" s="125" t="s">
        <v>1128</v>
      </c>
      <c r="B32" s="106">
        <v>12491.282999999999</v>
      </c>
      <c r="C32" s="94">
        <v>12737.703</v>
      </c>
      <c r="D32" s="94">
        <v>12816.565000000001</v>
      </c>
      <c r="E32" s="94">
        <v>13177.621999999999</v>
      </c>
      <c r="F32" s="145">
        <v>13432.049000000001</v>
      </c>
      <c r="G32" s="94">
        <v>1.5283280050659709</v>
      </c>
      <c r="H32" s="97">
        <v>1.9727357069726059</v>
      </c>
      <c r="I32" s="94">
        <v>0.61912261574947891</v>
      </c>
      <c r="J32" s="94">
        <v>2.8171120733207378</v>
      </c>
      <c r="K32" s="94">
        <v>1.930750479866572</v>
      </c>
    </row>
    <row r="33" spans="1:11" ht="12.75" hidden="1" customHeight="1">
      <c r="A33" s="280" t="s">
        <v>860</v>
      </c>
      <c r="B33" s="106" t="s">
        <v>497</v>
      </c>
      <c r="C33" s="94" t="s">
        <v>497</v>
      </c>
      <c r="D33" s="94" t="s">
        <v>497</v>
      </c>
      <c r="E33" s="94" t="s">
        <v>497</v>
      </c>
      <c r="F33" s="145" t="s">
        <v>497</v>
      </c>
      <c r="G33" s="97" t="s">
        <v>1066</v>
      </c>
      <c r="H33" s="97" t="s">
        <v>1066</v>
      </c>
      <c r="I33" s="97" t="s">
        <v>1066</v>
      </c>
      <c r="J33" s="97" t="s">
        <v>1066</v>
      </c>
      <c r="K33" s="97" t="s">
        <v>1066</v>
      </c>
    </row>
    <row r="34" spans="1:11" ht="12.75" hidden="1" customHeight="1">
      <c r="A34" s="280" t="s">
        <v>428</v>
      </c>
      <c r="B34" s="106" t="s">
        <v>497</v>
      </c>
      <c r="C34" s="94" t="s">
        <v>497</v>
      </c>
      <c r="D34" s="94" t="s">
        <v>497</v>
      </c>
      <c r="E34" s="94" t="s">
        <v>497</v>
      </c>
      <c r="F34" s="145" t="s">
        <v>497</v>
      </c>
      <c r="G34" s="97" t="s">
        <v>1066</v>
      </c>
      <c r="H34" s="97" t="s">
        <v>1066</v>
      </c>
      <c r="I34" s="97" t="s">
        <v>1066</v>
      </c>
      <c r="J34" s="97" t="s">
        <v>1066</v>
      </c>
      <c r="K34" s="97" t="s">
        <v>1066</v>
      </c>
    </row>
    <row r="35" spans="1:11" ht="12.75" hidden="1" customHeight="1">
      <c r="A35" s="280" t="s">
        <v>272</v>
      </c>
      <c r="B35" s="106" t="s">
        <v>497</v>
      </c>
      <c r="C35" s="94" t="s">
        <v>497</v>
      </c>
      <c r="D35" s="94" t="s">
        <v>497</v>
      </c>
      <c r="E35" s="94" t="s">
        <v>497</v>
      </c>
      <c r="F35" s="145" t="s">
        <v>497</v>
      </c>
      <c r="G35" s="97" t="s">
        <v>1066</v>
      </c>
      <c r="H35" s="97" t="s">
        <v>1066</v>
      </c>
      <c r="I35" s="97" t="s">
        <v>1066</v>
      </c>
      <c r="J35" s="97" t="s">
        <v>1066</v>
      </c>
      <c r="K35" s="97" t="s">
        <v>1066</v>
      </c>
    </row>
    <row r="36" spans="1:11" ht="14.25" customHeight="1">
      <c r="A36" s="127" t="s">
        <v>167</v>
      </c>
      <c r="B36" s="106"/>
      <c r="C36" s="94"/>
      <c r="D36" s="94"/>
      <c r="E36" s="94"/>
      <c r="F36" s="145"/>
      <c r="G36" s="97"/>
      <c r="H36" s="97"/>
      <c r="I36" s="97"/>
      <c r="J36" s="97"/>
      <c r="K36" s="97"/>
    </row>
    <row r="37" spans="1:11" ht="14.25" customHeight="1">
      <c r="A37" s="856" t="s">
        <v>1207</v>
      </c>
      <c r="B37" s="311">
        <v>41.561999999999998</v>
      </c>
      <c r="C37" s="95">
        <v>44.7</v>
      </c>
      <c r="D37" s="95">
        <v>43.8</v>
      </c>
      <c r="E37" s="95">
        <v>43.85</v>
      </c>
      <c r="F37" s="220">
        <v>43.81</v>
      </c>
      <c r="G37" s="101">
        <v>-12.501052631578958</v>
      </c>
      <c r="H37" s="97">
        <v>7.5501660170347984</v>
      </c>
      <c r="I37" s="97">
        <v>-2.0134228187919545</v>
      </c>
      <c r="J37" s="97">
        <v>0.11415525114155667</v>
      </c>
      <c r="K37" s="97">
        <v>-9.1220068415054367E-2</v>
      </c>
    </row>
    <row r="38" spans="1:11" ht="12.75" hidden="1" customHeight="1">
      <c r="A38" s="280" t="s">
        <v>760</v>
      </c>
      <c r="B38" s="101">
        <v>0</v>
      </c>
      <c r="C38" s="97">
        <v>0</v>
      </c>
      <c r="D38" s="97">
        <v>0</v>
      </c>
      <c r="E38" s="97">
        <v>0</v>
      </c>
      <c r="F38" s="102">
        <v>0</v>
      </c>
      <c r="G38" s="106" t="s">
        <v>1066</v>
      </c>
      <c r="H38" s="94" t="s">
        <v>1066</v>
      </c>
      <c r="I38" s="94" t="s">
        <v>1066</v>
      </c>
      <c r="J38" s="94" t="s">
        <v>1066</v>
      </c>
      <c r="K38" s="94" t="s">
        <v>1066</v>
      </c>
    </row>
    <row r="39" spans="1:11" ht="12.75" customHeight="1">
      <c r="A39" s="125" t="s">
        <v>720</v>
      </c>
      <c r="B39" s="106">
        <v>2465.4</v>
      </c>
      <c r="C39" s="94">
        <v>2585.5520000000001</v>
      </c>
      <c r="D39" s="94">
        <v>2662.93</v>
      </c>
      <c r="E39" s="94">
        <v>2690.06</v>
      </c>
      <c r="F39" s="145">
        <v>2817.0790000000002</v>
      </c>
      <c r="G39" s="101">
        <v>5.2249699101144742</v>
      </c>
      <c r="H39" s="97">
        <v>4.8735296503610082</v>
      </c>
      <c r="I39" s="97">
        <v>2.9927071665934335</v>
      </c>
      <c r="J39" s="97">
        <v>1.0188025971392456</v>
      </c>
      <c r="K39" s="97">
        <v>4.7217905920314163</v>
      </c>
    </row>
    <row r="40" spans="1:11" ht="12.75" customHeight="1">
      <c r="A40" s="127" t="s">
        <v>745</v>
      </c>
      <c r="B40" s="101"/>
      <c r="C40" s="97"/>
      <c r="D40" s="97"/>
      <c r="E40" s="97"/>
      <c r="F40" s="102"/>
      <c r="G40" s="101"/>
      <c r="H40" s="97"/>
      <c r="I40" s="97"/>
      <c r="J40" s="97"/>
      <c r="K40" s="97"/>
    </row>
    <row r="41" spans="1:11" ht="12.75" customHeight="1">
      <c r="A41" s="125" t="s">
        <v>761</v>
      </c>
      <c r="B41" s="311">
        <v>5.5910000000000002</v>
      </c>
      <c r="C41" s="95">
        <v>5.1580000000000004</v>
      </c>
      <c r="D41" s="95">
        <v>5.3559999999999999</v>
      </c>
      <c r="E41" s="95">
        <v>5.6020000000000003</v>
      </c>
      <c r="F41" s="220">
        <v>5.6829999999999998</v>
      </c>
      <c r="G41" s="101">
        <v>1.6730314602655172</v>
      </c>
      <c r="H41" s="97">
        <v>-7.7445895188696046</v>
      </c>
      <c r="I41" s="97">
        <v>3.8386971694455152</v>
      </c>
      <c r="J41" s="97">
        <v>4.5929798356982854</v>
      </c>
      <c r="K41" s="97">
        <v>1.4459121742234737</v>
      </c>
    </row>
    <row r="42" spans="1:11" ht="12.75" customHeight="1">
      <c r="A42" s="125" t="s">
        <v>762</v>
      </c>
      <c r="B42" s="311">
        <v>2.4670000000000001</v>
      </c>
      <c r="C42" s="95">
        <v>2.6160000000000001</v>
      </c>
      <c r="D42" s="95">
        <v>3.1509999999999998</v>
      </c>
      <c r="E42" s="95">
        <v>3.524</v>
      </c>
      <c r="F42" s="220">
        <v>3.8170000000000002</v>
      </c>
      <c r="G42" s="106">
        <v>16.313059877416315</v>
      </c>
      <c r="H42" s="97">
        <v>6.0397243615727625</v>
      </c>
      <c r="I42" s="94">
        <v>20.451070336391417</v>
      </c>
      <c r="J42" s="94">
        <v>11.837511900983833</v>
      </c>
      <c r="K42" s="94">
        <v>8.3144154370034187</v>
      </c>
    </row>
    <row r="43" spans="1:11" ht="12.75" customHeight="1">
      <c r="A43" s="125" t="s">
        <v>658</v>
      </c>
      <c r="B43" s="349">
        <v>5.3999999999999999E-2</v>
      </c>
      <c r="C43" s="349">
        <v>6.3E-2</v>
      </c>
      <c r="D43" s="349">
        <v>9.0999999999999998E-2</v>
      </c>
      <c r="E43" s="349">
        <v>9.8000000000000004E-2</v>
      </c>
      <c r="F43" s="350">
        <v>0.108</v>
      </c>
      <c r="G43" s="106">
        <v>34.999999999999986</v>
      </c>
      <c r="H43" s="94">
        <v>16.666666666666675</v>
      </c>
      <c r="I43" s="94">
        <v>44.444444444444443</v>
      </c>
      <c r="J43" s="94">
        <v>7.6923076923077094</v>
      </c>
      <c r="K43" s="94">
        <v>10.20408163265305</v>
      </c>
    </row>
    <row r="44" spans="1:11" ht="12.75" customHeight="1">
      <c r="A44" s="125" t="s">
        <v>461</v>
      </c>
      <c r="B44" s="95" t="s">
        <v>1066</v>
      </c>
      <c r="C44" s="95" t="s">
        <v>1066</v>
      </c>
      <c r="D44" s="95">
        <v>0.24299999999999999</v>
      </c>
      <c r="E44" s="95">
        <v>0.96199999999999997</v>
      </c>
      <c r="F44" s="220">
        <v>1.087</v>
      </c>
      <c r="G44" s="106" t="s">
        <v>1066</v>
      </c>
      <c r="H44" s="94" t="s">
        <v>1066</v>
      </c>
      <c r="I44" s="94" t="s">
        <v>1066</v>
      </c>
      <c r="J44" s="94">
        <v>295.88477366255142</v>
      </c>
      <c r="K44" s="94">
        <v>12.993762993763003</v>
      </c>
    </row>
    <row r="45" spans="1:11" ht="12.75" customHeight="1">
      <c r="A45" s="127" t="s">
        <v>994</v>
      </c>
      <c r="B45" s="349"/>
      <c r="C45" s="349"/>
      <c r="D45" s="349"/>
      <c r="E45" s="349"/>
      <c r="F45" s="350"/>
      <c r="G45" s="106"/>
      <c r="H45" s="94"/>
      <c r="I45" s="94"/>
      <c r="J45" s="94"/>
      <c r="K45" s="94"/>
    </row>
    <row r="46" spans="1:11" ht="12.75" customHeight="1">
      <c r="A46" s="125" t="s">
        <v>538</v>
      </c>
      <c r="B46" s="95">
        <v>13.37</v>
      </c>
      <c r="C46" s="95">
        <v>33.24</v>
      </c>
      <c r="D46" s="95">
        <v>49.26</v>
      </c>
      <c r="E46" s="95">
        <v>55.03</v>
      </c>
      <c r="F46" s="220">
        <v>68.510000000000005</v>
      </c>
      <c r="G46" s="106">
        <v>128.89916110255092</v>
      </c>
      <c r="H46" s="94">
        <v>148.61630516080783</v>
      </c>
      <c r="I46" s="94">
        <v>48.194945848375426</v>
      </c>
      <c r="J46" s="94">
        <v>11.713357693869275</v>
      </c>
      <c r="K46" s="94">
        <v>24.495729602035254</v>
      </c>
    </row>
    <row r="47" spans="1:11" ht="12.75" customHeight="1">
      <c r="A47" s="125" t="s">
        <v>209</v>
      </c>
      <c r="B47" s="94">
        <v>1397.39</v>
      </c>
      <c r="C47" s="94">
        <v>1379.09</v>
      </c>
      <c r="D47" s="94">
        <v>1387.4</v>
      </c>
      <c r="E47" s="94">
        <v>1341.865</v>
      </c>
      <c r="F47" s="145">
        <v>1313.6579999999999</v>
      </c>
      <c r="G47" s="106">
        <v>-4.3253154260956661</v>
      </c>
      <c r="H47" s="94">
        <v>-1.3095842964383708</v>
      </c>
      <c r="I47" s="94">
        <v>0.60257126075891065</v>
      </c>
      <c r="J47" s="94">
        <v>-3.2820383451059643</v>
      </c>
      <c r="K47" s="94">
        <v>-2.1020743517418006</v>
      </c>
    </row>
    <row r="48" spans="1:11" ht="12.75" customHeight="1">
      <c r="A48" s="125" t="s">
        <v>66</v>
      </c>
      <c r="B48" s="94">
        <v>248.44</v>
      </c>
      <c r="C48" s="94">
        <v>247.41</v>
      </c>
      <c r="D48" s="94">
        <v>274.04000000000002</v>
      </c>
      <c r="E48" s="94">
        <v>286.24</v>
      </c>
      <c r="F48" s="145">
        <v>298.709</v>
      </c>
      <c r="G48" s="106">
        <v>20.901260401966027</v>
      </c>
      <c r="H48" s="94">
        <v>-0.41458702302367145</v>
      </c>
      <c r="I48" s="94">
        <v>10.763509963218954</v>
      </c>
      <c r="J48" s="94">
        <v>4.4519048314114684</v>
      </c>
      <c r="K48" s="94">
        <v>4.3561347121296778</v>
      </c>
    </row>
    <row r="49" spans="1:11" ht="12.75" customHeight="1">
      <c r="A49" s="125" t="s">
        <v>67</v>
      </c>
      <c r="B49" s="95">
        <v>32.159999999999997</v>
      </c>
      <c r="C49" s="95">
        <v>66.34</v>
      </c>
      <c r="D49" s="95">
        <v>132.34399999999999</v>
      </c>
      <c r="E49" s="95">
        <v>226.108</v>
      </c>
      <c r="F49" s="220">
        <v>394.12799999999999</v>
      </c>
      <c r="G49" s="106">
        <v>141.62283996994739</v>
      </c>
      <c r="H49" s="94">
        <v>106.28109452736321</v>
      </c>
      <c r="I49" s="94">
        <v>99.493518239372918</v>
      </c>
      <c r="J49" s="94">
        <v>70.848697334219921</v>
      </c>
      <c r="K49" s="94">
        <v>74.309621950572293</v>
      </c>
    </row>
    <row r="50" spans="1:11" ht="12.75" customHeight="1">
      <c r="A50" s="127" t="s">
        <v>127</v>
      </c>
      <c r="B50" s="106"/>
      <c r="C50" s="94"/>
      <c r="D50" s="94"/>
      <c r="E50" s="94"/>
      <c r="F50" s="145"/>
      <c r="G50" s="101"/>
      <c r="H50" s="97"/>
      <c r="I50" s="97"/>
      <c r="J50" s="97"/>
      <c r="K50" s="97"/>
    </row>
    <row r="51" spans="1:11" ht="12.75" customHeight="1">
      <c r="A51" s="125" t="s">
        <v>442</v>
      </c>
      <c r="B51" s="311">
        <v>9.4960000000000004</v>
      </c>
      <c r="C51" s="95">
        <v>8.66</v>
      </c>
      <c r="D51" s="95">
        <v>8.6809999999999992</v>
      </c>
      <c r="E51" s="95">
        <v>8.6460000000000008</v>
      </c>
      <c r="F51" s="220">
        <v>8.9179999999999993</v>
      </c>
      <c r="G51" s="106">
        <v>-17.390169638973461</v>
      </c>
      <c r="H51" s="97">
        <v>-8.8037068239258609</v>
      </c>
      <c r="I51" s="94">
        <v>0.24249422632793838</v>
      </c>
      <c r="J51" s="94">
        <v>-0.40317935721688736</v>
      </c>
      <c r="K51" s="94">
        <v>3.1459634513069545</v>
      </c>
    </row>
    <row r="52" spans="1:11" ht="12.75" customHeight="1">
      <c r="A52" s="125" t="s">
        <v>1067</v>
      </c>
      <c r="B52" s="106">
        <v>2024.8610000000001</v>
      </c>
      <c r="C52" s="94">
        <v>2003.854</v>
      </c>
      <c r="D52" s="94">
        <v>2041.15</v>
      </c>
      <c r="E52" s="94">
        <v>2106.1379999999999</v>
      </c>
      <c r="F52" s="145">
        <v>2248.9340000000002</v>
      </c>
      <c r="G52" s="101">
        <v>1.6472502907812991</v>
      </c>
      <c r="H52" s="97">
        <v>-1.0374539289363605</v>
      </c>
      <c r="I52" s="97">
        <v>1.861213441697851</v>
      </c>
      <c r="J52" s="97">
        <v>3.1838914337505742</v>
      </c>
      <c r="K52" s="97">
        <v>6.779992574085858</v>
      </c>
    </row>
    <row r="53" spans="1:11" ht="12.75" customHeight="1">
      <c r="A53" s="128" t="s">
        <v>8</v>
      </c>
      <c r="B53" s="106"/>
      <c r="C53" s="94"/>
      <c r="D53" s="94"/>
      <c r="E53" s="94"/>
      <c r="F53" s="145"/>
      <c r="G53" s="101"/>
      <c r="H53" s="97"/>
      <c r="I53" s="97"/>
      <c r="J53" s="97"/>
      <c r="K53" s="97"/>
    </row>
    <row r="54" spans="1:11" ht="12.75" customHeight="1">
      <c r="A54" s="125" t="s">
        <v>400</v>
      </c>
      <c r="B54" s="311">
        <v>8.4710000000000001</v>
      </c>
      <c r="C54" s="95">
        <v>12.314</v>
      </c>
      <c r="D54" s="95">
        <v>12.412000000000001</v>
      </c>
      <c r="E54" s="95">
        <v>12.930999999999999</v>
      </c>
      <c r="F54" s="220">
        <v>15.295</v>
      </c>
      <c r="G54" s="106">
        <v>25.273587695947963</v>
      </c>
      <c r="H54" s="97">
        <v>45.36654468185575</v>
      </c>
      <c r="I54" s="94">
        <v>0.7958421309079089</v>
      </c>
      <c r="J54" s="94">
        <v>4.1814373187238019</v>
      </c>
      <c r="K54" s="94">
        <v>18.281648751063351</v>
      </c>
    </row>
    <row r="55" spans="1:11" ht="12.75" customHeight="1">
      <c r="A55" s="125" t="s">
        <v>399</v>
      </c>
      <c r="B55" s="311">
        <v>7.5389999999999997</v>
      </c>
      <c r="C55" s="95">
        <v>6.2069999999999999</v>
      </c>
      <c r="D55" s="95">
        <v>6.3490000000000002</v>
      </c>
      <c r="E55" s="95">
        <v>6.3310000000000004</v>
      </c>
      <c r="F55" s="220">
        <v>6.2859999999999996</v>
      </c>
      <c r="G55" s="101">
        <v>-2.7602218496066144</v>
      </c>
      <c r="H55" s="97">
        <v>-17.668125746120179</v>
      </c>
      <c r="I55" s="97">
        <v>2.2877396487836377</v>
      </c>
      <c r="J55" s="97">
        <v>-0.28350921404944884</v>
      </c>
      <c r="K55" s="97">
        <v>-0.71078818512084752</v>
      </c>
    </row>
    <row r="56" spans="1:11" ht="12.75" customHeight="1">
      <c r="A56" s="129" t="s">
        <v>398</v>
      </c>
      <c r="B56" s="106">
        <v>1368.212</v>
      </c>
      <c r="C56" s="94">
        <v>1380.2619999999999</v>
      </c>
      <c r="D56" s="94">
        <v>1380.375</v>
      </c>
      <c r="E56" s="94">
        <v>1394.7529999999999</v>
      </c>
      <c r="F56" s="145">
        <v>1460.8910000000001</v>
      </c>
      <c r="G56" s="101">
        <v>1.1038414984696487</v>
      </c>
      <c r="H56" s="97">
        <v>0.88071146869053152</v>
      </c>
      <c r="I56" s="97">
        <v>8.1868514818284055E-3</v>
      </c>
      <c r="J56" s="97">
        <v>1.0416010142171528</v>
      </c>
      <c r="K56" s="97">
        <v>4.7419148766842723</v>
      </c>
    </row>
    <row r="57" spans="1:11" ht="12.75" customHeight="1">
      <c r="A57" s="129" t="s">
        <v>615</v>
      </c>
      <c r="B57" s="311">
        <v>36.646999999999998</v>
      </c>
      <c r="C57" s="95">
        <v>31.167000000000002</v>
      </c>
      <c r="D57" s="95">
        <v>28.512</v>
      </c>
      <c r="E57" s="95">
        <v>26.635000000000002</v>
      </c>
      <c r="F57" s="220">
        <v>24.965</v>
      </c>
      <c r="G57" s="106">
        <v>-9.9737145945414838</v>
      </c>
      <c r="H57" s="97">
        <v>-14.953475045706321</v>
      </c>
      <c r="I57" s="94">
        <v>-8.5186254692463219</v>
      </c>
      <c r="J57" s="94">
        <v>-6.5831930415263695</v>
      </c>
      <c r="K57" s="94">
        <v>-6.2699455603529302</v>
      </c>
    </row>
    <row r="58" spans="1:11" ht="12.75" customHeight="1">
      <c r="A58" s="127" t="s">
        <v>937</v>
      </c>
      <c r="B58" s="311"/>
      <c r="C58" s="95"/>
      <c r="D58" s="95"/>
      <c r="E58" s="95"/>
      <c r="F58" s="220"/>
      <c r="G58" s="106"/>
      <c r="H58" s="97"/>
      <c r="I58" s="94"/>
      <c r="J58" s="94"/>
      <c r="K58" s="94"/>
    </row>
    <row r="59" spans="1:11" ht="12.75" customHeight="1">
      <c r="A59" s="125" t="s">
        <v>899</v>
      </c>
      <c r="B59" s="311">
        <v>2.5405280000000001</v>
      </c>
      <c r="C59" s="95">
        <v>2.7521170000000001</v>
      </c>
      <c r="D59" s="95">
        <v>3.3005520000000002</v>
      </c>
      <c r="E59" s="95">
        <v>3.6225830000000001</v>
      </c>
      <c r="F59" s="220">
        <v>3.3029600000000001</v>
      </c>
      <c r="G59" s="106">
        <v>12.725581791591534</v>
      </c>
      <c r="H59" s="97">
        <v>8.3285443026016601</v>
      </c>
      <c r="I59" s="94">
        <v>19.927750164691393</v>
      </c>
      <c r="J59" s="94">
        <v>9.7568830910708328</v>
      </c>
      <c r="K59" s="94">
        <v>-8.8230690642560834</v>
      </c>
    </row>
    <row r="60" spans="1:11" ht="12.75" customHeight="1">
      <c r="A60" s="129" t="s">
        <v>900</v>
      </c>
      <c r="B60" s="106">
        <v>747.5471</v>
      </c>
      <c r="C60" s="94">
        <v>648.59699999999998</v>
      </c>
      <c r="D60" s="94">
        <v>517.1232</v>
      </c>
      <c r="E60" s="94">
        <v>417.72949999999997</v>
      </c>
      <c r="F60" s="145">
        <v>308.60899999999998</v>
      </c>
      <c r="G60" s="106">
        <v>-7.1632657445838017</v>
      </c>
      <c r="H60" s="97">
        <v>-13.236637530932837</v>
      </c>
      <c r="I60" s="94">
        <v>-20.270491537888702</v>
      </c>
      <c r="J60" s="94">
        <v>-19.220506834734941</v>
      </c>
      <c r="K60" s="94">
        <v>-26.122287269632615</v>
      </c>
    </row>
    <row r="61" spans="1:11" ht="25.5" customHeight="1">
      <c r="A61" s="163" t="s">
        <v>648</v>
      </c>
      <c r="B61" s="738">
        <v>2857.7289999999998</v>
      </c>
      <c r="C61" s="739">
        <v>2969.12</v>
      </c>
      <c r="D61" s="739">
        <v>3197.6979999999999</v>
      </c>
      <c r="E61" s="739">
        <v>3478.43</v>
      </c>
      <c r="F61" s="740">
        <v>3750.085</v>
      </c>
      <c r="G61" s="738">
        <v>6.6200225124641188</v>
      </c>
      <c r="H61" s="684">
        <v>3.8978853488206955</v>
      </c>
      <c r="I61" s="739">
        <v>7.6985099962278314</v>
      </c>
      <c r="J61" s="739">
        <v>8.7791905301876518</v>
      </c>
      <c r="K61" s="739">
        <v>7.8097015032644101</v>
      </c>
    </row>
    <row r="62" spans="1:11" ht="12.75" customHeight="1">
      <c r="A62" s="941" t="s">
        <v>961</v>
      </c>
      <c r="B62" s="941"/>
      <c r="C62" s="941"/>
      <c r="D62" s="941"/>
      <c r="E62" s="941"/>
      <c r="F62" s="941"/>
      <c r="G62" s="941"/>
      <c r="H62" s="941"/>
      <c r="I62" s="941"/>
      <c r="J62" s="941"/>
      <c r="K62" s="941"/>
    </row>
    <row r="63" spans="1:11" ht="12.75" customHeight="1">
      <c r="A63" s="662"/>
      <c r="B63" s="662"/>
      <c r="C63" s="662"/>
      <c r="D63" s="662"/>
      <c r="E63" s="662"/>
      <c r="F63" s="662"/>
      <c r="G63" s="662"/>
      <c r="H63" s="662"/>
      <c r="I63" s="662"/>
      <c r="J63" s="662"/>
      <c r="K63" s="662"/>
    </row>
    <row r="64" spans="1:11" ht="12.75" customHeight="1">
      <c r="A64" s="662"/>
      <c r="B64" s="662"/>
      <c r="C64" s="662"/>
      <c r="D64" s="662"/>
      <c r="E64" s="662"/>
      <c r="F64" s="662"/>
      <c r="G64" s="662"/>
      <c r="H64" s="662"/>
      <c r="I64" s="662"/>
      <c r="J64" s="662"/>
      <c r="K64" s="662"/>
    </row>
    <row r="65" spans="1:11" ht="12.75" customHeight="1">
      <c r="A65" s="662"/>
      <c r="B65" s="662"/>
      <c r="C65" s="662"/>
      <c r="D65" s="662"/>
      <c r="E65" s="662"/>
      <c r="F65" s="662"/>
      <c r="G65" s="662"/>
      <c r="H65" s="662"/>
      <c r="I65" s="662"/>
      <c r="J65" s="662"/>
      <c r="K65" s="662"/>
    </row>
    <row r="66" spans="1:11" ht="12.75" customHeight="1">
      <c r="A66" s="662"/>
      <c r="B66" s="662"/>
      <c r="C66" s="662"/>
      <c r="D66" s="662"/>
      <c r="E66" s="662"/>
      <c r="F66" s="662"/>
      <c r="G66" s="662"/>
      <c r="H66" s="662"/>
      <c r="I66" s="662"/>
      <c r="J66" s="662"/>
      <c r="K66" s="662"/>
    </row>
    <row r="67" spans="1:11" ht="12.75" customHeight="1">
      <c r="A67" s="949" t="s">
        <v>68</v>
      </c>
      <c r="B67" s="949"/>
      <c r="C67" s="949"/>
      <c r="D67" s="949"/>
      <c r="E67" s="949"/>
      <c r="F67" s="949"/>
      <c r="G67" s="950"/>
      <c r="H67" s="950"/>
      <c r="I67" s="950"/>
      <c r="J67" s="950"/>
      <c r="K67" s="950"/>
    </row>
    <row r="68" spans="1:11" ht="12.75" customHeight="1">
      <c r="A68" s="673"/>
      <c r="B68" s="673"/>
      <c r="C68" s="673"/>
      <c r="D68" s="673"/>
      <c r="E68" s="673"/>
      <c r="F68" s="673"/>
      <c r="G68" s="674"/>
      <c r="H68" s="674"/>
      <c r="I68" s="674"/>
      <c r="J68" s="674"/>
      <c r="K68" s="674"/>
    </row>
    <row r="69" spans="1:11" ht="27.75" customHeight="1">
      <c r="A69" s="955" t="s">
        <v>535</v>
      </c>
      <c r="B69" s="952" t="s">
        <v>278</v>
      </c>
      <c r="C69" s="953"/>
      <c r="D69" s="953"/>
      <c r="E69" s="953"/>
      <c r="F69" s="954"/>
      <c r="G69" s="952" t="s">
        <v>242</v>
      </c>
      <c r="H69" s="953"/>
      <c r="I69" s="953"/>
      <c r="J69" s="953"/>
      <c r="K69" s="953"/>
    </row>
    <row r="70" spans="1:11" ht="12.75" customHeight="1">
      <c r="A70" s="956"/>
      <c r="B70" s="264">
        <v>39448</v>
      </c>
      <c r="C70" s="264">
        <v>39814</v>
      </c>
      <c r="D70" s="264">
        <v>40179</v>
      </c>
      <c r="E70" s="264">
        <v>40544</v>
      </c>
      <c r="F70" s="265">
        <v>40909</v>
      </c>
      <c r="G70" s="264">
        <v>39448</v>
      </c>
      <c r="H70" s="264">
        <v>39814</v>
      </c>
      <c r="I70" s="264">
        <v>40179</v>
      </c>
      <c r="J70" s="264">
        <v>40544</v>
      </c>
      <c r="K70" s="264">
        <v>40909</v>
      </c>
    </row>
    <row r="71" spans="1:11" ht="12.75" customHeight="1">
      <c r="A71" s="127" t="s">
        <v>938</v>
      </c>
      <c r="B71" s="311"/>
      <c r="C71" s="95"/>
      <c r="D71" s="95"/>
      <c r="E71" s="95"/>
      <c r="F71" s="220"/>
      <c r="G71" s="106"/>
      <c r="H71" s="97"/>
      <c r="I71" s="94"/>
      <c r="J71" s="94"/>
      <c r="K71" s="94"/>
    </row>
    <row r="72" spans="1:11" ht="12.75" customHeight="1">
      <c r="A72" s="125" t="s">
        <v>649</v>
      </c>
      <c r="B72" s="311">
        <v>41.709000000000003</v>
      </c>
      <c r="C72" s="95">
        <v>62.213000000000001</v>
      </c>
      <c r="D72" s="95">
        <v>85.854200000000006</v>
      </c>
      <c r="E72" s="95">
        <v>110.6544</v>
      </c>
      <c r="F72" s="220">
        <v>171.7379</v>
      </c>
      <c r="G72" s="101">
        <v>41.52556750704084</v>
      </c>
      <c r="H72" s="97">
        <v>49.15965379174758</v>
      </c>
      <c r="I72" s="97">
        <v>38.000417919084441</v>
      </c>
      <c r="J72" s="97">
        <v>28.88641440954547</v>
      </c>
      <c r="K72" s="97">
        <v>55.202052516664502</v>
      </c>
    </row>
    <row r="73" spans="1:11" ht="12.75" customHeight="1">
      <c r="A73" s="129" t="s">
        <v>650</v>
      </c>
      <c r="B73" s="106">
        <v>178.7988</v>
      </c>
      <c r="C73" s="94">
        <v>164.26259999999999</v>
      </c>
      <c r="D73" s="94">
        <v>158.15600000000001</v>
      </c>
      <c r="E73" s="94">
        <v>154.49700000000001</v>
      </c>
      <c r="F73" s="145">
        <v>149.73099999999999</v>
      </c>
      <c r="G73" s="101">
        <v>-3.2056050177511786</v>
      </c>
      <c r="H73" s="97">
        <v>-8.1299203350358127</v>
      </c>
      <c r="I73" s="97">
        <v>-3.7175839174589886</v>
      </c>
      <c r="J73" s="97">
        <v>-2.313538531576409</v>
      </c>
      <c r="K73" s="97">
        <v>-3.0848495440040979</v>
      </c>
    </row>
    <row r="74" spans="1:11" ht="12.75" customHeight="1">
      <c r="A74" s="127" t="s">
        <v>9</v>
      </c>
      <c r="B74" s="106"/>
      <c r="C74" s="94"/>
      <c r="D74" s="94"/>
      <c r="E74" s="94"/>
      <c r="F74" s="145"/>
      <c r="G74" s="101"/>
      <c r="H74" s="97"/>
      <c r="I74" s="97"/>
      <c r="J74" s="97"/>
      <c r="K74" s="97"/>
    </row>
    <row r="75" spans="1:11" ht="12.75" customHeight="1">
      <c r="A75" s="125" t="s">
        <v>443</v>
      </c>
      <c r="B75" s="311">
        <v>9.2479999999999993</v>
      </c>
      <c r="C75" s="95">
        <v>9.3859999999999992</v>
      </c>
      <c r="D75" s="95">
        <v>8.5939999999999994</v>
      </c>
      <c r="E75" s="95">
        <v>8.35</v>
      </c>
      <c r="F75" s="220">
        <v>8.5210000000000008</v>
      </c>
      <c r="G75" s="101">
        <v>27.470709855272226</v>
      </c>
      <c r="H75" s="97">
        <v>1.4922145328719605</v>
      </c>
      <c r="I75" s="97">
        <v>-8.4380992968250528</v>
      </c>
      <c r="J75" s="97">
        <v>-2.8391901326506819</v>
      </c>
      <c r="K75" s="97">
        <v>2.0479041916167784</v>
      </c>
    </row>
    <row r="76" spans="1:11" ht="12.75" customHeight="1">
      <c r="A76" s="125" t="s">
        <v>1083</v>
      </c>
      <c r="B76" s="106">
        <v>4039.8110000000001</v>
      </c>
      <c r="C76" s="94">
        <v>4273.442</v>
      </c>
      <c r="D76" s="94">
        <v>4483.973</v>
      </c>
      <c r="E76" s="94">
        <v>4021.424</v>
      </c>
      <c r="F76" s="145">
        <v>2739.886</v>
      </c>
      <c r="G76" s="106">
        <v>6.2386573750828678</v>
      </c>
      <c r="H76" s="97">
        <v>5.7832160960005208</v>
      </c>
      <c r="I76" s="94">
        <v>4.926497188917045</v>
      </c>
      <c r="J76" s="94">
        <v>-10.315606271491816</v>
      </c>
      <c r="K76" s="94">
        <v>-31.867766243997153</v>
      </c>
    </row>
    <row r="77" spans="1:11" ht="12.75" customHeight="1">
      <c r="A77" s="127" t="s">
        <v>939</v>
      </c>
      <c r="B77" s="106"/>
      <c r="C77" s="94"/>
      <c r="D77" s="94"/>
      <c r="E77" s="94"/>
      <c r="F77" s="145"/>
      <c r="G77" s="106"/>
      <c r="H77" s="97"/>
      <c r="I77" s="94"/>
      <c r="J77" s="94"/>
      <c r="K77" s="94"/>
    </row>
    <row r="78" spans="1:11" ht="12.75" customHeight="1">
      <c r="A78" s="125" t="s">
        <v>728</v>
      </c>
      <c r="B78" s="106">
        <v>6.0000000000000001E-3</v>
      </c>
      <c r="C78" s="94">
        <v>6.3E-2</v>
      </c>
      <c r="D78" s="95">
        <v>0.20499999999999999</v>
      </c>
      <c r="E78" s="95">
        <v>0.626</v>
      </c>
      <c r="F78" s="220">
        <v>1.1890000000000001</v>
      </c>
      <c r="G78" s="106" t="s">
        <v>404</v>
      </c>
      <c r="H78" s="97">
        <v>950</v>
      </c>
      <c r="I78" s="94">
        <v>225.39682539682539</v>
      </c>
      <c r="J78" s="94">
        <v>205.36585365853659</v>
      </c>
      <c r="K78" s="94">
        <v>89.936102236421746</v>
      </c>
    </row>
    <row r="79" spans="1:11" ht="12.75" customHeight="1">
      <c r="A79" s="125" t="s">
        <v>729</v>
      </c>
      <c r="B79" s="106">
        <v>752.61400000000003</v>
      </c>
      <c r="C79" s="94">
        <v>748.67100000000005</v>
      </c>
      <c r="D79" s="94">
        <v>819.33500000000004</v>
      </c>
      <c r="E79" s="94">
        <v>898.65200000000004</v>
      </c>
      <c r="F79" s="145">
        <v>923.35500000000002</v>
      </c>
      <c r="G79" s="106">
        <v>11.18852501399803</v>
      </c>
      <c r="H79" s="97">
        <v>-0.52390734161202879</v>
      </c>
      <c r="I79" s="94">
        <v>9.4385918514273914</v>
      </c>
      <c r="J79" s="94">
        <v>9.6806556536703567</v>
      </c>
      <c r="K79" s="94">
        <v>2.7488950116396627</v>
      </c>
    </row>
    <row r="80" spans="1:11" ht="12.75" customHeight="1">
      <c r="A80" s="125" t="s">
        <v>730</v>
      </c>
      <c r="B80" s="106">
        <v>184.43600000000001</v>
      </c>
      <c r="C80" s="94">
        <v>192.54599999999999</v>
      </c>
      <c r="D80" s="94">
        <v>238.495</v>
      </c>
      <c r="E80" s="94">
        <v>287.61799999999999</v>
      </c>
      <c r="F80" s="145">
        <v>333.94099999999997</v>
      </c>
      <c r="G80" s="106">
        <v>19.65563549782987</v>
      </c>
      <c r="H80" s="97">
        <v>4.3971892689062875</v>
      </c>
      <c r="I80" s="94">
        <v>23.863907845397982</v>
      </c>
      <c r="J80" s="94">
        <v>20.597077506865968</v>
      </c>
      <c r="K80" s="94">
        <v>16.105737471229187</v>
      </c>
    </row>
    <row r="81" spans="1:11" ht="25.5" customHeight="1">
      <c r="A81" s="168" t="s">
        <v>1040</v>
      </c>
      <c r="B81" s="770">
        <v>3.06</v>
      </c>
      <c r="C81" s="771">
        <v>1.663</v>
      </c>
      <c r="D81" s="771">
        <v>0.91300000000000003</v>
      </c>
      <c r="E81" s="771">
        <v>0.71199999999999997</v>
      </c>
      <c r="F81" s="772">
        <v>0.50900000000000001</v>
      </c>
      <c r="G81" s="738">
        <v>7.4438202247190999</v>
      </c>
      <c r="H81" s="684">
        <v>-45.653594771241835</v>
      </c>
      <c r="I81" s="739">
        <v>-45.099218280216476</v>
      </c>
      <c r="J81" s="739">
        <v>-22.015334063526836</v>
      </c>
      <c r="K81" s="739">
        <v>-28.511235955056179</v>
      </c>
    </row>
    <row r="82" spans="1:11" ht="12.75" customHeight="1">
      <c r="A82" s="127" t="s">
        <v>940</v>
      </c>
      <c r="B82" s="106"/>
      <c r="C82" s="94"/>
      <c r="D82" s="94"/>
      <c r="E82" s="94"/>
      <c r="F82" s="145"/>
      <c r="G82" s="106"/>
      <c r="H82" s="97"/>
      <c r="I82" s="94"/>
      <c r="J82" s="94"/>
      <c r="K82" s="94"/>
    </row>
    <row r="83" spans="1:11" ht="12.75" customHeight="1">
      <c r="A83" s="125" t="s">
        <v>731</v>
      </c>
      <c r="B83" s="311">
        <v>29.879000000000001</v>
      </c>
      <c r="C83" s="95">
        <v>30.946999999999999</v>
      </c>
      <c r="D83" s="95">
        <v>33.567999999999998</v>
      </c>
      <c r="E83" s="95">
        <v>42.832999999999998</v>
      </c>
      <c r="F83" s="220">
        <v>53.694000000000003</v>
      </c>
      <c r="G83" s="106">
        <v>25.573674035471129</v>
      </c>
      <c r="H83" s="97">
        <v>3.574416814485093</v>
      </c>
      <c r="I83" s="94">
        <v>8.4693185122952208</v>
      </c>
      <c r="J83" s="94">
        <v>27.600691134413722</v>
      </c>
      <c r="K83" s="94">
        <v>25.356617561226159</v>
      </c>
    </row>
    <row r="84" spans="1:11" ht="12.75" customHeight="1">
      <c r="A84" s="127" t="s">
        <v>10</v>
      </c>
      <c r="B84" s="106"/>
      <c r="C84" s="94"/>
      <c r="D84" s="94"/>
      <c r="E84" s="94"/>
      <c r="F84" s="145"/>
      <c r="G84" s="101"/>
      <c r="H84" s="97"/>
      <c r="I84" s="97"/>
      <c r="J84" s="97"/>
      <c r="K84" s="97"/>
    </row>
    <row r="85" spans="1:11" ht="12.75" customHeight="1">
      <c r="A85" s="125" t="s">
        <v>893</v>
      </c>
      <c r="B85" s="311">
        <v>3.78</v>
      </c>
      <c r="C85" s="95">
        <v>3.69</v>
      </c>
      <c r="D85" s="95">
        <v>4.0199999999999996</v>
      </c>
      <c r="E85" s="95">
        <v>4.4000000000000004</v>
      </c>
      <c r="F85" s="220">
        <v>4.7300000000000004</v>
      </c>
      <c r="G85" s="101">
        <v>9.2485549132947931</v>
      </c>
      <c r="H85" s="97">
        <v>-2.3809523809523725</v>
      </c>
      <c r="I85" s="97">
        <v>8.9430894308943021</v>
      </c>
      <c r="J85" s="97">
        <v>9.4527363184079718</v>
      </c>
      <c r="K85" s="97">
        <v>7.4999999999999956</v>
      </c>
    </row>
    <row r="86" spans="1:11" ht="12.75" customHeight="1">
      <c r="A86" s="125" t="s">
        <v>1092</v>
      </c>
      <c r="B86" s="311">
        <v>82.51</v>
      </c>
      <c r="C86" s="95">
        <v>78.239999999999995</v>
      </c>
      <c r="D86" s="95">
        <v>77.366</v>
      </c>
      <c r="E86" s="95">
        <v>75.813999999999993</v>
      </c>
      <c r="F86" s="220">
        <v>73.638999999999996</v>
      </c>
      <c r="G86" s="101">
        <v>-2.7807234594085073</v>
      </c>
      <c r="H86" s="97">
        <v>-5.1751302872379279</v>
      </c>
      <c r="I86" s="97">
        <v>-1.1170756646216695</v>
      </c>
      <c r="J86" s="97">
        <v>-2.0060491688855708</v>
      </c>
      <c r="K86" s="97">
        <v>-2.868863270636024</v>
      </c>
    </row>
    <row r="87" spans="1:11" ht="12.75" customHeight="1">
      <c r="A87" s="125" t="s">
        <v>1093</v>
      </c>
      <c r="B87" s="311">
        <v>0.96</v>
      </c>
      <c r="C87" s="95">
        <v>0.9</v>
      </c>
      <c r="D87" s="95">
        <v>0.96299999999999997</v>
      </c>
      <c r="E87" s="95">
        <v>0.96399999999999997</v>
      </c>
      <c r="F87" s="220">
        <v>0.92</v>
      </c>
      <c r="G87" s="106">
        <v>2.1276595744680771</v>
      </c>
      <c r="H87" s="97">
        <v>-6.2499999999999893</v>
      </c>
      <c r="I87" s="94">
        <v>6.999999999999984</v>
      </c>
      <c r="J87" s="94">
        <v>0.10384215991692258</v>
      </c>
      <c r="K87" s="94">
        <v>-4.5643153526970899</v>
      </c>
    </row>
    <row r="88" spans="1:11" ht="12.75" customHeight="1">
      <c r="A88" s="125" t="s">
        <v>244</v>
      </c>
      <c r="B88" s="311">
        <v>81.58</v>
      </c>
      <c r="C88" s="95">
        <v>84.3</v>
      </c>
      <c r="D88" s="95">
        <v>91.834000000000003</v>
      </c>
      <c r="E88" s="95">
        <v>92.662999999999997</v>
      </c>
      <c r="F88" s="220">
        <v>96.344999999999999</v>
      </c>
      <c r="G88" s="101">
        <v>1.0904584882279966</v>
      </c>
      <c r="H88" s="97">
        <v>3.334150527089963</v>
      </c>
      <c r="I88" s="97">
        <v>8.9371293001186292</v>
      </c>
      <c r="J88" s="97">
        <v>0.90271576975846646</v>
      </c>
      <c r="K88" s="97">
        <v>3.9735385213083951</v>
      </c>
    </row>
    <row r="89" spans="1:11" ht="12.75" customHeight="1">
      <c r="A89" s="127" t="s">
        <v>941</v>
      </c>
      <c r="B89" s="106"/>
      <c r="C89" s="94"/>
      <c r="D89" s="94"/>
      <c r="E89" s="94"/>
      <c r="F89" s="145"/>
      <c r="G89" s="101"/>
      <c r="H89" s="97"/>
      <c r="I89" s="97"/>
      <c r="J89" s="97"/>
      <c r="K89" s="97"/>
    </row>
    <row r="90" spans="1:11" ht="12.75" customHeight="1">
      <c r="A90" s="125" t="s">
        <v>232</v>
      </c>
      <c r="B90" s="311">
        <v>2.524</v>
      </c>
      <c r="C90" s="95">
        <v>2.617</v>
      </c>
      <c r="D90" s="95">
        <v>3.1360000000000001</v>
      </c>
      <c r="E90" s="95">
        <v>4.0999999999999996</v>
      </c>
      <c r="F90" s="220">
        <v>5.0170000000000003</v>
      </c>
      <c r="G90" s="101">
        <v>16.366989396035049</v>
      </c>
      <c r="H90" s="97">
        <v>3.6846275752773439</v>
      </c>
      <c r="I90" s="97">
        <v>19.831868551776854</v>
      </c>
      <c r="J90" s="97">
        <v>30.739795918367328</v>
      </c>
      <c r="K90" s="97">
        <v>22.365853658536604</v>
      </c>
    </row>
    <row r="91" spans="1:11" ht="14.25">
      <c r="A91" s="125" t="s">
        <v>1080</v>
      </c>
      <c r="B91" s="311">
        <v>0.22900000000000001</v>
      </c>
      <c r="C91" s="95">
        <v>0.248</v>
      </c>
      <c r="D91" s="95">
        <v>0.27500000000000002</v>
      </c>
      <c r="E91" s="95">
        <v>0.28699999999999998</v>
      </c>
      <c r="F91" s="220">
        <v>0.308</v>
      </c>
      <c r="G91" s="101">
        <v>11.707317073170742</v>
      </c>
      <c r="H91" s="97">
        <v>8.2969432314410341</v>
      </c>
      <c r="I91" s="97">
        <v>10.88709677419355</v>
      </c>
      <c r="J91" s="97">
        <v>4.3636363636363473</v>
      </c>
      <c r="K91" s="97">
        <v>7.3170731707317138</v>
      </c>
    </row>
    <row r="92" spans="1:11" ht="12.75" customHeight="1">
      <c r="A92" s="127" t="s">
        <v>11</v>
      </c>
      <c r="B92" s="106"/>
      <c r="C92" s="94"/>
      <c r="D92" s="94"/>
      <c r="E92" s="94"/>
      <c r="F92" s="145"/>
      <c r="G92" s="106"/>
      <c r="H92" s="97"/>
      <c r="I92" s="94"/>
      <c r="J92" s="94"/>
      <c r="K92" s="94"/>
    </row>
    <row r="93" spans="1:11" ht="12.75" hidden="1" customHeight="1">
      <c r="A93" s="125" t="s">
        <v>1094</v>
      </c>
      <c r="B93" s="768" t="s">
        <v>404</v>
      </c>
      <c r="C93" s="349" t="s">
        <v>404</v>
      </c>
      <c r="D93" s="349" t="s">
        <v>404</v>
      </c>
      <c r="E93" s="349" t="s">
        <v>404</v>
      </c>
      <c r="F93" s="350" t="s">
        <v>404</v>
      </c>
      <c r="G93" s="101" t="s">
        <v>1066</v>
      </c>
      <c r="H93" s="97" t="s">
        <v>1066</v>
      </c>
      <c r="I93" s="97" t="s">
        <v>1066</v>
      </c>
      <c r="J93" s="97" t="s">
        <v>1066</v>
      </c>
      <c r="K93" s="97" t="s">
        <v>1066</v>
      </c>
    </row>
    <row r="94" spans="1:11" ht="12.75" customHeight="1">
      <c r="A94" s="856" t="s">
        <v>1282</v>
      </c>
      <c r="B94" s="311">
        <v>2.0099999999999998</v>
      </c>
      <c r="C94" s="95">
        <v>2.58</v>
      </c>
      <c r="D94" s="95">
        <v>2.96</v>
      </c>
      <c r="E94" s="95">
        <v>3.46</v>
      </c>
      <c r="F94" s="220">
        <v>3.62</v>
      </c>
      <c r="G94" s="101">
        <v>3.3419023136246562</v>
      </c>
      <c r="H94" s="97">
        <v>28.358208955223894</v>
      </c>
      <c r="I94" s="97">
        <v>14.728682170542641</v>
      </c>
      <c r="J94" s="97">
        <v>16.891891891891888</v>
      </c>
      <c r="K94" s="97">
        <v>4.6242774566473965</v>
      </c>
    </row>
    <row r="95" spans="1:11" ht="12.75" customHeight="1">
      <c r="A95" s="125" t="s">
        <v>1095</v>
      </c>
      <c r="B95" s="106">
        <v>670.9</v>
      </c>
      <c r="C95" s="94">
        <v>697.7</v>
      </c>
      <c r="D95" s="94">
        <v>751</v>
      </c>
      <c r="E95" s="94">
        <v>791.1</v>
      </c>
      <c r="F95" s="145">
        <v>808</v>
      </c>
      <c r="G95" s="106">
        <v>8.1224818694601186</v>
      </c>
      <c r="H95" s="97">
        <v>3.9946340736324526</v>
      </c>
      <c r="I95" s="94">
        <v>7.6393865558262775</v>
      </c>
      <c r="J95" s="94">
        <v>5.3395472703062552</v>
      </c>
      <c r="K95" s="94">
        <v>2.13626595879155</v>
      </c>
    </row>
    <row r="96" spans="1:11" ht="12.75" customHeight="1">
      <c r="A96" s="125" t="s">
        <v>1096</v>
      </c>
      <c r="B96" s="311">
        <v>99</v>
      </c>
      <c r="C96" s="95">
        <v>104.1</v>
      </c>
      <c r="D96" s="95">
        <v>110</v>
      </c>
      <c r="E96" s="95">
        <v>125.5</v>
      </c>
      <c r="F96" s="220">
        <v>135</v>
      </c>
      <c r="G96" s="101">
        <v>7.6086956521739024</v>
      </c>
      <c r="H96" s="97">
        <v>5.1515151515151514</v>
      </c>
      <c r="I96" s="97">
        <v>5.6676272814601303</v>
      </c>
      <c r="J96" s="97">
        <v>14.090909090909086</v>
      </c>
      <c r="K96" s="97">
        <v>7.5697211155378419</v>
      </c>
    </row>
    <row r="97" spans="1:11" ht="12.75" customHeight="1">
      <c r="A97" s="127" t="s">
        <v>12</v>
      </c>
      <c r="B97" s="106"/>
      <c r="C97" s="94"/>
      <c r="D97" s="94"/>
      <c r="E97" s="94"/>
      <c r="F97" s="145"/>
      <c r="G97" s="101"/>
      <c r="H97" s="97"/>
      <c r="I97" s="97"/>
      <c r="J97" s="97"/>
      <c r="K97" s="97"/>
    </row>
    <row r="98" spans="1:11" ht="12.75" customHeight="1">
      <c r="A98" s="125" t="s">
        <v>1097</v>
      </c>
      <c r="B98" s="106">
        <v>371.59</v>
      </c>
      <c r="C98" s="94">
        <v>381.65</v>
      </c>
      <c r="D98" s="94">
        <v>394.73</v>
      </c>
      <c r="E98" s="94">
        <v>402.48</v>
      </c>
      <c r="F98" s="145">
        <v>410.18</v>
      </c>
      <c r="G98" s="101">
        <v>4.1539367099251656</v>
      </c>
      <c r="H98" s="97">
        <v>2.7072849107887764</v>
      </c>
      <c r="I98" s="97">
        <v>3.427223896240017</v>
      </c>
      <c r="J98" s="97">
        <v>1.9633673650343297</v>
      </c>
      <c r="K98" s="97">
        <v>1.9131385410455115</v>
      </c>
    </row>
    <row r="99" spans="1:11" ht="12.75" hidden="1" customHeight="1">
      <c r="A99" s="280" t="s">
        <v>922</v>
      </c>
      <c r="B99" s="838" t="s">
        <v>404</v>
      </c>
      <c r="C99" s="839" t="s">
        <v>404</v>
      </c>
      <c r="D99" s="839" t="s">
        <v>404</v>
      </c>
      <c r="E99" s="839" t="s">
        <v>404</v>
      </c>
      <c r="F99" s="840" t="s">
        <v>404</v>
      </c>
      <c r="G99" s="357" t="s">
        <v>1066</v>
      </c>
      <c r="H99" s="358" t="s">
        <v>1066</v>
      </c>
      <c r="I99" s="358" t="s">
        <v>1066</v>
      </c>
      <c r="J99" s="358" t="s">
        <v>1066</v>
      </c>
      <c r="K99" s="358" t="s">
        <v>1066</v>
      </c>
    </row>
    <row r="100" spans="1:11" ht="12.75" customHeight="1">
      <c r="A100" s="127" t="s">
        <v>942</v>
      </c>
      <c r="B100" s="106"/>
      <c r="C100" s="94"/>
      <c r="D100" s="94"/>
      <c r="E100" s="94"/>
      <c r="F100" s="145"/>
      <c r="G100" s="101"/>
      <c r="H100" s="97"/>
      <c r="I100" s="97"/>
      <c r="J100" s="97"/>
      <c r="K100" s="97"/>
    </row>
    <row r="101" spans="1:11" ht="12.75" customHeight="1">
      <c r="A101" s="856" t="s">
        <v>1326</v>
      </c>
      <c r="B101" s="311">
        <v>119.309</v>
      </c>
      <c r="C101" s="95">
        <v>129.453</v>
      </c>
      <c r="D101" s="95">
        <v>142.22300000000001</v>
      </c>
      <c r="E101" s="95">
        <v>166.691</v>
      </c>
      <c r="F101" s="220">
        <v>197.114</v>
      </c>
      <c r="G101" s="101">
        <v>12.484561644997981</v>
      </c>
      <c r="H101" s="97">
        <v>8.5022923668792938</v>
      </c>
      <c r="I101" s="97">
        <v>9.8645840575344081</v>
      </c>
      <c r="J101" s="97">
        <v>17.203968415797721</v>
      </c>
      <c r="K101" s="97">
        <v>18.251135334241209</v>
      </c>
    </row>
    <row r="102" spans="1:11" ht="25.5" customHeight="1">
      <c r="A102" s="851" t="s">
        <v>1324</v>
      </c>
      <c r="B102" s="106">
        <v>826.07899999999995</v>
      </c>
      <c r="C102" s="94">
        <v>897.74900000000002</v>
      </c>
      <c r="D102" s="94">
        <v>1037.365</v>
      </c>
      <c r="E102" s="94">
        <v>1221.933</v>
      </c>
      <c r="F102" s="145">
        <v>1459.104</v>
      </c>
      <c r="G102" s="101">
        <v>13.502792643633942</v>
      </c>
      <c r="H102" s="97">
        <v>8.6759256681261832</v>
      </c>
      <c r="I102" s="97">
        <v>15.551785632732539</v>
      </c>
      <c r="J102" s="97">
        <v>17.792001850843242</v>
      </c>
      <c r="K102" s="97">
        <v>19.409492991841624</v>
      </c>
    </row>
    <row r="103" spans="1:11" ht="12.75" customHeight="1">
      <c r="A103" s="125" t="s">
        <v>391</v>
      </c>
      <c r="B103" s="311">
        <v>23.157</v>
      </c>
      <c r="C103" s="95">
        <v>19.309999999999999</v>
      </c>
      <c r="D103" s="95">
        <v>18.670000000000002</v>
      </c>
      <c r="E103" s="95">
        <v>18.21</v>
      </c>
      <c r="F103" s="220">
        <v>18.484000000000002</v>
      </c>
      <c r="G103" s="101">
        <v>-6.9476814273085274</v>
      </c>
      <c r="H103" s="97">
        <v>-16.612687308373285</v>
      </c>
      <c r="I103" s="97">
        <v>-3.3143448990160418</v>
      </c>
      <c r="J103" s="97">
        <v>-2.463845741831816</v>
      </c>
      <c r="K103" s="97">
        <v>1.5046677649643181</v>
      </c>
    </row>
    <row r="104" spans="1:11" ht="12.75" customHeight="1">
      <c r="A104" s="127" t="s">
        <v>13</v>
      </c>
      <c r="B104" s="106"/>
      <c r="C104" s="94"/>
      <c r="D104" s="94"/>
      <c r="E104" s="94"/>
      <c r="F104" s="145"/>
      <c r="G104" s="106"/>
      <c r="H104" s="97"/>
      <c r="I104" s="94"/>
      <c r="J104" s="94"/>
      <c r="K104" s="94"/>
    </row>
    <row r="105" spans="1:11" ht="12.75" customHeight="1">
      <c r="A105" s="125" t="s">
        <v>1098</v>
      </c>
      <c r="B105" s="311">
        <v>0.59</v>
      </c>
      <c r="C105" s="95" t="s">
        <v>1066</v>
      </c>
      <c r="D105" s="95" t="s">
        <v>1066</v>
      </c>
      <c r="E105" s="95" t="s">
        <v>1066</v>
      </c>
      <c r="F105" s="220" t="s">
        <v>1066</v>
      </c>
      <c r="G105" s="101">
        <v>-89.672676352179238</v>
      </c>
      <c r="H105" s="97" t="s">
        <v>1066</v>
      </c>
      <c r="I105" s="97" t="s">
        <v>1066</v>
      </c>
      <c r="J105" s="97" t="s">
        <v>1066</v>
      </c>
      <c r="K105" s="97" t="s">
        <v>1066</v>
      </c>
    </row>
    <row r="106" spans="1:11" ht="12.75" customHeight="1">
      <c r="A106" s="125" t="s">
        <v>967</v>
      </c>
      <c r="B106" s="311">
        <v>34.594000000000001</v>
      </c>
      <c r="C106" s="95">
        <v>31.91</v>
      </c>
      <c r="D106" s="95">
        <v>32.149000000000001</v>
      </c>
      <c r="E106" s="95">
        <v>34.024000000000001</v>
      </c>
      <c r="F106" s="220">
        <v>33.936</v>
      </c>
      <c r="G106" s="101">
        <v>-2.7657541177131928</v>
      </c>
      <c r="H106" s="97">
        <v>-7.758570850436497</v>
      </c>
      <c r="I106" s="97">
        <v>0.74898151049827</v>
      </c>
      <c r="J106" s="97">
        <v>5.8322187315313023</v>
      </c>
      <c r="K106" s="97">
        <v>-0.25864095932283115</v>
      </c>
    </row>
    <row r="107" spans="1:11" ht="12.75" customHeight="1">
      <c r="A107" s="129" t="s">
        <v>1100</v>
      </c>
      <c r="B107" s="101">
        <v>96.575000000000003</v>
      </c>
      <c r="C107" s="97">
        <v>82.153000000000006</v>
      </c>
      <c r="D107" s="97">
        <v>69.995000000000005</v>
      </c>
      <c r="E107" s="97">
        <v>62.401000000000003</v>
      </c>
      <c r="F107" s="102">
        <v>54.247999999999998</v>
      </c>
      <c r="G107" s="106">
        <v>-1.8776099082531528</v>
      </c>
      <c r="H107" s="97">
        <v>-14.933471395288633</v>
      </c>
      <c r="I107" s="94">
        <v>-14.799216096795009</v>
      </c>
      <c r="J107" s="94">
        <v>-10.849346381884416</v>
      </c>
      <c r="K107" s="97">
        <v>-13.065495745260503</v>
      </c>
    </row>
    <row r="108" spans="1:11" ht="12.75" customHeight="1">
      <c r="A108" s="129" t="s">
        <v>1099</v>
      </c>
      <c r="B108" s="101">
        <v>2578.7179999999998</v>
      </c>
      <c r="C108" s="97">
        <v>2489.5720000000001</v>
      </c>
      <c r="D108" s="97">
        <v>2443.2489999999998</v>
      </c>
      <c r="E108" s="97">
        <v>2394.6390000000001</v>
      </c>
      <c r="F108" s="102">
        <v>2199.741</v>
      </c>
      <c r="G108" s="101">
        <v>-6.7236256579761289E-2</v>
      </c>
      <c r="H108" s="97">
        <v>-3.4569890930299385</v>
      </c>
      <c r="I108" s="97">
        <v>-1.8606812737289924</v>
      </c>
      <c r="J108" s="97">
        <v>-1.9895638962708961</v>
      </c>
      <c r="K108" s="97">
        <v>-8.1389303356372409</v>
      </c>
    </row>
    <row r="109" spans="1:11" ht="12.75" customHeight="1">
      <c r="A109" s="128" t="s">
        <v>186</v>
      </c>
      <c r="B109" s="101"/>
      <c r="C109" s="97"/>
      <c r="D109" s="97"/>
      <c r="E109" s="97"/>
      <c r="F109" s="102"/>
      <c r="G109" s="101"/>
      <c r="H109" s="97"/>
      <c r="I109" s="97"/>
      <c r="J109" s="97"/>
      <c r="K109" s="97"/>
    </row>
    <row r="110" spans="1:11" ht="12.75" customHeight="1">
      <c r="A110" s="129" t="s">
        <v>1102</v>
      </c>
      <c r="B110" s="277">
        <v>91.998999999999995</v>
      </c>
      <c r="C110" s="96">
        <v>84.843999999999994</v>
      </c>
      <c r="D110" s="96">
        <v>90.9</v>
      </c>
      <c r="E110" s="96">
        <v>95.057000000000002</v>
      </c>
      <c r="F110" s="221">
        <v>97.1</v>
      </c>
      <c r="G110" s="106">
        <v>5.3282958383422008</v>
      </c>
      <c r="H110" s="97">
        <v>-7.7772584484613994</v>
      </c>
      <c r="I110" s="94">
        <v>7.1378058554523838</v>
      </c>
      <c r="J110" s="94">
        <v>4.5731573157315797</v>
      </c>
      <c r="K110" s="94">
        <v>2.1492367737252271</v>
      </c>
    </row>
    <row r="111" spans="1:11" ht="12.75" customHeight="1">
      <c r="A111" s="129" t="s">
        <v>1101</v>
      </c>
      <c r="B111" s="101">
        <v>131.36199999999999</v>
      </c>
      <c r="C111" s="97">
        <v>124.73099999999999</v>
      </c>
      <c r="D111" s="97">
        <v>125.1</v>
      </c>
      <c r="E111" s="97">
        <v>127.02200000000001</v>
      </c>
      <c r="F111" s="102">
        <v>131.6</v>
      </c>
      <c r="G111" s="97">
        <v>-2.4694107864100645</v>
      </c>
      <c r="H111" s="97">
        <v>-5.0478829494069792</v>
      </c>
      <c r="I111" s="97">
        <v>0.29583664045025326</v>
      </c>
      <c r="J111" s="97">
        <v>1.5363709032773842</v>
      </c>
      <c r="K111" s="97">
        <v>3.6041000771519727</v>
      </c>
    </row>
    <row r="112" spans="1:11" ht="12.75" customHeight="1">
      <c r="A112" s="127" t="s">
        <v>1123</v>
      </c>
      <c r="B112" s="101"/>
      <c r="C112" s="97"/>
      <c r="D112" s="97"/>
      <c r="E112" s="97"/>
      <c r="F112" s="102"/>
      <c r="G112" s="97"/>
      <c r="H112" s="97"/>
      <c r="I112" s="97"/>
      <c r="J112" s="97"/>
      <c r="K112" s="97"/>
    </row>
    <row r="113" spans="1:11" ht="12.75" customHeight="1">
      <c r="A113" s="125" t="s">
        <v>445</v>
      </c>
      <c r="B113" s="95">
        <v>89.022999999999996</v>
      </c>
      <c r="C113" s="95">
        <v>87.805999999999997</v>
      </c>
      <c r="D113" s="96">
        <v>87.16</v>
      </c>
      <c r="E113" s="96">
        <v>88.974999999999994</v>
      </c>
      <c r="F113" s="221">
        <v>90.072000000000003</v>
      </c>
      <c r="G113" s="97">
        <v>-10.14675602567725</v>
      </c>
      <c r="H113" s="97">
        <v>-1.367062444536804</v>
      </c>
      <c r="I113" s="97">
        <v>-0.73571282144728745</v>
      </c>
      <c r="J113" s="97">
        <v>2.0823772372647875</v>
      </c>
      <c r="K113" s="97">
        <v>1.2329305984827288</v>
      </c>
    </row>
    <row r="114" spans="1:11" ht="12.75" customHeight="1">
      <c r="A114" s="125" t="s">
        <v>915</v>
      </c>
      <c r="B114" s="95">
        <v>64.19</v>
      </c>
      <c r="C114" s="95">
        <v>58.29</v>
      </c>
      <c r="D114" s="96">
        <v>59.37</v>
      </c>
      <c r="E114" s="96">
        <v>62.32</v>
      </c>
      <c r="F114" s="221">
        <v>66.59</v>
      </c>
      <c r="G114" s="97">
        <v>18.104875804967801</v>
      </c>
      <c r="H114" s="97">
        <v>-9.1914628446798545</v>
      </c>
      <c r="I114" s="97">
        <v>1.8528049408131686</v>
      </c>
      <c r="J114" s="97">
        <v>4.9688394812194669</v>
      </c>
      <c r="K114" s="97">
        <v>6.8517329910141367</v>
      </c>
    </row>
    <row r="115" spans="1:11" ht="14.25" customHeight="1">
      <c r="A115" s="125" t="s">
        <v>660</v>
      </c>
      <c r="B115" s="95">
        <v>73.17</v>
      </c>
      <c r="C115" s="95">
        <v>54.24</v>
      </c>
      <c r="D115" s="96">
        <v>46.48</v>
      </c>
      <c r="E115" s="96">
        <v>32.783000000000001</v>
      </c>
      <c r="F115" s="221" t="s">
        <v>1066</v>
      </c>
      <c r="G115" s="97">
        <v>-19.866389223524262</v>
      </c>
      <c r="H115" s="97">
        <v>-25.871258712587121</v>
      </c>
      <c r="I115" s="97">
        <v>-14.306784660766969</v>
      </c>
      <c r="J115" s="97">
        <v>-29.468588640275385</v>
      </c>
      <c r="K115" s="97" t="s">
        <v>1066</v>
      </c>
    </row>
    <row r="116" spans="1:11" ht="14.25" customHeight="1">
      <c r="A116" s="125" t="s">
        <v>360</v>
      </c>
      <c r="B116" s="94">
        <v>265.18</v>
      </c>
      <c r="C116" s="94">
        <v>286.89999999999998</v>
      </c>
      <c r="D116" s="97">
        <v>301.60000000000002</v>
      </c>
      <c r="E116" s="97">
        <v>308.10000000000002</v>
      </c>
      <c r="F116" s="102">
        <v>309.7</v>
      </c>
      <c r="G116" s="97">
        <v>20.257584690036733</v>
      </c>
      <c r="H116" s="97">
        <v>8.1906629459235205</v>
      </c>
      <c r="I116" s="97">
        <v>5.1237364935517782</v>
      </c>
      <c r="J116" s="97">
        <v>2.155172413793105</v>
      </c>
      <c r="K116" s="97">
        <v>0.51931191171696867</v>
      </c>
    </row>
    <row r="117" spans="1:11" ht="14.25" customHeight="1">
      <c r="A117" s="125" t="s">
        <v>878</v>
      </c>
      <c r="B117" s="94">
        <v>45.1</v>
      </c>
      <c r="C117" s="95">
        <v>89.02</v>
      </c>
      <c r="D117" s="96">
        <v>176.56</v>
      </c>
      <c r="E117" s="96">
        <v>439.37900000000002</v>
      </c>
      <c r="F117" s="221">
        <v>641.42999999999995</v>
      </c>
      <c r="G117" s="97" t="s">
        <v>1066</v>
      </c>
      <c r="H117" s="97">
        <v>97.383592017738337</v>
      </c>
      <c r="I117" s="97">
        <v>98.337452257919594</v>
      </c>
      <c r="J117" s="97">
        <v>148.85534662437698</v>
      </c>
      <c r="K117" s="97">
        <v>45.985584199517945</v>
      </c>
    </row>
    <row r="118" spans="1:11" ht="12.75" customHeight="1">
      <c r="A118" s="194"/>
      <c r="B118" s="228"/>
      <c r="C118" s="197"/>
      <c r="D118" s="197"/>
      <c r="E118" s="197"/>
      <c r="F118" s="198"/>
      <c r="G118" s="197"/>
      <c r="H118" s="199"/>
      <c r="I118" s="199"/>
      <c r="J118" s="199"/>
      <c r="K118" s="199"/>
    </row>
    <row r="119" spans="1:11" ht="12.75" customHeight="1">
      <c r="A119" s="195" t="s">
        <v>950</v>
      </c>
      <c r="B119" s="228"/>
      <c r="C119" s="197"/>
      <c r="D119" s="197"/>
      <c r="E119" s="197"/>
      <c r="F119" s="198"/>
      <c r="G119" s="228"/>
      <c r="H119" s="199"/>
      <c r="I119" s="199"/>
      <c r="J119" s="199"/>
      <c r="K119" s="199"/>
    </row>
    <row r="120" spans="1:11" ht="14.25" customHeight="1">
      <c r="A120" s="127" t="s">
        <v>874</v>
      </c>
      <c r="B120" s="718">
        <v>90.256960000000007</v>
      </c>
      <c r="C120" s="719">
        <v>134.43487999999999</v>
      </c>
      <c r="D120" s="719">
        <v>150.08503400000001</v>
      </c>
      <c r="E120" s="719">
        <v>198.11369000000002</v>
      </c>
      <c r="F120" s="719">
        <v>206.86495199999999</v>
      </c>
      <c r="G120" s="151">
        <v>46.689694007928864</v>
      </c>
      <c r="H120" s="141">
        <v>48.94682914204067</v>
      </c>
      <c r="I120" s="141">
        <v>11.641438590937137</v>
      </c>
      <c r="J120" s="141">
        <v>32.000962867490166</v>
      </c>
      <c r="K120" s="141">
        <v>4.4172929190304577</v>
      </c>
    </row>
    <row r="121" spans="1:11" ht="13.5" customHeight="1">
      <c r="A121" s="941" t="s">
        <v>961</v>
      </c>
      <c r="B121" s="941"/>
      <c r="C121" s="941"/>
      <c r="D121" s="941"/>
      <c r="E121" s="941"/>
      <c r="F121" s="941"/>
      <c r="G121" s="941"/>
      <c r="H121" s="941"/>
      <c r="I121" s="941"/>
      <c r="J121" s="941"/>
      <c r="K121" s="941"/>
    </row>
    <row r="122" spans="1:11" ht="12.75" customHeight="1">
      <c r="A122" s="64"/>
      <c r="B122" s="4"/>
      <c r="C122" s="4"/>
      <c r="D122" s="4"/>
      <c r="E122" s="4"/>
      <c r="F122" s="4"/>
      <c r="G122" s="4"/>
      <c r="H122" s="4"/>
      <c r="I122" s="4"/>
      <c r="J122" s="4"/>
      <c r="K122" s="4"/>
    </row>
    <row r="123" spans="1:11" ht="12.75" customHeight="1">
      <c r="A123" s="64"/>
      <c r="B123" s="4"/>
      <c r="C123" s="4"/>
      <c r="D123" s="4"/>
      <c r="E123" s="197"/>
      <c r="F123" s="4"/>
      <c r="G123" s="4"/>
      <c r="H123" s="4"/>
      <c r="I123" s="4"/>
      <c r="J123" s="4"/>
      <c r="K123" s="4"/>
    </row>
    <row r="124" spans="1:11">
      <c r="A124" s="8"/>
      <c r="B124" s="2"/>
      <c r="C124" s="2"/>
      <c r="D124" s="3"/>
      <c r="E124" s="2"/>
      <c r="F124" s="3"/>
      <c r="G124" s="2"/>
      <c r="H124" s="2"/>
      <c r="I124" s="3"/>
      <c r="J124" s="2"/>
      <c r="K124" s="3"/>
    </row>
    <row r="125" spans="1:11">
      <c r="A125" s="8"/>
      <c r="B125" s="2"/>
      <c r="C125" s="2"/>
      <c r="D125" s="3"/>
      <c r="E125" s="2"/>
      <c r="F125" s="3"/>
      <c r="G125" s="2"/>
      <c r="H125" s="2"/>
      <c r="I125" s="3"/>
      <c r="J125" s="2"/>
      <c r="K125" s="3"/>
    </row>
    <row r="126" spans="1:11">
      <c r="A126" s="949" t="s">
        <v>448</v>
      </c>
      <c r="B126" s="949"/>
      <c r="C126" s="949"/>
      <c r="D126" s="949"/>
      <c r="E126" s="949"/>
      <c r="F126" s="949"/>
      <c r="G126" s="950"/>
      <c r="H126" s="950"/>
      <c r="I126" s="950"/>
      <c r="J126" s="950"/>
      <c r="K126" s="950"/>
    </row>
    <row r="127" spans="1:11" ht="15">
      <c r="A127" s="951" t="s">
        <v>125</v>
      </c>
      <c r="B127" s="951"/>
      <c r="C127" s="951"/>
      <c r="D127" s="951"/>
      <c r="E127" s="951"/>
      <c r="F127" s="951"/>
      <c r="G127" s="950"/>
      <c r="H127" s="950"/>
      <c r="I127" s="950"/>
      <c r="J127" s="950"/>
      <c r="K127" s="950"/>
    </row>
    <row r="128" spans="1:11">
      <c r="A128" s="20" t="s">
        <v>254</v>
      </c>
      <c r="B128" s="2"/>
      <c r="C128" s="2"/>
      <c r="D128" s="3"/>
      <c r="E128" s="2"/>
      <c r="F128" s="3"/>
      <c r="G128" s="2"/>
      <c r="H128" s="2"/>
      <c r="I128" s="3"/>
      <c r="J128" s="2"/>
      <c r="K128" s="3"/>
    </row>
    <row r="129" spans="1:11">
      <c r="A129" s="8"/>
      <c r="B129" s="2"/>
      <c r="C129" s="2"/>
      <c r="D129" s="3"/>
      <c r="E129" s="2"/>
      <c r="F129" s="3"/>
      <c r="G129" s="2"/>
      <c r="H129" s="2"/>
      <c r="I129" s="3"/>
      <c r="J129" s="2"/>
      <c r="K129" s="3"/>
    </row>
    <row r="130" spans="1:11" ht="27.75" customHeight="1">
      <c r="A130" s="955" t="s">
        <v>535</v>
      </c>
      <c r="B130" s="952" t="s">
        <v>1007</v>
      </c>
      <c r="C130" s="953"/>
      <c r="D130" s="953"/>
      <c r="E130" s="953"/>
      <c r="F130" s="953"/>
      <c r="G130" s="952" t="s">
        <v>712</v>
      </c>
      <c r="H130" s="953"/>
      <c r="I130" s="953"/>
      <c r="J130" s="953"/>
      <c r="K130" s="953"/>
    </row>
    <row r="131" spans="1:11">
      <c r="A131" s="956"/>
      <c r="B131" s="264">
        <v>39448</v>
      </c>
      <c r="C131" s="264">
        <v>39814</v>
      </c>
      <c r="D131" s="264">
        <v>40179</v>
      </c>
      <c r="E131" s="264">
        <v>40544</v>
      </c>
      <c r="F131" s="265">
        <v>40909</v>
      </c>
      <c r="G131" s="264">
        <v>39448</v>
      </c>
      <c r="H131" s="264">
        <v>39814</v>
      </c>
      <c r="I131" s="264">
        <v>40179</v>
      </c>
      <c r="J131" s="264">
        <v>40544</v>
      </c>
      <c r="K131" s="264">
        <v>40909</v>
      </c>
    </row>
    <row r="132" spans="1:11">
      <c r="A132" s="126" t="s">
        <v>37</v>
      </c>
      <c r="B132" s="273"/>
      <c r="C132" s="273"/>
      <c r="D132" s="273"/>
      <c r="E132" s="273"/>
      <c r="F132" s="643"/>
      <c r="G132" s="273"/>
      <c r="H132" s="273"/>
      <c r="I132" s="273"/>
      <c r="J132" s="273"/>
      <c r="K132" s="273"/>
    </row>
    <row r="133" spans="1:11">
      <c r="A133" s="125" t="s">
        <v>411</v>
      </c>
      <c r="B133" s="779">
        <v>40358.386189258315</v>
      </c>
      <c r="C133" s="780">
        <v>33471.056624870216</v>
      </c>
      <c r="D133" s="780">
        <v>39175.964121435143</v>
      </c>
      <c r="E133" s="780">
        <v>44834.792382141743</v>
      </c>
      <c r="F133" s="794">
        <v>40357.893938260211</v>
      </c>
      <c r="G133" s="101">
        <v>4991.1428639766827</v>
      </c>
      <c r="H133" s="97">
        <v>4265.5916183541603</v>
      </c>
      <c r="I133" s="97">
        <v>4665.8343350310724</v>
      </c>
      <c r="J133" s="97">
        <v>4995.5912888943421</v>
      </c>
      <c r="K133" s="97">
        <v>4284.1774330387407</v>
      </c>
    </row>
    <row r="134" spans="1:11">
      <c r="A134" s="127" t="s">
        <v>528</v>
      </c>
      <c r="B134" s="670"/>
      <c r="C134" s="671"/>
      <c r="D134" s="671"/>
      <c r="E134" s="671"/>
      <c r="F134" s="672"/>
      <c r="G134" s="665"/>
      <c r="H134" s="27"/>
      <c r="I134" s="27"/>
      <c r="J134" s="27"/>
      <c r="K134" s="27"/>
    </row>
    <row r="135" spans="1:11">
      <c r="A135" s="125" t="s">
        <v>718</v>
      </c>
      <c r="B135" s="779">
        <v>39682.500266293944</v>
      </c>
      <c r="C135" s="780">
        <v>28979.683227789312</v>
      </c>
      <c r="D135" s="780">
        <v>26723.890111524695</v>
      </c>
      <c r="E135" s="780">
        <v>30816.132092527605</v>
      </c>
      <c r="F135" s="794">
        <v>24025.965359065012</v>
      </c>
      <c r="G135" s="101">
        <v>14445.759106768819</v>
      </c>
      <c r="H135" s="97">
        <v>13663.21698622787</v>
      </c>
      <c r="I135" s="97">
        <v>11176.86746613329</v>
      </c>
      <c r="J135" s="97">
        <v>11893.528403136859</v>
      </c>
      <c r="K135" s="97">
        <v>9648.9820719136587</v>
      </c>
    </row>
    <row r="136" spans="1:11">
      <c r="A136" s="125" t="s">
        <v>243</v>
      </c>
      <c r="B136" s="779">
        <v>64.615877096691392</v>
      </c>
      <c r="C136" s="780">
        <v>30.002316232442865</v>
      </c>
      <c r="D136" s="780" t="s">
        <v>1066</v>
      </c>
      <c r="E136" s="780" t="s">
        <v>1066</v>
      </c>
      <c r="F136" s="794" t="s">
        <v>1066</v>
      </c>
      <c r="G136" s="101">
        <v>149.92082853060649</v>
      </c>
      <c r="H136" s="97">
        <v>123.46632194420933</v>
      </c>
      <c r="I136" s="97" t="s">
        <v>1066</v>
      </c>
      <c r="J136" s="97" t="s">
        <v>1066</v>
      </c>
      <c r="K136" s="97" t="s">
        <v>1066</v>
      </c>
    </row>
    <row r="137" spans="1:11">
      <c r="A137" s="125" t="s">
        <v>475</v>
      </c>
      <c r="B137" s="779">
        <v>1174.8509808162369</v>
      </c>
      <c r="C137" s="780">
        <v>1119.4709521029092</v>
      </c>
      <c r="D137" s="780">
        <v>1120.458495473822</v>
      </c>
      <c r="E137" s="780">
        <v>1232.8398035680609</v>
      </c>
      <c r="F137" s="794">
        <v>1167.2717221092933</v>
      </c>
      <c r="G137" s="101">
        <v>1.1048073026363923</v>
      </c>
      <c r="H137" s="97">
        <v>0.99693649105130255</v>
      </c>
      <c r="I137" s="97">
        <v>0.95747679536653107</v>
      </c>
      <c r="J137" s="97">
        <v>1.0064491351152389</v>
      </c>
      <c r="K137" s="97">
        <v>0.90128739210178332</v>
      </c>
    </row>
    <row r="138" spans="1:11">
      <c r="A138" s="127" t="s">
        <v>530</v>
      </c>
      <c r="B138" s="800"/>
      <c r="C138" s="805"/>
      <c r="D138" s="805"/>
      <c r="E138" s="805"/>
      <c r="F138" s="808"/>
      <c r="G138" s="101"/>
      <c r="H138" s="97"/>
      <c r="I138" s="97"/>
      <c r="J138" s="97"/>
      <c r="K138" s="97"/>
    </row>
    <row r="139" spans="1:11">
      <c r="A139" s="125" t="s">
        <v>412</v>
      </c>
      <c r="B139" s="779">
        <v>59991.496503945586</v>
      </c>
      <c r="C139" s="780">
        <v>70817.24042536116</v>
      </c>
      <c r="D139" s="780">
        <v>75211.113449667479</v>
      </c>
      <c r="E139" s="780">
        <v>92272.197882479391</v>
      </c>
      <c r="F139" s="794">
        <v>86347.755634271103</v>
      </c>
      <c r="G139" s="101">
        <v>5794.6002611750782</v>
      </c>
      <c r="H139" s="97">
        <v>6768.3494624258019</v>
      </c>
      <c r="I139" s="97">
        <v>5940.3770199563605</v>
      </c>
      <c r="J139" s="97">
        <v>5361.5454899755596</v>
      </c>
      <c r="K139" s="97">
        <v>3749.3597756956619</v>
      </c>
    </row>
    <row r="140" spans="1:11">
      <c r="A140" s="125" t="s">
        <v>413</v>
      </c>
      <c r="B140" s="779">
        <v>2786.361637006803</v>
      </c>
      <c r="C140" s="780">
        <v>2652.4322115770465</v>
      </c>
      <c r="D140" s="780">
        <v>3581.8259370204059</v>
      </c>
      <c r="E140" s="780">
        <v>2650.8547121700703</v>
      </c>
      <c r="F140" s="794">
        <v>1554.4902874680308</v>
      </c>
      <c r="G140" s="101">
        <v>45.682552988930105</v>
      </c>
      <c r="H140" s="97">
        <v>39.38163991532614</v>
      </c>
      <c r="I140" s="97">
        <v>41.547685152771216</v>
      </c>
      <c r="J140" s="97">
        <v>26.052370120884024</v>
      </c>
      <c r="K140" s="97">
        <v>13.458557319076993</v>
      </c>
    </row>
    <row r="141" spans="1:11">
      <c r="A141" s="125" t="s">
        <v>414</v>
      </c>
      <c r="B141" s="779">
        <v>765.20054421768714</v>
      </c>
      <c r="C141" s="780">
        <v>636.9782945425361</v>
      </c>
      <c r="D141" s="780">
        <v>749.85772977888928</v>
      </c>
      <c r="E141" s="780">
        <v>618.14687985190494</v>
      </c>
      <c r="F141" s="794">
        <v>510.74836112531972</v>
      </c>
      <c r="G141" s="101">
        <v>11772.316064887495</v>
      </c>
      <c r="H141" s="97">
        <v>11374.612402545288</v>
      </c>
      <c r="I141" s="97">
        <v>14703.092740762535</v>
      </c>
      <c r="J141" s="97">
        <v>14048.79272390693</v>
      </c>
      <c r="K141" s="97">
        <v>12768.709028132993</v>
      </c>
    </row>
    <row r="142" spans="1:11">
      <c r="A142" s="125" t="s">
        <v>964</v>
      </c>
      <c r="B142" s="779">
        <v>575.18483102040818</v>
      </c>
      <c r="C142" s="780">
        <v>504.25353531300158</v>
      </c>
      <c r="D142" s="780">
        <v>626.27376286022854</v>
      </c>
      <c r="E142" s="780">
        <v>670.7759578406783</v>
      </c>
      <c r="F142" s="794">
        <v>574.15425063938631</v>
      </c>
      <c r="G142" s="101">
        <v>0.41186272624255443</v>
      </c>
      <c r="H142" s="97">
        <v>0.40831204563751017</v>
      </c>
      <c r="I142" s="97">
        <v>0.53124380799794091</v>
      </c>
      <c r="J142" s="97">
        <v>0.59218893326306943</v>
      </c>
      <c r="K142" s="97">
        <v>0.55722627367151922</v>
      </c>
    </row>
    <row r="143" spans="1:11">
      <c r="A143" s="125" t="s">
        <v>611</v>
      </c>
      <c r="B143" s="779">
        <v>464.26714340136061</v>
      </c>
      <c r="C143" s="780">
        <v>462.37946829855537</v>
      </c>
      <c r="D143" s="780">
        <v>605.00495253794122</v>
      </c>
      <c r="E143" s="780">
        <v>758.06254747402363</v>
      </c>
      <c r="F143" s="794">
        <v>762.99755294117642</v>
      </c>
      <c r="G143" s="101">
        <v>0.28576546209591802</v>
      </c>
      <c r="H143" s="97">
        <v>0.26389127259487027</v>
      </c>
      <c r="I143" s="97">
        <v>0.29570625931122085</v>
      </c>
      <c r="J143" s="97">
        <v>0.27756278515081934</v>
      </c>
      <c r="K143" s="97">
        <v>0.18237831477622288</v>
      </c>
    </row>
    <row r="144" spans="1:11">
      <c r="A144" s="127" t="s">
        <v>529</v>
      </c>
      <c r="B144" s="809"/>
      <c r="C144" s="805"/>
      <c r="D144" s="810"/>
      <c r="E144" s="810"/>
      <c r="F144" s="808"/>
      <c r="G144" s="101"/>
      <c r="H144" s="97"/>
      <c r="I144" s="97"/>
      <c r="J144" s="97"/>
      <c r="K144" s="97"/>
    </row>
    <row r="145" spans="1:11">
      <c r="A145" s="125" t="s">
        <v>476</v>
      </c>
      <c r="B145" s="795">
        <v>43092.212051567236</v>
      </c>
      <c r="C145" s="630">
        <v>33885.31012963465</v>
      </c>
      <c r="D145" s="630">
        <v>36562.007407895981</v>
      </c>
      <c r="E145" s="630">
        <v>40003.036110112414</v>
      </c>
      <c r="F145" s="796">
        <v>38187.015255617313</v>
      </c>
      <c r="G145" s="101">
        <v>7538.8754463903488</v>
      </c>
      <c r="H145" s="97">
        <v>6044.4720174160993</v>
      </c>
      <c r="I145" s="97">
        <v>6058.3276566521918</v>
      </c>
      <c r="J145" s="97">
        <v>6050.0659573672738</v>
      </c>
      <c r="K145" s="97">
        <v>5432.0078599740127</v>
      </c>
    </row>
    <row r="146" spans="1:11">
      <c r="A146" s="127" t="s">
        <v>531</v>
      </c>
      <c r="B146" s="811"/>
      <c r="C146" s="812"/>
      <c r="D146" s="812"/>
      <c r="E146" s="812"/>
      <c r="F146" s="813"/>
      <c r="G146" s="101"/>
      <c r="H146" s="97"/>
      <c r="I146" s="97"/>
      <c r="J146" s="97"/>
      <c r="K146" s="97"/>
    </row>
    <row r="147" spans="1:11">
      <c r="A147" s="125" t="s">
        <v>159</v>
      </c>
      <c r="B147" s="811">
        <v>93568.33859464516</v>
      </c>
      <c r="C147" s="812">
        <v>117744.47487514463</v>
      </c>
      <c r="D147" s="812">
        <v>163126.74149113736</v>
      </c>
      <c r="E147" s="812">
        <v>209750.44003002445</v>
      </c>
      <c r="F147" s="813">
        <v>280712.43453465344</v>
      </c>
      <c r="G147" s="101">
        <v>437.10246231119129</v>
      </c>
      <c r="H147" s="97">
        <v>474.73973717797679</v>
      </c>
      <c r="I147" s="97">
        <v>560.15336102554568</v>
      </c>
      <c r="J147" s="97">
        <v>563.66950098900463</v>
      </c>
      <c r="K147" s="97">
        <v>596.80210420220521</v>
      </c>
    </row>
    <row r="148" spans="1:11">
      <c r="A148" s="125" t="s">
        <v>160</v>
      </c>
      <c r="B148" s="814">
        <v>748.01239331228805</v>
      </c>
      <c r="C148" s="815">
        <v>1678.6566880007033</v>
      </c>
      <c r="D148" s="815">
        <v>2394.7538257016249</v>
      </c>
      <c r="E148" s="815">
        <v>2841.7133036184105</v>
      </c>
      <c r="F148" s="816">
        <v>2938.2580594059409</v>
      </c>
      <c r="G148" s="101">
        <v>5.3160993647244847</v>
      </c>
      <c r="H148" s="97">
        <v>7.4340988374956414</v>
      </c>
      <c r="I148" s="97">
        <v>6.1922185307331743</v>
      </c>
      <c r="J148" s="97">
        <v>5.0469550996233243</v>
      </c>
      <c r="K148" s="97">
        <v>3.8972299460907651</v>
      </c>
    </row>
    <row r="149" spans="1:11">
      <c r="A149" s="127" t="s">
        <v>166</v>
      </c>
      <c r="B149" s="800"/>
      <c r="C149" s="805"/>
      <c r="D149" s="805"/>
      <c r="E149" s="805"/>
      <c r="F149" s="808"/>
      <c r="G149" s="101"/>
      <c r="H149" s="97"/>
      <c r="I149" s="97"/>
      <c r="J149" s="97"/>
      <c r="K149" s="97"/>
    </row>
    <row r="150" spans="1:11" ht="14.25">
      <c r="A150" s="125" t="s">
        <v>1127</v>
      </c>
      <c r="B150" s="809">
        <v>149131.06082501891</v>
      </c>
      <c r="C150" s="810">
        <v>130406.34353326634</v>
      </c>
      <c r="D150" s="810">
        <v>124455.69705328034</v>
      </c>
      <c r="E150" s="810">
        <v>142241.38069139328</v>
      </c>
      <c r="F150" s="817">
        <v>141546.40212396282</v>
      </c>
      <c r="G150" s="101">
        <v>22412.242384282974</v>
      </c>
      <c r="H150" s="97">
        <v>17115.939563363478</v>
      </c>
      <c r="I150" s="97">
        <v>15146.123530884792</v>
      </c>
      <c r="J150" s="97">
        <v>16211.69143963908</v>
      </c>
      <c r="K150" s="97">
        <v>16344.850129787854</v>
      </c>
    </row>
    <row r="151" spans="1:11" ht="14.25">
      <c r="A151" s="125" t="s">
        <v>429</v>
      </c>
      <c r="B151" s="818">
        <v>1091.6617241353958</v>
      </c>
      <c r="C151" s="819" t="s">
        <v>1066</v>
      </c>
      <c r="D151" s="819" t="s">
        <v>1066</v>
      </c>
      <c r="E151" s="819" t="s">
        <v>1066</v>
      </c>
      <c r="F151" s="820" t="s">
        <v>1066</v>
      </c>
      <c r="G151" s="101">
        <v>2742.868653606522</v>
      </c>
      <c r="H151" s="97" t="s">
        <v>1066</v>
      </c>
      <c r="I151" s="97" t="s">
        <v>1066</v>
      </c>
      <c r="J151" s="97" t="s">
        <v>1066</v>
      </c>
      <c r="K151" s="97" t="s">
        <v>1066</v>
      </c>
    </row>
    <row r="152" spans="1:11" ht="14.25">
      <c r="A152" s="125" t="s">
        <v>1128</v>
      </c>
      <c r="B152" s="818">
        <v>7698.4984358236352</v>
      </c>
      <c r="C152" s="819">
        <v>6961.3309910613207</v>
      </c>
      <c r="D152" s="819">
        <v>6773.3572287586603</v>
      </c>
      <c r="E152" s="819">
        <v>7470.919207685437</v>
      </c>
      <c r="F152" s="820">
        <v>6940.5575927830168</v>
      </c>
      <c r="G152" s="101">
        <v>0.61630966457357783</v>
      </c>
      <c r="H152" s="97">
        <v>0.54651384092259969</v>
      </c>
      <c r="I152" s="97">
        <v>0.52848460010608611</v>
      </c>
      <c r="J152" s="97">
        <v>0.56693986272222996</v>
      </c>
      <c r="K152" s="97">
        <v>0.51671622049495325</v>
      </c>
    </row>
    <row r="153" spans="1:11" ht="12.75" hidden="1" customHeight="1">
      <c r="A153" s="280" t="s">
        <v>860</v>
      </c>
      <c r="B153" s="809" t="s">
        <v>497</v>
      </c>
      <c r="C153" s="810" t="s">
        <v>497</v>
      </c>
      <c r="D153" s="810" t="s">
        <v>497</v>
      </c>
      <c r="E153" s="810" t="s">
        <v>497</v>
      </c>
      <c r="F153" s="817" t="s">
        <v>497</v>
      </c>
      <c r="G153" s="101" t="s">
        <v>497</v>
      </c>
      <c r="H153" s="97" t="s">
        <v>497</v>
      </c>
      <c r="I153" s="97" t="s">
        <v>497</v>
      </c>
      <c r="J153" s="97" t="s">
        <v>497</v>
      </c>
      <c r="K153" s="97" t="s">
        <v>497</v>
      </c>
    </row>
    <row r="154" spans="1:11" ht="12.75" hidden="1" customHeight="1">
      <c r="A154" s="280" t="s">
        <v>428</v>
      </c>
      <c r="B154" s="809" t="s">
        <v>497</v>
      </c>
      <c r="C154" s="810" t="s">
        <v>497</v>
      </c>
      <c r="D154" s="810" t="s">
        <v>497</v>
      </c>
      <c r="E154" s="810" t="s">
        <v>497</v>
      </c>
      <c r="F154" s="817" t="s">
        <v>497</v>
      </c>
      <c r="G154" s="101" t="s">
        <v>497</v>
      </c>
      <c r="H154" s="97" t="s">
        <v>497</v>
      </c>
      <c r="I154" s="97" t="s">
        <v>497</v>
      </c>
      <c r="J154" s="97" t="s">
        <v>497</v>
      </c>
      <c r="K154" s="97" t="s">
        <v>497</v>
      </c>
    </row>
    <row r="155" spans="1:11" ht="12.75" hidden="1" customHeight="1">
      <c r="A155" s="280" t="s">
        <v>272</v>
      </c>
      <c r="B155" s="809" t="s">
        <v>497</v>
      </c>
      <c r="C155" s="810" t="s">
        <v>497</v>
      </c>
      <c r="D155" s="810" t="s">
        <v>497</v>
      </c>
      <c r="E155" s="810" t="s">
        <v>497</v>
      </c>
      <c r="F155" s="817" t="s">
        <v>497</v>
      </c>
      <c r="G155" s="101" t="s">
        <v>497</v>
      </c>
      <c r="H155" s="97" t="s">
        <v>497</v>
      </c>
      <c r="I155" s="97" t="s">
        <v>497</v>
      </c>
      <c r="J155" s="97" t="s">
        <v>497</v>
      </c>
      <c r="K155" s="97" t="s">
        <v>497</v>
      </c>
    </row>
    <row r="156" spans="1:11">
      <c r="A156" s="127" t="s">
        <v>167</v>
      </c>
      <c r="B156" s="809"/>
      <c r="C156" s="805"/>
      <c r="D156" s="810"/>
      <c r="E156" s="810"/>
      <c r="F156" s="808"/>
      <c r="G156" s="101"/>
      <c r="H156" s="97"/>
      <c r="I156" s="97"/>
      <c r="J156" s="97"/>
      <c r="K156" s="97"/>
    </row>
    <row r="157" spans="1:11">
      <c r="A157" s="856" t="s">
        <v>1207</v>
      </c>
      <c r="B157" s="811">
        <v>323884.36229070608</v>
      </c>
      <c r="C157" s="812">
        <v>238260.12351439497</v>
      </c>
      <c r="D157" s="812">
        <v>342118.90188934514</v>
      </c>
      <c r="E157" s="812">
        <v>351658.52016066579</v>
      </c>
      <c r="F157" s="813">
        <v>353929.18728293316</v>
      </c>
      <c r="G157" s="101">
        <v>7792.8002091022108</v>
      </c>
      <c r="H157" s="97">
        <v>5330.2041054674492</v>
      </c>
      <c r="I157" s="97">
        <v>7810.9338330900719</v>
      </c>
      <c r="J157" s="97">
        <v>8019.5785669479083</v>
      </c>
      <c r="K157" s="97">
        <v>8078.7305930822449</v>
      </c>
    </row>
    <row r="158" spans="1:11" ht="12.75" hidden="1" customHeight="1">
      <c r="A158" s="280" t="s">
        <v>760</v>
      </c>
      <c r="B158" s="811" t="s">
        <v>1066</v>
      </c>
      <c r="C158" s="812" t="s">
        <v>1066</v>
      </c>
      <c r="D158" s="812" t="s">
        <v>1066</v>
      </c>
      <c r="E158" s="812" t="s">
        <v>1066</v>
      </c>
      <c r="F158" s="813" t="s">
        <v>1066</v>
      </c>
      <c r="G158" s="101" t="s">
        <v>1066</v>
      </c>
      <c r="H158" s="97" t="s">
        <v>1066</v>
      </c>
      <c r="I158" s="97" t="s">
        <v>1066</v>
      </c>
      <c r="J158" s="97" t="s">
        <v>1066</v>
      </c>
      <c r="K158" s="97" t="s">
        <v>1066</v>
      </c>
    </row>
    <row r="159" spans="1:11">
      <c r="A159" s="125" t="s">
        <v>720</v>
      </c>
      <c r="B159" s="795">
        <v>3448.7385152257089</v>
      </c>
      <c r="C159" s="630">
        <v>3192.4960306178432</v>
      </c>
      <c r="D159" s="630">
        <v>3042.805417342121</v>
      </c>
      <c r="E159" s="630">
        <v>3354.1676615794599</v>
      </c>
      <c r="F159" s="796">
        <v>3224.1331814302566</v>
      </c>
      <c r="G159" s="101">
        <v>1.398855567139494</v>
      </c>
      <c r="H159" s="97">
        <v>1.2347444687315681</v>
      </c>
      <c r="I159" s="97">
        <v>1.1426531742637325</v>
      </c>
      <c r="J159" s="97">
        <v>1.2468746650927711</v>
      </c>
      <c r="K159" s="97">
        <v>1.1444951247126036</v>
      </c>
    </row>
    <row r="160" spans="1:11">
      <c r="A160" s="127" t="s">
        <v>745</v>
      </c>
      <c r="B160" s="800"/>
      <c r="C160" s="805"/>
      <c r="D160" s="805"/>
      <c r="E160" s="805"/>
      <c r="F160" s="808"/>
      <c r="G160" s="101"/>
      <c r="H160" s="97"/>
      <c r="I160" s="97"/>
      <c r="J160" s="97"/>
      <c r="K160" s="97"/>
    </row>
    <row r="161" spans="1:11">
      <c r="A161" s="125" t="s">
        <v>761</v>
      </c>
      <c r="B161" s="795">
        <v>24706.683104741354</v>
      </c>
      <c r="C161" s="630">
        <v>16982.378286333496</v>
      </c>
      <c r="D161" s="630">
        <v>17452.247335633012</v>
      </c>
      <c r="E161" s="630">
        <v>17103.160328879752</v>
      </c>
      <c r="F161" s="796">
        <v>15806.430818420917</v>
      </c>
      <c r="G161" s="101">
        <v>4419.0096771134595</v>
      </c>
      <c r="H161" s="97">
        <v>3292.4347201111855</v>
      </c>
      <c r="I161" s="97">
        <v>3258.4479715520933</v>
      </c>
      <c r="J161" s="97">
        <v>3053.045399657221</v>
      </c>
      <c r="K161" s="97">
        <v>2781.3533025551501</v>
      </c>
    </row>
    <row r="162" spans="1:11">
      <c r="A162" s="125" t="s">
        <v>762</v>
      </c>
      <c r="B162" s="795">
        <v>2537.242512970668</v>
      </c>
      <c r="C162" s="630">
        <v>2147.2432209293324</v>
      </c>
      <c r="D162" s="630">
        <v>2724.8622766822841</v>
      </c>
      <c r="E162" s="630">
        <v>3503.0832476875644</v>
      </c>
      <c r="F162" s="796">
        <v>4048.2698158939716</v>
      </c>
      <c r="G162" s="101">
        <v>1028.4728467655727</v>
      </c>
      <c r="H162" s="97">
        <v>820.81162879561634</v>
      </c>
      <c r="I162" s="97">
        <v>864.76111605277185</v>
      </c>
      <c r="J162" s="97">
        <v>994.06448572291833</v>
      </c>
      <c r="K162" s="97">
        <v>1060.5894199355439</v>
      </c>
    </row>
    <row r="163" spans="1:11">
      <c r="A163" s="125" t="s">
        <v>658</v>
      </c>
      <c r="B163" s="795">
        <v>271.99876714439819</v>
      </c>
      <c r="C163" s="630">
        <v>214.40181635233105</v>
      </c>
      <c r="D163" s="630">
        <v>191.91165113525204</v>
      </c>
      <c r="E163" s="630">
        <v>196.0431654676259</v>
      </c>
      <c r="F163" s="796">
        <v>184.7506575215306</v>
      </c>
      <c r="G163" s="101">
        <v>5037.0142063777439</v>
      </c>
      <c r="H163" s="97">
        <v>3403.2034341639851</v>
      </c>
      <c r="I163" s="97">
        <v>2108.9192432445279</v>
      </c>
      <c r="J163" s="97">
        <v>2000.4404639553661</v>
      </c>
      <c r="K163" s="97">
        <v>1710.6542363104686</v>
      </c>
    </row>
    <row r="164" spans="1:11">
      <c r="A164" s="125" t="s">
        <v>461</v>
      </c>
      <c r="B164" s="795" t="s">
        <v>1066</v>
      </c>
      <c r="C164" s="630" t="s">
        <v>1066</v>
      </c>
      <c r="D164" s="630">
        <v>185.60469546414046</v>
      </c>
      <c r="E164" s="630">
        <v>4386.3052415210686</v>
      </c>
      <c r="F164" s="796">
        <v>7866.7938734464442</v>
      </c>
      <c r="G164" s="101" t="s">
        <v>1066</v>
      </c>
      <c r="H164" s="97" t="s">
        <v>1066</v>
      </c>
      <c r="I164" s="97">
        <v>763.8053311281501</v>
      </c>
      <c r="J164" s="97">
        <v>4559.5688581300092</v>
      </c>
      <c r="K164" s="97">
        <v>7237.1608771356432</v>
      </c>
    </row>
    <row r="165" spans="1:11">
      <c r="A165" s="127" t="s">
        <v>994</v>
      </c>
      <c r="B165" s="811"/>
      <c r="C165" s="812"/>
      <c r="D165" s="812"/>
      <c r="E165" s="812"/>
      <c r="F165" s="813"/>
      <c r="G165" s="101"/>
      <c r="H165" s="97"/>
      <c r="I165" s="97"/>
      <c r="J165" s="97"/>
      <c r="K165" s="97"/>
    </row>
    <row r="166" spans="1:11">
      <c r="A166" s="125" t="s">
        <v>538</v>
      </c>
      <c r="B166" s="795">
        <v>7434.8698035038205</v>
      </c>
      <c r="C166" s="630">
        <v>8159.8219786318841</v>
      </c>
      <c r="D166" s="630">
        <v>10601.250837897964</v>
      </c>
      <c r="E166" s="630">
        <v>11555.381930829792</v>
      </c>
      <c r="F166" s="796">
        <v>12652.545859855609</v>
      </c>
      <c r="G166" s="101">
        <v>556.08599876617961</v>
      </c>
      <c r="H166" s="97">
        <v>245.48200898411201</v>
      </c>
      <c r="I166" s="97">
        <v>215.21012663211457</v>
      </c>
      <c r="J166" s="97">
        <v>209.9833169331236</v>
      </c>
      <c r="K166" s="97">
        <v>184.68173784638165</v>
      </c>
    </row>
    <row r="167" spans="1:11">
      <c r="A167" s="125" t="s">
        <v>209</v>
      </c>
      <c r="B167" s="795">
        <v>2871.9556624008519</v>
      </c>
      <c r="C167" s="630">
        <v>2151.3568988221614</v>
      </c>
      <c r="D167" s="630">
        <v>2215.7261193970157</v>
      </c>
      <c r="E167" s="630">
        <v>2121.4671332250873</v>
      </c>
      <c r="F167" s="796">
        <v>1872.7506380822874</v>
      </c>
      <c r="G167" s="278">
        <v>2.0552284347253464</v>
      </c>
      <c r="H167" s="279">
        <v>1.5599829589237553</v>
      </c>
      <c r="I167" s="279">
        <v>1.5970348273007176</v>
      </c>
      <c r="J167" s="279">
        <v>1.5809840283673002</v>
      </c>
      <c r="K167" s="279">
        <v>1.4255998426396272</v>
      </c>
    </row>
    <row r="168" spans="1:11">
      <c r="A168" s="125" t="s">
        <v>66</v>
      </c>
      <c r="B168" s="814">
        <v>37.87997178516418</v>
      </c>
      <c r="C168" s="815">
        <v>38.703838773100564</v>
      </c>
      <c r="D168" s="815">
        <v>55.825704976371775</v>
      </c>
      <c r="E168" s="815">
        <v>57.23802889298274</v>
      </c>
      <c r="F168" s="816">
        <v>53.35850763042334</v>
      </c>
      <c r="G168" s="278">
        <v>0.15247130810322082</v>
      </c>
      <c r="H168" s="279">
        <v>0.15643603238794132</v>
      </c>
      <c r="I168" s="279">
        <v>0.20371370959119753</v>
      </c>
      <c r="J168" s="279">
        <v>0.19996516522143215</v>
      </c>
      <c r="K168" s="279">
        <v>0.17863039824854068</v>
      </c>
    </row>
    <row r="169" spans="1:11">
      <c r="A169" s="125" t="s">
        <v>67</v>
      </c>
      <c r="B169" s="814">
        <v>58.031813666920975</v>
      </c>
      <c r="C169" s="815">
        <v>84.695050147786063</v>
      </c>
      <c r="D169" s="815">
        <v>205.33558258238779</v>
      </c>
      <c r="E169" s="815">
        <v>383.60627873003546</v>
      </c>
      <c r="F169" s="816">
        <v>542.53144135764637</v>
      </c>
      <c r="G169" s="278">
        <v>1.8044718180012742</v>
      </c>
      <c r="H169" s="279">
        <v>1.2766814915252647</v>
      </c>
      <c r="I169" s="279">
        <v>1.5515292161517544</v>
      </c>
      <c r="J169" s="279">
        <v>1.6965621682118079</v>
      </c>
      <c r="K169" s="279">
        <v>1.3765361541368448</v>
      </c>
    </row>
    <row r="170" spans="1:11">
      <c r="A170" s="127" t="s">
        <v>127</v>
      </c>
      <c r="B170" s="809"/>
      <c r="C170" s="805"/>
      <c r="D170" s="810"/>
      <c r="E170" s="810"/>
      <c r="F170" s="808"/>
      <c r="G170" s="106"/>
      <c r="H170" s="97"/>
      <c r="I170" s="94"/>
      <c r="J170" s="94"/>
      <c r="K170" s="97"/>
    </row>
    <row r="171" spans="1:11">
      <c r="A171" s="125" t="s">
        <v>442</v>
      </c>
      <c r="B171" s="795">
        <v>60170.602763031275</v>
      </c>
      <c r="C171" s="630">
        <v>44844.499946898519</v>
      </c>
      <c r="D171" s="630">
        <v>43726.592861575336</v>
      </c>
      <c r="E171" s="630">
        <v>45955.552353932879</v>
      </c>
      <c r="F171" s="796">
        <v>41938.016077977045</v>
      </c>
      <c r="G171" s="101">
        <v>6336.4156237396028</v>
      </c>
      <c r="H171" s="97">
        <v>5178.3487236603369</v>
      </c>
      <c r="I171" s="97">
        <v>5037.0456009187119</v>
      </c>
      <c r="J171" s="97">
        <v>5315.2385327241354</v>
      </c>
      <c r="K171" s="97">
        <v>4702.6257095735646</v>
      </c>
    </row>
    <row r="172" spans="1:11">
      <c r="A172" s="125" t="s">
        <v>1067</v>
      </c>
      <c r="B172" s="795">
        <v>5044.6155367067477</v>
      </c>
      <c r="C172" s="630">
        <v>4303.5978130736476</v>
      </c>
      <c r="D172" s="630">
        <v>4032.2324794227065</v>
      </c>
      <c r="E172" s="630">
        <v>4307.8167847192517</v>
      </c>
      <c r="F172" s="796">
        <v>3584.8015738232384</v>
      </c>
      <c r="G172" s="101">
        <v>2.4913391767171906</v>
      </c>
      <c r="H172" s="97">
        <v>2.1476603650134427</v>
      </c>
      <c r="I172" s="97">
        <v>1.9754709254208198</v>
      </c>
      <c r="J172" s="97">
        <v>2.0453630221377952</v>
      </c>
      <c r="K172" s="97">
        <v>1.5940003458630791</v>
      </c>
    </row>
    <row r="173" spans="1:11">
      <c r="A173" s="128" t="s">
        <v>8</v>
      </c>
      <c r="B173" s="809"/>
      <c r="C173" s="805"/>
      <c r="D173" s="810"/>
      <c r="E173" s="810"/>
      <c r="F173" s="808"/>
      <c r="G173" s="101"/>
      <c r="H173" s="97"/>
      <c r="I173" s="97"/>
      <c r="J173" s="97"/>
      <c r="K173" s="97"/>
    </row>
    <row r="174" spans="1:11">
      <c r="A174" s="125" t="s">
        <v>400</v>
      </c>
      <c r="B174" s="811">
        <v>285588.98299538653</v>
      </c>
      <c r="C174" s="812">
        <v>291305.3185691316</v>
      </c>
      <c r="D174" s="812">
        <v>291495.87929468119</v>
      </c>
      <c r="E174" s="812">
        <v>311548.57558981044</v>
      </c>
      <c r="F174" s="813">
        <v>341478.97600450157</v>
      </c>
      <c r="G174" s="101">
        <v>33713.727186328237</v>
      </c>
      <c r="H174" s="97">
        <v>23656.433211720934</v>
      </c>
      <c r="I174" s="97">
        <v>23485.004777206024</v>
      </c>
      <c r="J174" s="97">
        <v>24093.154094022928</v>
      </c>
      <c r="K174" s="97">
        <v>22326.183458940934</v>
      </c>
    </row>
    <row r="175" spans="1:11">
      <c r="A175" s="125" t="s">
        <v>399</v>
      </c>
      <c r="B175" s="795">
        <v>50080.209775844385</v>
      </c>
      <c r="C175" s="630">
        <v>33957.459191952839</v>
      </c>
      <c r="D175" s="630">
        <v>32859.032147116901</v>
      </c>
      <c r="E175" s="630">
        <v>35399.157633653223</v>
      </c>
      <c r="F175" s="796">
        <v>30847.937807835948</v>
      </c>
      <c r="G175" s="101">
        <v>6642.8186464842001</v>
      </c>
      <c r="H175" s="97">
        <v>5470.8328003790621</v>
      </c>
      <c r="I175" s="97">
        <v>5175.4657658083006</v>
      </c>
      <c r="J175" s="97">
        <v>5591.4006687179308</v>
      </c>
      <c r="K175" s="97">
        <v>4907.4034056372811</v>
      </c>
    </row>
    <row r="176" spans="1:11">
      <c r="A176" s="129" t="s">
        <v>398</v>
      </c>
      <c r="B176" s="795">
        <v>25974.396713189548</v>
      </c>
      <c r="C176" s="630">
        <v>25703.423620706995</v>
      </c>
      <c r="D176" s="630">
        <v>28266.841045121728</v>
      </c>
      <c r="E176" s="630">
        <v>32204.244808588428</v>
      </c>
      <c r="F176" s="796">
        <v>33251.649902628844</v>
      </c>
      <c r="G176" s="101">
        <v>18.984190105911619</v>
      </c>
      <c r="H176" s="97">
        <v>18.622133783808433</v>
      </c>
      <c r="I176" s="97">
        <v>20.477653568864785</v>
      </c>
      <c r="J176" s="97">
        <v>23.089568410025596</v>
      </c>
      <c r="K176" s="97">
        <v>22.761212097705332</v>
      </c>
    </row>
    <row r="177" spans="1:11" ht="12.75" customHeight="1">
      <c r="A177" s="129" t="s">
        <v>615</v>
      </c>
      <c r="B177" s="795">
        <v>2884.019575856445</v>
      </c>
      <c r="C177" s="630">
        <v>2782.3589137118952</v>
      </c>
      <c r="D177" s="630">
        <v>3117.2852713561956</v>
      </c>
      <c r="E177" s="630">
        <v>3522.187361930542</v>
      </c>
      <c r="F177" s="796">
        <v>3415.6701370249498</v>
      </c>
      <c r="G177" s="101">
        <v>78.697289706018097</v>
      </c>
      <c r="H177" s="97">
        <v>89.272593246443193</v>
      </c>
      <c r="I177" s="97">
        <v>109.33239588089911</v>
      </c>
      <c r="J177" s="97">
        <v>132.23905995609317</v>
      </c>
      <c r="K177" s="97">
        <v>136.81835117263969</v>
      </c>
    </row>
    <row r="178" spans="1:11" ht="12.75" customHeight="1">
      <c r="A178" s="127" t="s">
        <v>937</v>
      </c>
      <c r="B178" s="811"/>
      <c r="C178" s="812"/>
      <c r="D178" s="812"/>
      <c r="E178" s="812"/>
      <c r="F178" s="813"/>
      <c r="G178" s="101"/>
      <c r="H178" s="97"/>
      <c r="I178" s="97"/>
      <c r="J178" s="97"/>
      <c r="K178" s="97"/>
    </row>
    <row r="179" spans="1:11" ht="12.75" customHeight="1">
      <c r="A179" s="125" t="s">
        <v>899</v>
      </c>
      <c r="B179" s="795">
        <v>39023.362718689634</v>
      </c>
      <c r="C179" s="630">
        <v>36020.087511751801</v>
      </c>
      <c r="D179" s="630">
        <v>43729.850379672396</v>
      </c>
      <c r="E179" s="630">
        <v>46470.804613260421</v>
      </c>
      <c r="F179" s="796">
        <v>49967.211415589947</v>
      </c>
      <c r="G179" s="101">
        <v>15360.335614757889</v>
      </c>
      <c r="H179" s="97">
        <v>13088.138153919981</v>
      </c>
      <c r="I179" s="97">
        <v>13249.253573242413</v>
      </c>
      <c r="J179" s="97">
        <v>12828.085543729549</v>
      </c>
      <c r="K179" s="97">
        <v>15128.00985043414</v>
      </c>
    </row>
    <row r="180" spans="1:11" ht="12.75" customHeight="1">
      <c r="A180" s="129" t="s">
        <v>900</v>
      </c>
      <c r="B180" s="795">
        <v>4673.9309335292364</v>
      </c>
      <c r="C180" s="630">
        <v>4247.2538083672825</v>
      </c>
      <c r="D180" s="630">
        <v>4999.7052514140423</v>
      </c>
      <c r="E180" s="630">
        <v>4748.573801337413</v>
      </c>
      <c r="F180" s="796">
        <v>3798.7379641133039</v>
      </c>
      <c r="G180" s="101">
        <v>6.2523564515590211</v>
      </c>
      <c r="H180" s="97">
        <v>6.5483710352765776</v>
      </c>
      <c r="I180" s="97">
        <v>9.6683058339174153</v>
      </c>
      <c r="J180" s="97">
        <v>11.367580698364405</v>
      </c>
      <c r="K180" s="97">
        <v>12.309226121445921</v>
      </c>
    </row>
    <row r="181" spans="1:11" ht="25.5">
      <c r="A181" s="163" t="s">
        <v>648</v>
      </c>
      <c r="B181" s="821">
        <v>7568.9490554059084</v>
      </c>
      <c r="C181" s="822">
        <v>7397.7276512065182</v>
      </c>
      <c r="D181" s="822">
        <v>9286.1726229394772</v>
      </c>
      <c r="E181" s="822">
        <v>11194.911221810111</v>
      </c>
      <c r="F181" s="823">
        <v>11676.16137565668</v>
      </c>
      <c r="G181" s="683">
        <v>2.6485888113974099</v>
      </c>
      <c r="H181" s="684">
        <v>2.4915556296837171</v>
      </c>
      <c r="I181" s="684">
        <v>2.9040180226336187</v>
      </c>
      <c r="J181" s="684">
        <v>3.2183804825194446</v>
      </c>
      <c r="K181" s="684">
        <v>3.1135724591993728</v>
      </c>
    </row>
    <row r="182" spans="1:11" ht="12.75" customHeight="1">
      <c r="A182" s="957" t="s">
        <v>961</v>
      </c>
      <c r="B182" s="957"/>
      <c r="C182" s="957"/>
      <c r="D182" s="957"/>
      <c r="E182" s="957"/>
      <c r="F182" s="957"/>
      <c r="G182" s="957"/>
      <c r="H182" s="957"/>
      <c r="I182" s="957"/>
      <c r="J182" s="957"/>
      <c r="K182" s="957"/>
    </row>
    <row r="183" spans="1:11" ht="14.25" customHeight="1">
      <c r="A183" s="958" t="s">
        <v>341</v>
      </c>
      <c r="B183" s="958"/>
      <c r="C183" s="958"/>
      <c r="D183" s="958"/>
      <c r="E183" s="958"/>
      <c r="F183" s="958"/>
      <c r="G183" s="958"/>
      <c r="H183" s="958"/>
      <c r="I183" s="958"/>
      <c r="J183" s="958"/>
      <c r="K183" s="958"/>
    </row>
    <row r="184" spans="1:11" ht="12.75" customHeight="1">
      <c r="A184" s="653"/>
      <c r="B184" s="161"/>
      <c r="C184" s="161"/>
      <c r="D184" s="161"/>
      <c r="E184" s="161"/>
      <c r="F184" s="161"/>
      <c r="G184" s="182"/>
      <c r="H184" s="97"/>
      <c r="I184" s="97"/>
      <c r="J184" s="97"/>
      <c r="K184" s="97"/>
    </row>
    <row r="185" spans="1:11" ht="12.75" customHeight="1">
      <c r="A185" s="652"/>
      <c r="B185" s="30"/>
      <c r="C185" s="30"/>
      <c r="D185" s="30"/>
      <c r="E185" s="30"/>
      <c r="F185" s="30"/>
      <c r="G185" s="97"/>
      <c r="H185" s="97"/>
      <c r="I185" s="97"/>
      <c r="J185" s="97"/>
      <c r="K185" s="97"/>
    </row>
    <row r="186" spans="1:11" ht="12.75" customHeight="1">
      <c r="A186" s="652"/>
      <c r="B186" s="30"/>
      <c r="C186" s="30"/>
      <c r="D186" s="30"/>
      <c r="E186" s="30"/>
      <c r="F186" s="30"/>
      <c r="G186" s="97"/>
      <c r="H186" s="97"/>
      <c r="I186" s="97"/>
      <c r="J186" s="97"/>
      <c r="K186" s="97"/>
    </row>
    <row r="187" spans="1:11" ht="12.75" customHeight="1">
      <c r="A187" s="652"/>
      <c r="B187" s="30"/>
      <c r="C187" s="30"/>
      <c r="D187" s="30"/>
      <c r="E187" s="30"/>
      <c r="F187" s="30"/>
      <c r="G187" s="97"/>
      <c r="H187" s="97"/>
      <c r="I187" s="97"/>
      <c r="J187" s="97"/>
      <c r="K187" s="97"/>
    </row>
    <row r="188" spans="1:11" ht="12.75" customHeight="1">
      <c r="A188" s="949" t="s">
        <v>844</v>
      </c>
      <c r="B188" s="949"/>
      <c r="C188" s="949"/>
      <c r="D188" s="949"/>
      <c r="E188" s="949"/>
      <c r="F188" s="949"/>
      <c r="G188" s="950"/>
      <c r="H188" s="950"/>
      <c r="I188" s="950"/>
      <c r="J188" s="950"/>
      <c r="K188" s="950"/>
    </row>
    <row r="189" spans="1:11" ht="12.75" customHeight="1">
      <c r="A189" s="720"/>
      <c r="B189" s="149"/>
      <c r="C189" s="149"/>
      <c r="D189" s="149"/>
      <c r="E189" s="149"/>
      <c r="F189" s="149"/>
      <c r="G189" s="141"/>
      <c r="H189" s="97"/>
      <c r="I189" s="97"/>
      <c r="J189" s="97"/>
      <c r="K189" s="97"/>
    </row>
    <row r="190" spans="1:11" ht="27.75" customHeight="1">
      <c r="A190" s="955" t="s">
        <v>535</v>
      </c>
      <c r="B190" s="952" t="s">
        <v>1007</v>
      </c>
      <c r="C190" s="953"/>
      <c r="D190" s="953"/>
      <c r="E190" s="953"/>
      <c r="F190" s="953"/>
      <c r="G190" s="952" t="s">
        <v>712</v>
      </c>
      <c r="H190" s="953"/>
      <c r="I190" s="953"/>
      <c r="J190" s="953"/>
      <c r="K190" s="953"/>
    </row>
    <row r="191" spans="1:11" ht="12.75" customHeight="1">
      <c r="A191" s="956"/>
      <c r="B191" s="264">
        <v>39448</v>
      </c>
      <c r="C191" s="264">
        <v>39814</v>
      </c>
      <c r="D191" s="264">
        <v>40179</v>
      </c>
      <c r="E191" s="264">
        <v>40544</v>
      </c>
      <c r="F191" s="265">
        <v>40909</v>
      </c>
      <c r="G191" s="264">
        <v>39448</v>
      </c>
      <c r="H191" s="264">
        <v>39814</v>
      </c>
      <c r="I191" s="264">
        <v>40179</v>
      </c>
      <c r="J191" s="264">
        <v>40544</v>
      </c>
      <c r="K191" s="264">
        <v>40909</v>
      </c>
    </row>
    <row r="192" spans="1:11" ht="12.75" customHeight="1">
      <c r="A192" s="127" t="s">
        <v>938</v>
      </c>
      <c r="B192" s="43"/>
      <c r="C192" s="30"/>
      <c r="D192" s="30"/>
      <c r="E192" s="30"/>
      <c r="F192" s="44"/>
      <c r="G192" s="101"/>
      <c r="H192" s="97"/>
      <c r="I192" s="97"/>
      <c r="J192" s="97"/>
      <c r="K192" s="97"/>
    </row>
    <row r="193" spans="1:11" ht="12.75" customHeight="1">
      <c r="A193" s="125" t="s">
        <v>649</v>
      </c>
      <c r="B193" s="26">
        <v>12969.368664877047</v>
      </c>
      <c r="C193" s="25">
        <v>9512.2758059143562</v>
      </c>
      <c r="D193" s="25">
        <v>12115.185499672383</v>
      </c>
      <c r="E193" s="25">
        <v>14396.538102836581</v>
      </c>
      <c r="F193" s="28">
        <v>15126.189262254624</v>
      </c>
      <c r="G193" s="101">
        <v>310.94892385041709</v>
      </c>
      <c r="H193" s="97">
        <v>152.89852291184087</v>
      </c>
      <c r="I193" s="97">
        <v>141.11348658158113</v>
      </c>
      <c r="J193" s="97">
        <v>130.1036208486656</v>
      </c>
      <c r="K193" s="97">
        <v>88.077176105301305</v>
      </c>
    </row>
    <row r="194" spans="1:11" ht="12.75" customHeight="1">
      <c r="A194" s="129" t="s">
        <v>650</v>
      </c>
      <c r="B194" s="26">
        <v>405.91113545155008</v>
      </c>
      <c r="C194" s="25">
        <v>293.8179059180577</v>
      </c>
      <c r="D194" s="25">
        <v>293.90741872073994</v>
      </c>
      <c r="E194" s="25">
        <v>303.73243080349778</v>
      </c>
      <c r="F194" s="28">
        <v>290.08565895887915</v>
      </c>
      <c r="G194" s="101">
        <v>2.2702117433201456</v>
      </c>
      <c r="H194" s="97">
        <v>1.7887084821380992</v>
      </c>
      <c r="I194" s="97">
        <v>1.8583387207613997</v>
      </c>
      <c r="J194" s="97">
        <v>1.9659438746609821</v>
      </c>
      <c r="K194" s="97">
        <v>1.9373787589669418</v>
      </c>
    </row>
    <row r="195" spans="1:11">
      <c r="A195" s="127" t="s">
        <v>9</v>
      </c>
      <c r="B195" s="12"/>
      <c r="C195" s="148"/>
      <c r="D195" s="13"/>
      <c r="E195" s="13"/>
      <c r="F195" s="150"/>
      <c r="G195" s="101"/>
      <c r="H195" s="97"/>
      <c r="I195" s="97"/>
      <c r="J195" s="97"/>
      <c r="K195" s="97"/>
    </row>
    <row r="196" spans="1:11">
      <c r="A196" s="125" t="s">
        <v>443</v>
      </c>
      <c r="B196" s="43">
        <v>86152.849796812385</v>
      </c>
      <c r="C196" s="30">
        <v>88576.853668990501</v>
      </c>
      <c r="D196" s="30">
        <v>102476.33064174544</v>
      </c>
      <c r="E196" s="30">
        <v>110129.08335455169</v>
      </c>
      <c r="F196" s="44">
        <v>135880.58101492209</v>
      </c>
      <c r="G196" s="101">
        <v>9315.8358344304052</v>
      </c>
      <c r="H196" s="97">
        <v>9437.1248315566281</v>
      </c>
      <c r="I196" s="97">
        <v>11924.171589684134</v>
      </c>
      <c r="J196" s="97">
        <v>13189.111778988228</v>
      </c>
      <c r="K196" s="97">
        <v>15946.553340561211</v>
      </c>
    </row>
    <row r="197" spans="1:11">
      <c r="A197" s="125" t="s">
        <v>1083</v>
      </c>
      <c r="B197" s="26">
        <v>2946.382495855396</v>
      </c>
      <c r="C197" s="25">
        <v>2719.6335336147345</v>
      </c>
      <c r="D197" s="25">
        <v>2652.5267269005603</v>
      </c>
      <c r="E197" s="25">
        <v>2850.1661690574324</v>
      </c>
      <c r="F197" s="28">
        <v>2736.3848365870831</v>
      </c>
      <c r="G197" s="101">
        <v>0.72933671794432853</v>
      </c>
      <c r="H197" s="97">
        <v>0.63640352053794913</v>
      </c>
      <c r="I197" s="97">
        <v>0.59155724775786123</v>
      </c>
      <c r="J197" s="97">
        <v>0.70874550135907888</v>
      </c>
      <c r="K197" s="97">
        <v>0.99872214996794872</v>
      </c>
    </row>
    <row r="198" spans="1:11">
      <c r="A198" s="127" t="s">
        <v>939</v>
      </c>
      <c r="B198" s="43"/>
      <c r="C198" s="30"/>
      <c r="D198" s="30"/>
      <c r="E198" s="30"/>
      <c r="F198" s="44"/>
      <c r="G198" s="101"/>
      <c r="H198" s="97"/>
      <c r="I198" s="97"/>
      <c r="J198" s="97"/>
      <c r="K198" s="97"/>
    </row>
    <row r="199" spans="1:11">
      <c r="A199" s="125" t="s">
        <v>728</v>
      </c>
      <c r="B199" s="26">
        <v>83.053615798256999</v>
      </c>
      <c r="C199" s="25">
        <v>3365.0046004014926</v>
      </c>
      <c r="D199" s="25">
        <v>4192.9556304939952</v>
      </c>
      <c r="E199" s="25">
        <v>7591.8954634806096</v>
      </c>
      <c r="F199" s="28">
        <v>14396.478987163311</v>
      </c>
      <c r="G199" s="101">
        <v>13842.2692997095</v>
      </c>
      <c r="H199" s="97">
        <v>53412.771434944327</v>
      </c>
      <c r="I199" s="97">
        <v>20453.442099970711</v>
      </c>
      <c r="J199" s="97">
        <v>12127.628535911517</v>
      </c>
      <c r="K199" s="97">
        <v>12108.056339077637</v>
      </c>
    </row>
    <row r="200" spans="1:11">
      <c r="A200" s="125" t="s">
        <v>729</v>
      </c>
      <c r="B200" s="26">
        <v>17065.376536250697</v>
      </c>
      <c r="C200" s="25">
        <v>13659.20285368887</v>
      </c>
      <c r="D200" s="25">
        <v>14656.128826257218</v>
      </c>
      <c r="E200" s="25">
        <v>20460.353778400091</v>
      </c>
      <c r="F200" s="28">
        <v>19288.118736159035</v>
      </c>
      <c r="G200" s="101">
        <v>22.674806124056548</v>
      </c>
      <c r="H200" s="97">
        <v>18.244599902612588</v>
      </c>
      <c r="I200" s="97">
        <v>17.887834434336646</v>
      </c>
      <c r="J200" s="97">
        <v>22.767827566622106</v>
      </c>
      <c r="K200" s="97">
        <v>20.889169101980315</v>
      </c>
    </row>
    <row r="201" spans="1:11">
      <c r="A201" s="125" t="s">
        <v>730</v>
      </c>
      <c r="B201" s="26">
        <v>3573.2077486516341</v>
      </c>
      <c r="C201" s="25">
        <v>2197.4844391417155</v>
      </c>
      <c r="D201" s="25">
        <v>2678.7844143966117</v>
      </c>
      <c r="E201" s="25">
        <v>3147.8422362696697</v>
      </c>
      <c r="F201" s="28">
        <v>3332.6134866676107</v>
      </c>
      <c r="G201" s="101">
        <v>19.373700083777756</v>
      </c>
      <c r="H201" s="97">
        <v>11.412776371057905</v>
      </c>
      <c r="I201" s="97">
        <v>11.232035952102189</v>
      </c>
      <c r="J201" s="97">
        <v>10.944524460463773</v>
      </c>
      <c r="K201" s="97">
        <v>9.9796475624964014</v>
      </c>
    </row>
    <row r="202" spans="1:11" ht="25.5" customHeight="1">
      <c r="A202" s="168" t="s">
        <v>1040</v>
      </c>
      <c r="B202" s="824">
        <v>89.321279194446916</v>
      </c>
      <c r="C202" s="825">
        <v>28.026390545991706</v>
      </c>
      <c r="D202" s="825">
        <v>23.745816050614739</v>
      </c>
      <c r="E202" s="825">
        <v>11.594670884307854</v>
      </c>
      <c r="F202" s="826">
        <v>15.331210279651852</v>
      </c>
      <c r="G202" s="683">
        <v>29.189960521061082</v>
      </c>
      <c r="H202" s="684">
        <v>16.852910731203671</v>
      </c>
      <c r="I202" s="684">
        <v>26.008560844046809</v>
      </c>
      <c r="J202" s="684">
        <v>16.284650118409907</v>
      </c>
      <c r="K202" s="684">
        <v>30.12025595216474</v>
      </c>
    </row>
    <row r="203" spans="1:11">
      <c r="A203" s="127" t="s">
        <v>940</v>
      </c>
      <c r="B203" s="43"/>
      <c r="C203" s="30"/>
      <c r="D203" s="30"/>
      <c r="E203" s="30"/>
      <c r="F203" s="44"/>
      <c r="G203" s="101"/>
      <c r="H203" s="97"/>
      <c r="I203" s="97"/>
      <c r="J203" s="97"/>
      <c r="K203" s="97"/>
    </row>
    <row r="204" spans="1:11">
      <c r="A204" s="125" t="s">
        <v>731</v>
      </c>
      <c r="B204" s="26">
        <v>9565.2825570666682</v>
      </c>
      <c r="C204" s="25">
        <v>16324.4604232</v>
      </c>
      <c r="D204" s="25">
        <v>14789.370539466669</v>
      </c>
      <c r="E204" s="25">
        <v>14505.436677600001</v>
      </c>
      <c r="F204" s="28">
        <v>17439.357721866669</v>
      </c>
      <c r="G204" s="101">
        <v>320.13395886966322</v>
      </c>
      <c r="H204" s="97">
        <v>527.49734782692997</v>
      </c>
      <c r="I204" s="97">
        <v>440.57943694788696</v>
      </c>
      <c r="J204" s="97">
        <v>338.65096251955271</v>
      </c>
      <c r="K204" s="97">
        <v>324.79155439838098</v>
      </c>
    </row>
    <row r="205" spans="1:11">
      <c r="A205" s="127" t="s">
        <v>10</v>
      </c>
      <c r="B205" s="12"/>
      <c r="C205" s="148"/>
      <c r="D205" s="13"/>
      <c r="E205" s="13"/>
      <c r="F205" s="150"/>
      <c r="G205" s="101"/>
      <c r="H205" s="97"/>
      <c r="I205" s="97"/>
      <c r="J205" s="97"/>
      <c r="K205" s="97"/>
    </row>
    <row r="206" spans="1:11">
      <c r="A206" s="125" t="s">
        <v>893</v>
      </c>
      <c r="B206" s="26">
        <v>13476.816511167655</v>
      </c>
      <c r="C206" s="25">
        <v>11418.35682365074</v>
      </c>
      <c r="D206" s="25">
        <v>12090.942427576092</v>
      </c>
      <c r="E206" s="25">
        <v>13855.632403211703</v>
      </c>
      <c r="F206" s="28">
        <v>14150.596143074337</v>
      </c>
      <c r="G206" s="101">
        <v>3565.2953733247768</v>
      </c>
      <c r="H206" s="97">
        <v>3094.4056432657831</v>
      </c>
      <c r="I206" s="97">
        <v>3007.6971212875856</v>
      </c>
      <c r="J206" s="97">
        <v>3149.0073643662959</v>
      </c>
      <c r="K206" s="97">
        <v>2991.6693748571533</v>
      </c>
    </row>
    <row r="207" spans="1:11">
      <c r="A207" s="125" t="s">
        <v>1092</v>
      </c>
      <c r="B207" s="26">
        <v>409.34129912355093</v>
      </c>
      <c r="C207" s="25">
        <v>368.35498109315915</v>
      </c>
      <c r="D207" s="25">
        <v>443.21686541987532</v>
      </c>
      <c r="E207" s="25">
        <v>494.87196835996502</v>
      </c>
      <c r="F207" s="28">
        <v>506.03127950708171</v>
      </c>
      <c r="G207" s="101">
        <v>4.9611113698163969</v>
      </c>
      <c r="H207" s="97">
        <v>4.708013562029131</v>
      </c>
      <c r="I207" s="97">
        <v>5.7288326321623879</v>
      </c>
      <c r="J207" s="97">
        <v>6.527448338828779</v>
      </c>
      <c r="K207" s="97">
        <v>6.8717836948774664</v>
      </c>
    </row>
    <row r="208" spans="1:11">
      <c r="A208" s="125" t="s">
        <v>1093</v>
      </c>
      <c r="B208" s="680">
        <v>36.917528979361037</v>
      </c>
      <c r="C208" s="35">
        <v>33.593901684427642</v>
      </c>
      <c r="D208" s="35">
        <v>42.970145214521452</v>
      </c>
      <c r="E208" s="35">
        <v>49.350029414102877</v>
      </c>
      <c r="F208" s="312">
        <v>49.056937665039605</v>
      </c>
      <c r="G208" s="101">
        <v>38.45575935350108</v>
      </c>
      <c r="H208" s="97">
        <v>37.326557427141822</v>
      </c>
      <c r="I208" s="97">
        <v>44.621126910198811</v>
      </c>
      <c r="J208" s="97">
        <v>51.192976570646138</v>
      </c>
      <c r="K208" s="97">
        <v>53.322758331564785</v>
      </c>
    </row>
    <row r="209" spans="1:11">
      <c r="A209" s="125" t="s">
        <v>244</v>
      </c>
      <c r="B209" s="680">
        <v>150.44457167090755</v>
      </c>
      <c r="C209" s="35">
        <v>149.64721897559301</v>
      </c>
      <c r="D209" s="35">
        <v>180.82758782544923</v>
      </c>
      <c r="E209" s="35">
        <v>215.5448708164401</v>
      </c>
      <c r="F209" s="312">
        <v>234.14392654237017</v>
      </c>
      <c r="G209" s="101">
        <v>1.8441354703469914</v>
      </c>
      <c r="H209" s="97">
        <v>1.7751746023202017</v>
      </c>
      <c r="I209" s="97">
        <v>1.9690701464103624</v>
      </c>
      <c r="J209" s="97">
        <v>2.3261158263432016</v>
      </c>
      <c r="K209" s="97">
        <v>2.43026546828969</v>
      </c>
    </row>
    <row r="210" spans="1:11">
      <c r="A210" s="127" t="s">
        <v>941</v>
      </c>
      <c r="B210" s="43"/>
      <c r="C210" s="30"/>
      <c r="D210" s="30"/>
      <c r="E210" s="30"/>
      <c r="F210" s="44"/>
      <c r="G210" s="101"/>
      <c r="H210" s="97"/>
      <c r="I210" s="97"/>
      <c r="J210" s="97"/>
      <c r="K210" s="97"/>
    </row>
    <row r="211" spans="1:11">
      <c r="A211" s="125" t="s">
        <v>232</v>
      </c>
      <c r="B211" s="26">
        <v>10462.836599491033</v>
      </c>
      <c r="C211" s="25">
        <v>8464.366514163803</v>
      </c>
      <c r="D211" s="25">
        <v>9780.9221704452339</v>
      </c>
      <c r="E211" s="25">
        <v>10562.988130153042</v>
      </c>
      <c r="F211" s="28">
        <v>10143.644518065686</v>
      </c>
      <c r="G211" s="101">
        <v>4145.3393817317883</v>
      </c>
      <c r="H211" s="97">
        <v>3234.3777279953392</v>
      </c>
      <c r="I211" s="97">
        <v>3118.9165084327915</v>
      </c>
      <c r="J211" s="97">
        <v>2576.3385683300107</v>
      </c>
      <c r="K211" s="97">
        <v>2021.8545979800051</v>
      </c>
    </row>
    <row r="212" spans="1:11">
      <c r="A212" s="125" t="s">
        <v>233</v>
      </c>
      <c r="B212" s="26">
        <v>782.10091468734845</v>
      </c>
      <c r="C212" s="25">
        <v>743.37456169254483</v>
      </c>
      <c r="D212" s="25">
        <v>915.25008003277799</v>
      </c>
      <c r="E212" s="25">
        <v>999.16925079277541</v>
      </c>
      <c r="F212" s="28">
        <v>970.15937723004981</v>
      </c>
      <c r="G212" s="101" t="s">
        <v>1066</v>
      </c>
      <c r="H212" s="97" t="s">
        <v>1066</v>
      </c>
      <c r="I212" s="97" t="s">
        <v>1066</v>
      </c>
      <c r="J212" s="97" t="s">
        <v>1066</v>
      </c>
      <c r="K212" s="97" t="s">
        <v>1066</v>
      </c>
    </row>
    <row r="213" spans="1:11">
      <c r="A213" s="127" t="s">
        <v>11</v>
      </c>
      <c r="B213" s="12"/>
      <c r="C213" s="148"/>
      <c r="D213" s="13"/>
      <c r="E213" s="13"/>
      <c r="F213" s="150"/>
      <c r="G213" s="101"/>
      <c r="H213" s="97"/>
      <c r="I213" s="97"/>
      <c r="J213" s="97"/>
      <c r="K213" s="97"/>
    </row>
    <row r="214" spans="1:11" hidden="1">
      <c r="A214" s="125" t="s">
        <v>1094</v>
      </c>
      <c r="B214" s="26" t="s">
        <v>1066</v>
      </c>
      <c r="C214" s="25" t="s">
        <v>1066</v>
      </c>
      <c r="D214" s="25" t="s">
        <v>1066</v>
      </c>
      <c r="E214" s="25" t="s">
        <v>1066</v>
      </c>
      <c r="F214" s="25" t="s">
        <v>1066</v>
      </c>
      <c r="G214" s="101" t="s">
        <v>1066</v>
      </c>
      <c r="H214" s="97" t="s">
        <v>1066</v>
      </c>
      <c r="I214" s="97" t="s">
        <v>1066</v>
      </c>
      <c r="J214" s="97" t="s">
        <v>1066</v>
      </c>
      <c r="K214" s="97" t="s">
        <v>1066</v>
      </c>
    </row>
    <row r="215" spans="1:11">
      <c r="A215" s="856" t="s">
        <v>1282</v>
      </c>
      <c r="B215" s="26">
        <v>20736.445772862466</v>
      </c>
      <c r="C215" s="25">
        <v>22834.655019841906</v>
      </c>
      <c r="D215" s="25">
        <v>19062.825342874679</v>
      </c>
      <c r="E215" s="25">
        <v>19206.18479301687</v>
      </c>
      <c r="F215" s="28">
        <v>18363.565374697679</v>
      </c>
      <c r="G215" s="101">
        <v>10316.639687991277</v>
      </c>
      <c r="H215" s="97">
        <v>8850.6414805588774</v>
      </c>
      <c r="I215" s="97">
        <v>6440.1436969171218</v>
      </c>
      <c r="J215" s="97">
        <v>5550.9204604095003</v>
      </c>
      <c r="K215" s="97">
        <v>5072.8081145573697</v>
      </c>
    </row>
    <row r="216" spans="1:11">
      <c r="A216" s="125" t="s">
        <v>1095</v>
      </c>
      <c r="B216" s="26">
        <v>1080.6936856296331</v>
      </c>
      <c r="C216" s="25">
        <v>914.36990060090352</v>
      </c>
      <c r="D216" s="25">
        <v>1045.2151159826169</v>
      </c>
      <c r="E216" s="25">
        <v>1263.3297524286456</v>
      </c>
      <c r="F216" s="28">
        <v>1278.8421513370786</v>
      </c>
      <c r="G216" s="101">
        <v>1.6108118730505785</v>
      </c>
      <c r="H216" s="97">
        <v>1.3105488040718123</v>
      </c>
      <c r="I216" s="97">
        <v>1.3917644686852422</v>
      </c>
      <c r="J216" s="97">
        <v>1.5969280146993372</v>
      </c>
      <c r="K216" s="97">
        <v>1.582725434823117</v>
      </c>
    </row>
    <row r="217" spans="1:11">
      <c r="A217" s="125" t="s">
        <v>1096</v>
      </c>
      <c r="B217" s="26">
        <v>342.01473152459107</v>
      </c>
      <c r="C217" s="25">
        <v>292.36290813204857</v>
      </c>
      <c r="D217" s="25">
        <v>336.23954142669686</v>
      </c>
      <c r="E217" s="25">
        <v>398.83277167115949</v>
      </c>
      <c r="F217" s="28">
        <v>397.50787535503514</v>
      </c>
      <c r="G217" s="101">
        <v>3.4546942578241522</v>
      </c>
      <c r="H217" s="97">
        <v>2.8084813461291893</v>
      </c>
      <c r="I217" s="97">
        <v>3.0567231038790625</v>
      </c>
      <c r="J217" s="97">
        <v>3.177950371881749</v>
      </c>
      <c r="K217" s="97">
        <v>2.9445027804076678</v>
      </c>
    </row>
    <row r="218" spans="1:11">
      <c r="A218" s="127" t="s">
        <v>12</v>
      </c>
      <c r="B218" s="12"/>
      <c r="C218" s="148"/>
      <c r="D218" s="13"/>
      <c r="E218" s="13"/>
      <c r="F218" s="150"/>
      <c r="G218" s="101"/>
      <c r="H218" s="97"/>
      <c r="I218" s="97"/>
      <c r="J218" s="97"/>
      <c r="K218" s="97"/>
    </row>
    <row r="219" spans="1:11">
      <c r="A219" s="125" t="s">
        <v>1097</v>
      </c>
      <c r="B219" s="43">
        <v>53581.611317532472</v>
      </c>
      <c r="C219" s="30">
        <v>52354.630496362777</v>
      </c>
      <c r="D219" s="30">
        <v>49702.147196955651</v>
      </c>
      <c r="E219" s="30">
        <v>70802.000844234382</v>
      </c>
      <c r="F219" s="44">
        <v>101609.22071139503</v>
      </c>
      <c r="G219" s="101">
        <v>144.19551472734054</v>
      </c>
      <c r="H219" s="97">
        <v>137.17969473696522</v>
      </c>
      <c r="I219" s="97">
        <v>125.91428874662591</v>
      </c>
      <c r="J219" s="97">
        <v>175.91433324447024</v>
      </c>
      <c r="K219" s="97">
        <v>247.71861307571072</v>
      </c>
    </row>
    <row r="220" spans="1:11" ht="12.75" hidden="1" customHeight="1">
      <c r="A220" s="280" t="s">
        <v>922</v>
      </c>
      <c r="B220" s="841" t="s">
        <v>1066</v>
      </c>
      <c r="C220" s="842" t="s">
        <v>1066</v>
      </c>
      <c r="D220" s="842" t="s">
        <v>1066</v>
      </c>
      <c r="E220" s="842" t="s">
        <v>1066</v>
      </c>
      <c r="F220" s="843" t="s">
        <v>1066</v>
      </c>
      <c r="G220" s="841" t="s">
        <v>1066</v>
      </c>
      <c r="H220" s="842" t="s">
        <v>1066</v>
      </c>
      <c r="I220" s="842" t="s">
        <v>1066</v>
      </c>
      <c r="J220" s="842" t="s">
        <v>1066</v>
      </c>
      <c r="K220" s="842" t="s">
        <v>1066</v>
      </c>
    </row>
    <row r="221" spans="1:11">
      <c r="A221" s="127" t="s">
        <v>942</v>
      </c>
      <c r="B221" s="147"/>
      <c r="C221" s="148"/>
      <c r="D221" s="148"/>
      <c r="E221" s="148"/>
      <c r="F221" s="150"/>
      <c r="G221" s="101"/>
      <c r="H221" s="97"/>
      <c r="I221" s="97"/>
      <c r="J221" s="97"/>
      <c r="K221" s="97"/>
    </row>
    <row r="222" spans="1:11" ht="14.25">
      <c r="A222" s="856" t="s">
        <v>1326</v>
      </c>
      <c r="B222" s="26">
        <v>16953.037196225541</v>
      </c>
      <c r="C222" s="25">
        <v>15321.314373343677</v>
      </c>
      <c r="D222" s="25">
        <v>16620.729138896295</v>
      </c>
      <c r="E222" s="25">
        <v>23539.628742514971</v>
      </c>
      <c r="F222" s="28">
        <v>18564.848547280337</v>
      </c>
      <c r="G222" s="277">
        <v>142.09353188967756</v>
      </c>
      <c r="H222" s="96">
        <v>118.3542627312127</v>
      </c>
      <c r="I222" s="96">
        <v>116.86386265861564</v>
      </c>
      <c r="J222" s="96">
        <v>141.21715475049626</v>
      </c>
      <c r="K222" s="96">
        <v>94.183307868950635</v>
      </c>
    </row>
    <row r="223" spans="1:11" ht="25.5">
      <c r="A223" s="851" t="s">
        <v>1324</v>
      </c>
      <c r="B223" s="680">
        <v>63.366849717688922</v>
      </c>
      <c r="C223" s="35">
        <v>60.841710296684127</v>
      </c>
      <c r="D223" s="35">
        <v>73.662416688882971</v>
      </c>
      <c r="E223" s="35">
        <v>81.423653293413167</v>
      </c>
      <c r="F223" s="312">
        <v>94.165665829846589</v>
      </c>
      <c r="G223" s="277">
        <v>7.6707977950884756E-2</v>
      </c>
      <c r="H223" s="96">
        <v>6.7771404141563088E-2</v>
      </c>
      <c r="I223" s="96">
        <v>7.1009159446176584E-2</v>
      </c>
      <c r="J223" s="96">
        <v>6.6635120987331681E-2</v>
      </c>
      <c r="K223" s="96">
        <v>6.4536637436294175E-2</v>
      </c>
    </row>
    <row r="224" spans="1:11">
      <c r="A224" s="125" t="s">
        <v>391</v>
      </c>
      <c r="B224" s="680">
        <v>181.19894346043779</v>
      </c>
      <c r="C224" s="35">
        <v>129.7769711072329</v>
      </c>
      <c r="D224" s="35">
        <v>151.97091109037589</v>
      </c>
      <c r="E224" s="35">
        <v>164.91322395209582</v>
      </c>
      <c r="F224" s="312">
        <v>176.71403514644351</v>
      </c>
      <c r="G224" s="277">
        <v>7.8248021531475489</v>
      </c>
      <c r="H224" s="96">
        <v>6.7207131593595495</v>
      </c>
      <c r="I224" s="96">
        <v>8.1398452646157402</v>
      </c>
      <c r="J224" s="96">
        <v>9.0561902225203639</v>
      </c>
      <c r="K224" s="96">
        <v>9.560378443326309</v>
      </c>
    </row>
    <row r="225" spans="1:11">
      <c r="A225" s="127" t="s">
        <v>13</v>
      </c>
      <c r="B225" s="12"/>
      <c r="C225" s="148"/>
      <c r="D225" s="13"/>
      <c r="E225" s="13"/>
      <c r="F225" s="150"/>
      <c r="G225" s="101"/>
      <c r="H225" s="97"/>
      <c r="I225" s="97"/>
      <c r="J225" s="97"/>
      <c r="K225" s="97"/>
    </row>
    <row r="226" spans="1:11">
      <c r="A226" s="125" t="s">
        <v>1098</v>
      </c>
      <c r="B226" s="26">
        <v>9588.191787122274</v>
      </c>
      <c r="C226" s="25" t="s">
        <v>1066</v>
      </c>
      <c r="D226" s="25" t="s">
        <v>1066</v>
      </c>
      <c r="E226" s="25" t="s">
        <v>1066</v>
      </c>
      <c r="F226" s="28" t="s">
        <v>1066</v>
      </c>
      <c r="G226" s="101">
        <v>16251.172520546228</v>
      </c>
      <c r="H226" s="97" t="s">
        <v>1066</v>
      </c>
      <c r="I226" s="97" t="s">
        <v>1066</v>
      </c>
      <c r="J226" s="97" t="s">
        <v>1066</v>
      </c>
      <c r="K226" s="97" t="s">
        <v>1066</v>
      </c>
    </row>
    <row r="227" spans="1:11">
      <c r="A227" s="125" t="s">
        <v>967</v>
      </c>
      <c r="B227" s="43">
        <v>132224.71734268731</v>
      </c>
      <c r="C227" s="30">
        <v>92892.189562851549</v>
      </c>
      <c r="D227" s="30">
        <v>87560.524345707279</v>
      </c>
      <c r="E227" s="30">
        <v>102392.56901150757</v>
      </c>
      <c r="F227" s="44">
        <v>113606.64111157873</v>
      </c>
      <c r="G227" s="101">
        <v>3822.1864295163123</v>
      </c>
      <c r="H227" s="97">
        <v>2911.0683034425429</v>
      </c>
      <c r="I227" s="97">
        <v>2723.5846945692642</v>
      </c>
      <c r="J227" s="97">
        <v>3009.4218496210783</v>
      </c>
      <c r="K227" s="97">
        <v>3347.6733000818817</v>
      </c>
    </row>
    <row r="228" spans="1:11">
      <c r="A228" s="129" t="s">
        <v>1100</v>
      </c>
      <c r="B228" s="26">
        <v>2133.5375322699897</v>
      </c>
      <c r="C228" s="25">
        <v>1470.3076395076703</v>
      </c>
      <c r="D228" s="25">
        <v>1264.2890078574296</v>
      </c>
      <c r="E228" s="25">
        <v>1166.0818740530515</v>
      </c>
      <c r="F228" s="28">
        <v>1023.3275191460119</v>
      </c>
      <c r="G228" s="101">
        <v>22.092027256225624</v>
      </c>
      <c r="H228" s="97">
        <v>17.897187436948986</v>
      </c>
      <c r="I228" s="97">
        <v>18.062561723800695</v>
      </c>
      <c r="J228" s="97">
        <v>18.686910050368606</v>
      </c>
      <c r="K228" s="97">
        <v>18.863875518839624</v>
      </c>
    </row>
    <row r="229" spans="1:11">
      <c r="A229" s="129" t="s">
        <v>1099</v>
      </c>
      <c r="B229" s="26">
        <v>7231.2562844883651</v>
      </c>
      <c r="C229" s="25">
        <v>6018.1073759995479</v>
      </c>
      <c r="D229" s="25">
        <v>6266.4748688401451</v>
      </c>
      <c r="E229" s="25">
        <v>6994.1008949921097</v>
      </c>
      <c r="F229" s="28">
        <v>6514.1674476685084</v>
      </c>
      <c r="G229" s="101">
        <v>2.8042059211159831</v>
      </c>
      <c r="H229" s="97">
        <v>2.4173261010324456</v>
      </c>
      <c r="I229" s="97">
        <v>2.5648122106425277</v>
      </c>
      <c r="J229" s="97">
        <v>2.9207328933472265</v>
      </c>
      <c r="K229" s="97">
        <v>2.961333833241508</v>
      </c>
    </row>
    <row r="230" spans="1:11">
      <c r="A230" s="128" t="s">
        <v>186</v>
      </c>
      <c r="B230" s="266"/>
      <c r="C230" s="30"/>
      <c r="D230" s="30"/>
      <c r="E230" s="30"/>
      <c r="F230" s="44"/>
      <c r="G230" s="101"/>
      <c r="H230" s="97"/>
      <c r="I230" s="97"/>
      <c r="J230" s="97"/>
      <c r="K230" s="97"/>
    </row>
    <row r="231" spans="1:11">
      <c r="A231" s="129" t="s">
        <v>1102</v>
      </c>
      <c r="B231" s="43">
        <v>508758.65729800001</v>
      </c>
      <c r="C231" s="30">
        <v>364355.12693999999</v>
      </c>
      <c r="D231" s="30">
        <v>365096.3</v>
      </c>
      <c r="E231" s="30">
        <v>403349.04173200001</v>
      </c>
      <c r="F231" s="44">
        <v>364818.60000000003</v>
      </c>
      <c r="G231" s="101">
        <v>5530.0455146034201</v>
      </c>
      <c r="H231" s="97">
        <v>4294.412415020508</v>
      </c>
      <c r="I231" s="97">
        <v>4016.460946094609</v>
      </c>
      <c r="J231" s="97">
        <v>4243.2334465846807</v>
      </c>
      <c r="K231" s="97">
        <v>3757.1431513903199</v>
      </c>
    </row>
    <row r="232" spans="1:11">
      <c r="A232" s="129" t="s">
        <v>1101</v>
      </c>
      <c r="B232" s="43">
        <v>754974.63300000003</v>
      </c>
      <c r="C232" s="30">
        <v>631127.10800000001</v>
      </c>
      <c r="D232" s="30">
        <v>608325.85100000002</v>
      </c>
      <c r="E232" s="30">
        <v>663837.57500000007</v>
      </c>
      <c r="F232" s="44">
        <v>599200.625</v>
      </c>
      <c r="G232" s="101">
        <v>5747.2833315570715</v>
      </c>
      <c r="H232" s="97">
        <v>5059.9057812412311</v>
      </c>
      <c r="I232" s="97">
        <v>4862.7166346922468</v>
      </c>
      <c r="J232" s="97">
        <v>5226.1622002487766</v>
      </c>
      <c r="K232" s="97">
        <v>4553.196238601824</v>
      </c>
    </row>
    <row r="233" spans="1:11">
      <c r="A233" s="127" t="s">
        <v>1123</v>
      </c>
      <c r="B233" s="43"/>
      <c r="C233" s="30"/>
      <c r="D233" s="30"/>
      <c r="E233" s="30"/>
      <c r="F233" s="44"/>
      <c r="G233" s="101"/>
      <c r="H233" s="97"/>
      <c r="I233" s="97"/>
      <c r="J233" s="97"/>
      <c r="K233" s="97"/>
    </row>
    <row r="234" spans="1:11">
      <c r="A234" s="125" t="s">
        <v>445</v>
      </c>
      <c r="B234" s="43">
        <v>894126.07117494126</v>
      </c>
      <c r="C234" s="30">
        <v>743267.08314869169</v>
      </c>
      <c r="D234" s="30">
        <v>834875.75528007164</v>
      </c>
      <c r="E234" s="30">
        <v>905550.94916893239</v>
      </c>
      <c r="F234" s="150">
        <v>912904.48021666461</v>
      </c>
      <c r="G234" s="101">
        <v>10043.764770620415</v>
      </c>
      <c r="H234" s="97">
        <v>8464.8780624181909</v>
      </c>
      <c r="I234" s="97">
        <v>9578.6571280412081</v>
      </c>
      <c r="J234" s="97">
        <v>10177.588639156307</v>
      </c>
      <c r="K234" s="97">
        <v>10135.274893603613</v>
      </c>
    </row>
    <row r="235" spans="1:11">
      <c r="A235" s="125" t="s">
        <v>915</v>
      </c>
      <c r="B235" s="43">
        <v>107426.86970747499</v>
      </c>
      <c r="C235" s="30">
        <v>90692.713541094985</v>
      </c>
      <c r="D235" s="30">
        <v>82299.594088646147</v>
      </c>
      <c r="E235" s="30">
        <v>89015.162338415728</v>
      </c>
      <c r="F235" s="150">
        <v>74349.912541580226</v>
      </c>
      <c r="G235" s="101">
        <v>1673.5764092144416</v>
      </c>
      <c r="H235" s="97">
        <v>1555.8880346730998</v>
      </c>
      <c r="I235" s="97">
        <v>1386.2151606644122</v>
      </c>
      <c r="J235" s="97">
        <v>1428.3562634533973</v>
      </c>
      <c r="K235" s="97">
        <v>1116.5327007295423</v>
      </c>
    </row>
    <row r="236" spans="1:11" ht="14.25">
      <c r="A236" s="125" t="s">
        <v>660</v>
      </c>
      <c r="B236" s="26">
        <v>460.71744072211465</v>
      </c>
      <c r="C236" s="25">
        <v>311.79714921885937</v>
      </c>
      <c r="D236" s="25">
        <v>270.14628610679068</v>
      </c>
      <c r="E236" s="25">
        <v>217.34750053443287</v>
      </c>
      <c r="F236" s="102" t="s">
        <v>1066</v>
      </c>
      <c r="G236" s="101">
        <v>6.296534655215452</v>
      </c>
      <c r="H236" s="97">
        <v>5.7484725150969647</v>
      </c>
      <c r="I236" s="97">
        <v>5.8120973775127087</v>
      </c>
      <c r="J236" s="97">
        <v>6.6298844076025034</v>
      </c>
      <c r="K236" s="97" t="s">
        <v>1066</v>
      </c>
    </row>
    <row r="237" spans="1:11" ht="14.25">
      <c r="A237" s="125" t="s">
        <v>360</v>
      </c>
      <c r="B237" s="26">
        <v>1909.8764255357501</v>
      </c>
      <c r="C237" s="25">
        <v>1659.3935830608723</v>
      </c>
      <c r="D237" s="25">
        <v>1628.6343594353482</v>
      </c>
      <c r="E237" s="25">
        <v>1722.8773391401778</v>
      </c>
      <c r="F237" s="102">
        <v>1340.437029752193</v>
      </c>
      <c r="G237" s="101">
        <v>7.2021887983096384</v>
      </c>
      <c r="H237" s="97">
        <v>5.7838744616970112</v>
      </c>
      <c r="I237" s="97">
        <v>5.3999812978625599</v>
      </c>
      <c r="J237" s="97">
        <v>5.5919420290171296</v>
      </c>
      <c r="K237" s="97">
        <v>4.328178978857582</v>
      </c>
    </row>
    <row r="238" spans="1:11" ht="14.25">
      <c r="A238" s="125" t="s">
        <v>878</v>
      </c>
      <c r="B238" s="26">
        <v>431.24849600625288</v>
      </c>
      <c r="C238" s="25">
        <v>721.03812287363462</v>
      </c>
      <c r="D238" s="25">
        <v>1254.8985916950123</v>
      </c>
      <c r="E238" s="25">
        <v>2196.4324110643452</v>
      </c>
      <c r="F238" s="102">
        <v>3140.0288802819568</v>
      </c>
      <c r="G238" s="101">
        <v>9.5620509092295531</v>
      </c>
      <c r="H238" s="97">
        <v>8.0997317779559044</v>
      </c>
      <c r="I238" s="97">
        <v>7.1074908908870205</v>
      </c>
      <c r="J238" s="97">
        <v>4.9989471755917902</v>
      </c>
      <c r="K238" s="97">
        <v>4.8953570620051403</v>
      </c>
    </row>
    <row r="239" spans="1:11" ht="12.75" customHeight="1">
      <c r="A239" s="194"/>
      <c r="B239" s="121"/>
      <c r="C239" s="111"/>
      <c r="D239" s="111"/>
      <c r="E239" s="111"/>
      <c r="F239" s="196"/>
      <c r="G239" s="111"/>
      <c r="H239" s="123"/>
      <c r="I239" s="123"/>
      <c r="J239" s="123"/>
      <c r="K239" s="123"/>
    </row>
    <row r="240" spans="1:11" ht="12.75" customHeight="1">
      <c r="A240" s="195" t="s">
        <v>950</v>
      </c>
      <c r="B240" s="121"/>
      <c r="C240" s="111"/>
      <c r="D240" s="111"/>
      <c r="E240" s="111"/>
      <c r="F240" s="196"/>
      <c r="G240" s="111"/>
      <c r="H240" s="123"/>
      <c r="I240" s="123"/>
      <c r="J240" s="123"/>
      <c r="K240" s="123"/>
    </row>
    <row r="241" spans="1:11" ht="14.25" customHeight="1">
      <c r="A241" s="127" t="s">
        <v>874</v>
      </c>
      <c r="B241" s="775">
        <v>1027.5808375290601</v>
      </c>
      <c r="C241" s="775">
        <v>876.97110912615199</v>
      </c>
      <c r="D241" s="775">
        <v>1073.0456406099902</v>
      </c>
      <c r="E241" s="775">
        <v>1240.2741632372299</v>
      </c>
      <c r="F241" s="776">
        <v>1218.4657188311501</v>
      </c>
      <c r="G241" s="97">
        <v>11385.059252262208</v>
      </c>
      <c r="H241" s="97">
        <v>6523.3896822472861</v>
      </c>
      <c r="I241" s="97">
        <v>7149.5845522478285</v>
      </c>
      <c r="J241" s="97">
        <v>6260.4162450218846</v>
      </c>
      <c r="K241" s="97">
        <v>5890.1505888302927</v>
      </c>
    </row>
    <row r="242" spans="1:11" ht="13.5" customHeight="1">
      <c r="A242" s="957" t="s">
        <v>961</v>
      </c>
      <c r="B242" s="957"/>
      <c r="C242" s="957"/>
      <c r="D242" s="957"/>
      <c r="E242" s="957"/>
      <c r="F242" s="957"/>
      <c r="G242" s="957"/>
      <c r="H242" s="957"/>
      <c r="I242" s="957"/>
      <c r="J242" s="957"/>
      <c r="K242" s="957"/>
    </row>
    <row r="243" spans="1:11" ht="13.5" customHeight="1">
      <c r="A243" s="958" t="s">
        <v>341</v>
      </c>
      <c r="B243" s="958"/>
      <c r="C243" s="958"/>
      <c r="D243" s="958"/>
      <c r="E243" s="958"/>
      <c r="F243" s="958"/>
      <c r="G243" s="958"/>
      <c r="H243" s="958"/>
      <c r="I243" s="958"/>
      <c r="J243" s="958"/>
      <c r="K243" s="958"/>
    </row>
    <row r="244" spans="1:11" ht="14.25" customHeight="1">
      <c r="A244" s="72"/>
      <c r="B244" s="72"/>
      <c r="C244" s="72"/>
      <c r="D244" s="72"/>
      <c r="E244" s="72"/>
      <c r="F244" s="72"/>
      <c r="G244" s="72"/>
      <c r="H244" s="72"/>
      <c r="I244" s="72"/>
      <c r="J244" s="72"/>
      <c r="K244" s="72"/>
    </row>
    <row r="245" spans="1:11" ht="12.75" customHeight="1">
      <c r="A245" s="72"/>
      <c r="B245" s="72"/>
      <c r="C245" s="72"/>
      <c r="D245" s="72"/>
      <c r="E245" s="72"/>
      <c r="F245" s="72"/>
      <c r="G245" s="72"/>
      <c r="H245" s="72"/>
      <c r="I245" s="72"/>
      <c r="J245" s="72"/>
      <c r="K245" s="72"/>
    </row>
    <row r="246" spans="1:11">
      <c r="A246" s="8"/>
      <c r="B246" s="2"/>
      <c r="C246" s="2"/>
      <c r="D246" s="3"/>
      <c r="E246" s="2"/>
      <c r="F246" s="3"/>
      <c r="G246" s="2"/>
      <c r="H246" s="2"/>
      <c r="I246" s="3"/>
      <c r="J246" s="2"/>
      <c r="K246" s="3"/>
    </row>
    <row r="247" spans="1:11">
      <c r="A247" s="8"/>
      <c r="B247" s="2"/>
      <c r="C247" s="2"/>
      <c r="D247" s="3"/>
      <c r="E247" s="2"/>
      <c r="F247" s="3"/>
      <c r="G247" s="2"/>
      <c r="H247" s="2"/>
      <c r="I247" s="3"/>
      <c r="J247" s="2"/>
      <c r="K247" s="3"/>
    </row>
    <row r="248" spans="1:11">
      <c r="A248" s="949" t="s">
        <v>844</v>
      </c>
      <c r="B248" s="949"/>
      <c r="C248" s="949"/>
      <c r="D248" s="949"/>
      <c r="E248" s="949"/>
      <c r="F248" s="949"/>
      <c r="G248" s="950"/>
      <c r="H248" s="950"/>
      <c r="I248" s="950"/>
      <c r="J248" s="950"/>
      <c r="K248" s="950"/>
    </row>
    <row r="249" spans="1:11">
      <c r="A249" s="8"/>
      <c r="B249" s="2"/>
      <c r="C249" s="2"/>
      <c r="D249" s="3"/>
      <c r="E249" s="2"/>
      <c r="F249" s="3"/>
      <c r="G249" s="2"/>
      <c r="H249" s="2"/>
      <c r="I249" s="3"/>
      <c r="J249" s="2"/>
      <c r="K249" s="3"/>
    </row>
    <row r="250" spans="1:11" ht="39.75" customHeight="1">
      <c r="A250" s="955" t="s">
        <v>535</v>
      </c>
      <c r="B250" s="952" t="s">
        <v>719</v>
      </c>
      <c r="C250" s="953"/>
      <c r="D250" s="953"/>
      <c r="E250" s="953"/>
      <c r="F250" s="954"/>
      <c r="G250" s="952" t="s">
        <v>633</v>
      </c>
      <c r="H250" s="953"/>
      <c r="I250" s="953"/>
      <c r="J250" s="953"/>
      <c r="K250" s="953"/>
    </row>
    <row r="251" spans="1:11">
      <c r="A251" s="956"/>
      <c r="B251" s="264">
        <v>39448</v>
      </c>
      <c r="C251" s="264">
        <v>39814</v>
      </c>
      <c r="D251" s="264">
        <v>40179</v>
      </c>
      <c r="E251" s="264">
        <v>40544</v>
      </c>
      <c r="F251" s="265">
        <v>40909</v>
      </c>
      <c r="G251" s="264">
        <v>39448</v>
      </c>
      <c r="H251" s="264">
        <v>39814</v>
      </c>
      <c r="I251" s="264">
        <v>40179</v>
      </c>
      <c r="J251" s="264">
        <v>40544</v>
      </c>
      <c r="K251" s="264">
        <v>40909</v>
      </c>
    </row>
    <row r="252" spans="1:11">
      <c r="A252" s="126" t="s">
        <v>37</v>
      </c>
      <c r="B252" s="273"/>
      <c r="C252" s="273"/>
      <c r="D252" s="273"/>
      <c r="E252" s="273"/>
      <c r="F252" s="643"/>
      <c r="G252" s="273"/>
      <c r="H252" s="273"/>
      <c r="I252" s="273"/>
      <c r="J252" s="273"/>
      <c r="K252" s="273"/>
    </row>
    <row r="253" spans="1:11">
      <c r="A253" s="125" t="s">
        <v>411</v>
      </c>
      <c r="B253" s="189">
        <v>0.37634303941776182</v>
      </c>
      <c r="C253" s="190">
        <v>-13.293652478744349</v>
      </c>
      <c r="D253" s="190">
        <v>-1.1565979859247619</v>
      </c>
      <c r="E253" s="190">
        <v>-1.7784248909911327</v>
      </c>
      <c r="F253" s="191">
        <v>-11.800923424843049</v>
      </c>
      <c r="G253" s="101">
        <v>3828.1554732714617</v>
      </c>
      <c r="H253" s="97">
        <v>3334.5461865539583</v>
      </c>
      <c r="I253" s="97">
        <v>3134.197076907451</v>
      </c>
      <c r="J253" s="97">
        <v>2965.4657064859011</v>
      </c>
      <c r="K253" s="97">
        <v>2586.3603153956865</v>
      </c>
    </row>
    <row r="254" spans="1:11">
      <c r="A254" s="127" t="s">
        <v>528</v>
      </c>
      <c r="B254" s="667"/>
      <c r="C254" s="668"/>
      <c r="D254" s="668"/>
      <c r="E254" s="668"/>
      <c r="F254" s="669"/>
      <c r="G254" s="665"/>
      <c r="H254" s="27"/>
      <c r="I254" s="27"/>
      <c r="J254" s="27"/>
      <c r="K254" s="27"/>
    </row>
    <row r="255" spans="1:11">
      <c r="A255" s="125" t="s">
        <v>718</v>
      </c>
      <c r="B255" s="189">
        <v>-2.5582211658432499</v>
      </c>
      <c r="C255" s="190">
        <v>-23.17547119785759</v>
      </c>
      <c r="D255" s="190">
        <v>-5.2595876528484382</v>
      </c>
      <c r="E255" s="190">
        <v>6.1584574131343714</v>
      </c>
      <c r="F255" s="191">
        <v>-17.728196707466097</v>
      </c>
      <c r="G255" s="101">
        <v>7830.518080115482</v>
      </c>
      <c r="H255" s="97">
        <v>6115.9571314090808</v>
      </c>
      <c r="I255" s="97">
        <v>5678.2312925170072</v>
      </c>
      <c r="J255" s="97">
        <v>6002.0663003474529</v>
      </c>
      <c r="K255" s="97">
        <v>4978.3229266709404</v>
      </c>
    </row>
    <row r="256" spans="1:11">
      <c r="A256" s="125" t="s">
        <v>243</v>
      </c>
      <c r="B256" s="189">
        <v>-13.947316803039058</v>
      </c>
      <c r="C256" s="190">
        <v>-51.154918384362574</v>
      </c>
      <c r="D256" s="190" t="s">
        <v>1066</v>
      </c>
      <c r="E256" s="190" t="s">
        <v>1066</v>
      </c>
      <c r="F256" s="191" t="s">
        <v>1066</v>
      </c>
      <c r="G256" s="101">
        <v>12.750602670516059</v>
      </c>
      <c r="H256" s="97">
        <v>6.3317765925282323</v>
      </c>
      <c r="I256" s="97" t="s">
        <v>1066</v>
      </c>
      <c r="J256" s="97" t="s">
        <v>1066</v>
      </c>
      <c r="K256" s="97" t="s">
        <v>1066</v>
      </c>
    </row>
    <row r="257" spans="1:11">
      <c r="A257" s="125" t="s">
        <v>475</v>
      </c>
      <c r="B257" s="189">
        <v>2.9064972030369489</v>
      </c>
      <c r="C257" s="190">
        <v>0.23868123880713199</v>
      </c>
      <c r="D257" s="190">
        <v>2.8281854441522682</v>
      </c>
      <c r="E257" s="190">
        <v>1.2947701174802688</v>
      </c>
      <c r="F257" s="191">
        <v>-8.8929087007088015E-2</v>
      </c>
      <c r="G257" s="101">
        <v>231.8324648141465</v>
      </c>
      <c r="H257" s="97">
        <v>236.25642485814677</v>
      </c>
      <c r="I257" s="97">
        <v>238.07246865688424</v>
      </c>
      <c r="J257" s="97">
        <v>240.12053870047851</v>
      </c>
      <c r="K257" s="97">
        <v>241.86564364785664</v>
      </c>
    </row>
    <row r="258" spans="1:11">
      <c r="A258" s="127" t="s">
        <v>530</v>
      </c>
      <c r="B258" s="189"/>
      <c r="C258" s="190"/>
      <c r="D258" s="190"/>
      <c r="E258" s="190"/>
      <c r="F258" s="191"/>
      <c r="G258" s="101"/>
      <c r="H258" s="97"/>
      <c r="I258" s="97"/>
      <c r="J258" s="97"/>
      <c r="K258" s="97"/>
    </row>
    <row r="259" spans="1:11">
      <c r="A259" s="125" t="s">
        <v>412</v>
      </c>
      <c r="B259" s="189">
        <v>-2.8407610882436956</v>
      </c>
      <c r="C259" s="190">
        <v>22.793583180914339</v>
      </c>
      <c r="D259" s="190">
        <v>-11.498845440108667</v>
      </c>
      <c r="E259" s="190">
        <v>9.6504513470189011</v>
      </c>
      <c r="F259" s="191">
        <v>3.259542257809116</v>
      </c>
      <c r="G259" s="101">
        <v>3635.4549753430101</v>
      </c>
      <c r="H259" s="97">
        <v>4358.2477058125505</v>
      </c>
      <c r="I259" s="97">
        <v>3509.7063300164323</v>
      </c>
      <c r="J259" s="97">
        <v>3729.629199184265</v>
      </c>
      <c r="K259" s="97">
        <v>3834.3769118805817</v>
      </c>
    </row>
    <row r="260" spans="1:11">
      <c r="A260" s="125" t="s">
        <v>413</v>
      </c>
      <c r="B260" s="189">
        <v>18.484047471372662</v>
      </c>
      <c r="C260" s="190">
        <v>-0.97766109407282897</v>
      </c>
      <c r="D260" s="190">
        <v>12.529425374633036</v>
      </c>
      <c r="E260" s="190">
        <v>-33.854085521427237</v>
      </c>
      <c r="F260" s="191">
        <v>-35.292876442531579</v>
      </c>
      <c r="G260" s="101">
        <v>168.85213516377368</v>
      </c>
      <c r="H260" s="97">
        <v>163.23647365379557</v>
      </c>
      <c r="I260" s="97">
        <v>167.14494158619766</v>
      </c>
      <c r="J260" s="97">
        <v>107.14717286670354</v>
      </c>
      <c r="K260" s="97">
        <v>69.029028307996057</v>
      </c>
    </row>
    <row r="261" spans="1:11">
      <c r="A261" s="125" t="s">
        <v>414</v>
      </c>
      <c r="B261" s="189">
        <v>-3.0036132164013196</v>
      </c>
      <c r="C261" s="190">
        <v>-13.4084064063196</v>
      </c>
      <c r="D261" s="190">
        <v>-1.9019992313993868</v>
      </c>
      <c r="E261" s="190">
        <v>-26.32258413487817</v>
      </c>
      <c r="F261" s="191">
        <v>-8.8271968756436792</v>
      </c>
      <c r="G261" s="101">
        <v>46.370773988417</v>
      </c>
      <c r="H261" s="97">
        <v>39.201035993040698</v>
      </c>
      <c r="I261" s="97">
        <v>34.991908776592567</v>
      </c>
      <c r="J261" s="97">
        <v>24.985409531662107</v>
      </c>
      <c r="K261" s="97">
        <v>22.680401005147711</v>
      </c>
    </row>
    <row r="262" spans="1:11">
      <c r="A262" s="125" t="s">
        <v>964</v>
      </c>
      <c r="B262" s="189">
        <v>0.83159258842202632</v>
      </c>
      <c r="C262" s="190">
        <v>-8.8056575223495486</v>
      </c>
      <c r="D262" s="190">
        <v>3.4954324635732519</v>
      </c>
      <c r="E262" s="190">
        <v>-4.2729122624050291</v>
      </c>
      <c r="F262" s="191">
        <v>-5.5501867721688569</v>
      </c>
      <c r="G262" s="101">
        <v>34.855915880302213</v>
      </c>
      <c r="H262" s="97">
        <v>31.03286431701634</v>
      </c>
      <c r="I262" s="97">
        <v>29.224896282179312</v>
      </c>
      <c r="J262" s="97">
        <v>27.1126694268157</v>
      </c>
      <c r="K262" s="97">
        <v>25.496016501394543</v>
      </c>
    </row>
    <row r="263" spans="1:11">
      <c r="A263" s="125" t="s">
        <v>611</v>
      </c>
      <c r="B263" s="189">
        <v>10.791737755507057</v>
      </c>
      <c r="C263" s="190">
        <v>3.59933332717182</v>
      </c>
      <c r="D263" s="190">
        <v>9.035094961088717</v>
      </c>
      <c r="E263" s="190">
        <v>11.987019766427309</v>
      </c>
      <c r="F263" s="191">
        <v>11.062670449589774</v>
      </c>
      <c r="G263" s="101">
        <v>28.134358946284273</v>
      </c>
      <c r="H263" s="97">
        <v>28.455842741442559</v>
      </c>
      <c r="I263" s="97">
        <v>28.232392983182073</v>
      </c>
      <c r="J263" s="97">
        <v>30.640781045099303</v>
      </c>
      <c r="K263" s="97">
        <v>33.881832588800506</v>
      </c>
    </row>
    <row r="264" spans="1:11">
      <c r="A264" s="127" t="s">
        <v>529</v>
      </c>
      <c r="B264" s="192"/>
      <c r="C264" s="190"/>
      <c r="D264" s="105"/>
      <c r="E264" s="105"/>
      <c r="F264" s="191"/>
      <c r="G264" s="106"/>
      <c r="H264" s="97"/>
      <c r="I264" s="94"/>
      <c r="J264" s="94"/>
      <c r="K264" s="97"/>
    </row>
    <row r="265" spans="1:11">
      <c r="A265" s="125" t="s">
        <v>476</v>
      </c>
      <c r="B265" s="189">
        <v>-2.644228420740717</v>
      </c>
      <c r="C265" s="190">
        <v>-16.005763227955043</v>
      </c>
      <c r="D265" s="190">
        <v>-4.3884903840427256</v>
      </c>
      <c r="E265" s="190">
        <v>2.1186137330909958</v>
      </c>
      <c r="F265" s="191">
        <v>-4.9697074928911178</v>
      </c>
      <c r="G265" s="101">
        <v>2854.1391930581481</v>
      </c>
      <c r="H265" s="97">
        <v>2405.9987080339533</v>
      </c>
      <c r="I265" s="97">
        <v>2219.7866875185687</v>
      </c>
      <c r="J265" s="97">
        <v>2199.4473790035672</v>
      </c>
      <c r="K265" s="97">
        <v>2078.6625754496481</v>
      </c>
    </row>
    <row r="266" spans="1:11">
      <c r="A266" s="127" t="s">
        <v>531</v>
      </c>
      <c r="B266" s="189"/>
      <c r="C266" s="190"/>
      <c r="D266" s="190"/>
      <c r="E266" s="190"/>
      <c r="F266" s="191"/>
      <c r="G266" s="101"/>
      <c r="H266" s="97"/>
      <c r="I266" s="97"/>
      <c r="J266" s="97"/>
      <c r="K266" s="97"/>
    </row>
    <row r="267" spans="1:11">
      <c r="A267" s="125" t="s">
        <v>159</v>
      </c>
      <c r="B267" s="189">
        <v>13.446529467177058</v>
      </c>
      <c r="C267" s="190">
        <v>26.456472595149521</v>
      </c>
      <c r="D267" s="190">
        <v>32.97984402634836</v>
      </c>
      <c r="E267" s="190">
        <v>16.432726458389183</v>
      </c>
      <c r="F267" s="191">
        <v>27.434251709883412</v>
      </c>
      <c r="G267" s="101">
        <v>2026.2134994395119</v>
      </c>
      <c r="H267" s="97">
        <v>2305.0599082331278</v>
      </c>
      <c r="I267" s="97">
        <v>2741.6156982025309</v>
      </c>
      <c r="J267" s="97">
        <v>2867.5971970880573</v>
      </c>
      <c r="K267" s="97">
        <v>3358.550762242477</v>
      </c>
    </row>
    <row r="268" spans="1:11">
      <c r="A268" s="125" t="s">
        <v>160</v>
      </c>
      <c r="B268" s="101">
        <v>-78.020001240588883</v>
      </c>
      <c r="C268" s="190">
        <v>125.51868786637175</v>
      </c>
      <c r="D268" s="190">
        <v>36.93049745428948</v>
      </c>
      <c r="E268" s="190">
        <v>7.4525515184111839</v>
      </c>
      <c r="F268" s="191">
        <v>-1.5451582150810594</v>
      </c>
      <c r="G268" s="101">
        <v>16.198137445225029</v>
      </c>
      <c r="H268" s="97">
        <v>32.862724431876018</v>
      </c>
      <c r="I268" s="97">
        <v>40.247813582611435</v>
      </c>
      <c r="J268" s="97">
        <v>38.850402903648437</v>
      </c>
      <c r="K268" s="97">
        <v>35.154441453375306</v>
      </c>
    </row>
    <row r="269" spans="1:11">
      <c r="A269" s="127" t="s">
        <v>166</v>
      </c>
      <c r="B269" s="189"/>
      <c r="C269" s="190"/>
      <c r="D269" s="190"/>
      <c r="E269" s="190"/>
      <c r="F269" s="191"/>
      <c r="G269" s="101"/>
      <c r="H269" s="97"/>
      <c r="I269" s="97"/>
      <c r="J269" s="97"/>
      <c r="K269" s="97"/>
    </row>
    <row r="270" spans="1:11" ht="14.25">
      <c r="A270" s="125" t="s">
        <v>1127</v>
      </c>
      <c r="B270" s="189">
        <v>-31.890120466791231</v>
      </c>
      <c r="C270" s="190">
        <v>-8.114066618822747</v>
      </c>
      <c r="D270" s="190">
        <v>-1.3752101363299545</v>
      </c>
      <c r="E270" s="190">
        <v>6.3092242159718381</v>
      </c>
      <c r="F270" s="191">
        <v>5.4227785238912531</v>
      </c>
      <c r="G270" s="101">
        <v>5272.6683066115938</v>
      </c>
      <c r="H270" s="97">
        <v>4971.8104329542657</v>
      </c>
      <c r="I270" s="97">
        <v>4857.2926528319285</v>
      </c>
      <c r="J270" s="97">
        <v>5111.4699787148993</v>
      </c>
      <c r="K270" s="97">
        <v>5424.5593330892743</v>
      </c>
    </row>
    <row r="271" spans="1:11" ht="14.25">
      <c r="A271" s="125" t="s">
        <v>429</v>
      </c>
      <c r="B271" s="189">
        <v>-95.552995421430111</v>
      </c>
      <c r="C271" s="190" t="s">
        <v>1066</v>
      </c>
      <c r="D271" s="190" t="s">
        <v>1066</v>
      </c>
      <c r="E271" s="190" t="s">
        <v>1066</v>
      </c>
      <c r="F271" s="191" t="s">
        <v>1066</v>
      </c>
      <c r="G271" s="101">
        <v>38.596722524111641</v>
      </c>
      <c r="H271" s="97" t="s">
        <v>1066</v>
      </c>
      <c r="I271" s="97" t="s">
        <v>1066</v>
      </c>
      <c r="J271" s="97" t="s">
        <v>1066</v>
      </c>
      <c r="K271" s="97" t="s">
        <v>1066</v>
      </c>
    </row>
    <row r="272" spans="1:11" ht="14.25">
      <c r="A272" s="125" t="s">
        <v>1128</v>
      </c>
      <c r="B272" s="189">
        <v>-1.4647908284403428</v>
      </c>
      <c r="C272" s="190">
        <v>-4.9822639649399321</v>
      </c>
      <c r="D272" s="190">
        <v>0.54991887629982728</v>
      </c>
      <c r="E272" s="190">
        <v>2.5958585517451382</v>
      </c>
      <c r="F272" s="191">
        <v>-1.5803298472926315</v>
      </c>
      <c r="G272" s="101">
        <v>272.1876213211807</v>
      </c>
      <c r="H272" s="97">
        <v>265.40440526788865</v>
      </c>
      <c r="I272" s="97">
        <v>264.352529303425</v>
      </c>
      <c r="J272" s="97">
        <v>268.46884540821424</v>
      </c>
      <c r="K272" s="97">
        <v>265.98674287603774</v>
      </c>
    </row>
    <row r="273" spans="1:11" ht="12.75" hidden="1" customHeight="1">
      <c r="A273" s="280" t="s">
        <v>860</v>
      </c>
      <c r="B273" s="189" t="s">
        <v>497</v>
      </c>
      <c r="C273" s="190" t="s">
        <v>497</v>
      </c>
      <c r="D273" s="190" t="s">
        <v>497</v>
      </c>
      <c r="E273" s="190" t="s">
        <v>497</v>
      </c>
      <c r="F273" s="191" t="s">
        <v>497</v>
      </c>
      <c r="G273" s="101" t="s">
        <v>1066</v>
      </c>
      <c r="H273" s="97" t="s">
        <v>1066</v>
      </c>
      <c r="I273" s="97" t="s">
        <v>1066</v>
      </c>
      <c r="J273" s="97" t="s">
        <v>1066</v>
      </c>
      <c r="K273" s="97" t="s">
        <v>1066</v>
      </c>
    </row>
    <row r="274" spans="1:11" ht="12.75" hidden="1" customHeight="1">
      <c r="A274" s="280" t="s">
        <v>428</v>
      </c>
      <c r="B274" s="189" t="s">
        <v>497</v>
      </c>
      <c r="C274" s="190" t="s">
        <v>497</v>
      </c>
      <c r="D274" s="190" t="s">
        <v>497</v>
      </c>
      <c r="E274" s="190" t="s">
        <v>497</v>
      </c>
      <c r="F274" s="191" t="s">
        <v>497</v>
      </c>
      <c r="G274" s="101" t="s">
        <v>1066</v>
      </c>
      <c r="H274" s="97" t="s">
        <v>1066</v>
      </c>
      <c r="I274" s="97" t="s">
        <v>1066</v>
      </c>
      <c r="J274" s="97" t="s">
        <v>1066</v>
      </c>
      <c r="K274" s="97" t="s">
        <v>1066</v>
      </c>
    </row>
    <row r="275" spans="1:11" ht="12.75" hidden="1" customHeight="1">
      <c r="A275" s="280" t="s">
        <v>272</v>
      </c>
      <c r="B275" s="189" t="s">
        <v>497</v>
      </c>
      <c r="C275" s="190" t="s">
        <v>497</v>
      </c>
      <c r="D275" s="190" t="s">
        <v>497</v>
      </c>
      <c r="E275" s="190" t="s">
        <v>497</v>
      </c>
      <c r="F275" s="191" t="s">
        <v>497</v>
      </c>
      <c r="G275" s="101" t="s">
        <v>1066</v>
      </c>
      <c r="H275" s="97" t="s">
        <v>1066</v>
      </c>
      <c r="I275" s="97" t="s">
        <v>1066</v>
      </c>
      <c r="J275" s="97" t="s">
        <v>1066</v>
      </c>
      <c r="K275" s="97" t="s">
        <v>1066</v>
      </c>
    </row>
    <row r="276" spans="1:11">
      <c r="A276" s="127" t="s">
        <v>167</v>
      </c>
      <c r="B276" s="192"/>
      <c r="C276" s="190"/>
      <c r="D276" s="105"/>
      <c r="E276" s="105"/>
      <c r="F276" s="191"/>
      <c r="G276" s="106"/>
      <c r="H276" s="97"/>
      <c r="I276" s="94"/>
      <c r="J276" s="94"/>
      <c r="K276" s="97"/>
    </row>
    <row r="277" spans="1:11">
      <c r="A277" s="856" t="s">
        <v>1207</v>
      </c>
      <c r="B277" s="189">
        <v>-7.2698209249135459</v>
      </c>
      <c r="C277" s="190">
        <v>-22.800801235895122</v>
      </c>
      <c r="D277" s="190">
        <v>49.245199695368171</v>
      </c>
      <c r="E277" s="190">
        <v>-4.5660811592822483</v>
      </c>
      <c r="F277" s="191">
        <v>6.7111961076398785</v>
      </c>
      <c r="G277" s="101">
        <v>8948.7711617754067</v>
      </c>
      <c r="H277" s="97">
        <v>7215.0189537528449</v>
      </c>
      <c r="I277" s="97">
        <v>10364.601803607215</v>
      </c>
      <c r="J277" s="97">
        <v>9690.6080309590416</v>
      </c>
      <c r="K277" s="97">
        <v>10338.170004500451</v>
      </c>
    </row>
    <row r="278" spans="1:11" ht="12.75" hidden="1" customHeight="1">
      <c r="A278" s="280" t="s">
        <v>760</v>
      </c>
      <c r="B278" s="189" t="s">
        <v>1066</v>
      </c>
      <c r="C278" s="190" t="s">
        <v>1066</v>
      </c>
      <c r="D278" s="190" t="s">
        <v>1066</v>
      </c>
      <c r="E278" s="190" t="s">
        <v>1066</v>
      </c>
      <c r="F278" s="191" t="s">
        <v>1066</v>
      </c>
      <c r="G278" s="101" t="s">
        <v>1066</v>
      </c>
      <c r="H278" s="97" t="s">
        <v>1066</v>
      </c>
      <c r="I278" s="97" t="s">
        <v>1066</v>
      </c>
      <c r="J278" s="97" t="s">
        <v>1066</v>
      </c>
      <c r="K278" s="97" t="s">
        <v>1066</v>
      </c>
    </row>
    <row r="279" spans="1:11">
      <c r="A279" s="125" t="s">
        <v>720</v>
      </c>
      <c r="B279" s="189">
        <v>1.4369833230153688</v>
      </c>
      <c r="C279" s="190">
        <v>-2.8547636904037716</v>
      </c>
      <c r="D279" s="190">
        <v>-0.93540247100959562</v>
      </c>
      <c r="E279" s="190">
        <v>2.3456219870810173</v>
      </c>
      <c r="F279" s="191">
        <v>1.9161381737709036</v>
      </c>
      <c r="G279" s="101">
        <v>95.2870078421861</v>
      </c>
      <c r="H279" s="97">
        <v>96.675511751326766</v>
      </c>
      <c r="I279" s="97">
        <v>92.182765531062131</v>
      </c>
      <c r="J279" s="97">
        <v>92.430361316525548</v>
      </c>
      <c r="K279" s="97">
        <v>94.176005100510039</v>
      </c>
    </row>
    <row r="280" spans="1:11">
      <c r="A280" s="127" t="s">
        <v>745</v>
      </c>
      <c r="B280" s="189"/>
      <c r="C280" s="190"/>
      <c r="D280" s="190"/>
      <c r="E280" s="190"/>
      <c r="F280" s="191"/>
      <c r="G280" s="101"/>
      <c r="H280" s="97"/>
      <c r="I280" s="97"/>
      <c r="J280" s="97"/>
      <c r="K280" s="97"/>
    </row>
    <row r="281" spans="1:11">
      <c r="A281" s="125" t="s">
        <v>761</v>
      </c>
      <c r="B281" s="189">
        <v>-14.903437322840347</v>
      </c>
      <c r="C281" s="190">
        <v>-31.913416399130824</v>
      </c>
      <c r="D281" s="190">
        <v>0.58347465513051588</v>
      </c>
      <c r="E281" s="190">
        <v>-6.7555133636703033</v>
      </c>
      <c r="F281" s="191">
        <v>-11.536505927283542</v>
      </c>
      <c r="G281" s="101">
        <v>11267.194849978448</v>
      </c>
      <c r="H281" s="97">
        <v>7933.9699682686996</v>
      </c>
      <c r="I281" s="97">
        <v>7631.2076376237274</v>
      </c>
      <c r="J281" s="97">
        <v>6876.3064393417008</v>
      </c>
      <c r="K281" s="97">
        <v>6004.1284167791009</v>
      </c>
    </row>
    <row r="282" spans="1:11">
      <c r="A282" s="125" t="s">
        <v>762</v>
      </c>
      <c r="B282" s="189">
        <v>14.131913199667451</v>
      </c>
      <c r="C282" s="190">
        <v>-16.170526624860202</v>
      </c>
      <c r="D282" s="190">
        <v>24.204434514869334</v>
      </c>
      <c r="E282" s="190">
        <v>22.321854332561315</v>
      </c>
      <c r="F282" s="191">
        <v>10.61795700047503</v>
      </c>
      <c r="G282" s="101">
        <v>1157.0798740606083</v>
      </c>
      <c r="H282" s="97">
        <v>1003.1671031101494</v>
      </c>
      <c r="I282" s="97">
        <v>1191.4792070838137</v>
      </c>
      <c r="J282" s="97">
        <v>1408.4106931366061</v>
      </c>
      <c r="K282" s="97">
        <v>1537.7495476126928</v>
      </c>
    </row>
    <row r="283" spans="1:11">
      <c r="A283" s="125" t="s">
        <v>658</v>
      </c>
      <c r="B283" s="189">
        <v>-36.954960302163734</v>
      </c>
      <c r="C283" s="190">
        <v>-21.920144320888468</v>
      </c>
      <c r="D283" s="190">
        <v>-12.391414711191345</v>
      </c>
      <c r="E283" s="190">
        <v>-2.8039716615616612</v>
      </c>
      <c r="F283" s="191">
        <v>-9.792857205806996</v>
      </c>
      <c r="G283" s="101">
        <v>124.04186735133716</v>
      </c>
      <c r="H283" s="97">
        <v>100.16603937332943</v>
      </c>
      <c r="I283" s="97">
        <v>83.915706082284657</v>
      </c>
      <c r="J283" s="97">
        <v>78.818934932025115</v>
      </c>
      <c r="K283" s="97">
        <v>70.178187953152516</v>
      </c>
    </row>
    <row r="284" spans="1:11">
      <c r="A284" s="125" t="s">
        <v>461</v>
      </c>
      <c r="B284" s="189" t="s">
        <v>1066</v>
      </c>
      <c r="C284" s="190" t="s">
        <v>1066</v>
      </c>
      <c r="D284" s="190" t="s">
        <v>1066</v>
      </c>
      <c r="E284" s="190">
        <v>2148.5784621706953</v>
      </c>
      <c r="F284" s="97">
        <v>71.674409008638406</v>
      </c>
      <c r="G284" s="101" t="s">
        <v>1066</v>
      </c>
      <c r="H284" s="97" t="s">
        <v>1066</v>
      </c>
      <c r="I284" s="97">
        <v>81.157912924650901</v>
      </c>
      <c r="J284" s="97">
        <v>1763.5091057563131</v>
      </c>
      <c r="K284" s="97">
        <v>2988.2293597525891</v>
      </c>
    </row>
    <row r="285" spans="1:11">
      <c r="A285" s="127" t="s">
        <v>994</v>
      </c>
      <c r="B285" s="189"/>
      <c r="C285" s="190"/>
      <c r="D285" s="190"/>
      <c r="E285" s="190"/>
      <c r="F285" s="191"/>
      <c r="G285" s="101"/>
      <c r="H285" s="97"/>
      <c r="I285" s="97"/>
      <c r="J285" s="97"/>
      <c r="K285" s="97"/>
    </row>
    <row r="286" spans="1:11">
      <c r="A286" s="125" t="s">
        <v>538</v>
      </c>
      <c r="B286" s="189">
        <v>12.749985509926944</v>
      </c>
      <c r="C286" s="190">
        <v>16.624762605079994</v>
      </c>
      <c r="D286" s="190">
        <v>17.268708746671109</v>
      </c>
      <c r="E286" s="190">
        <v>2.1867771564153742</v>
      </c>
      <c r="F286" s="191">
        <v>14.76986902340191</v>
      </c>
      <c r="G286" s="101">
        <v>573.34849165986236</v>
      </c>
      <c r="H286" s="97">
        <v>609.05237203772197</v>
      </c>
      <c r="I286" s="97">
        <v>622.00488652541765</v>
      </c>
      <c r="J286" s="97">
        <v>600.90323653164739</v>
      </c>
      <c r="K286" s="97">
        <v>675.44825984420129</v>
      </c>
    </row>
    <row r="287" spans="1:11">
      <c r="A287" s="125" t="s">
        <v>209</v>
      </c>
      <c r="B287" s="189">
        <v>-11.182665907131394</v>
      </c>
      <c r="C287" s="190">
        <v>-20.399061314733942</v>
      </c>
      <c r="D287" s="190">
        <v>-7.0371712637508921</v>
      </c>
      <c r="E287" s="190">
        <v>-10.238988287949851</v>
      </c>
      <c r="F287" s="191">
        <v>-7.470989853976775</v>
      </c>
      <c r="G287" s="101">
        <v>221.47414691451939</v>
      </c>
      <c r="H287" s="97">
        <v>160.57813831706218</v>
      </c>
      <c r="I287" s="97">
        <v>130.0028170770286</v>
      </c>
      <c r="J287" s="97">
        <v>110.32058258059907</v>
      </c>
      <c r="K287" s="97">
        <v>99.975623374601568</v>
      </c>
    </row>
    <row r="288" spans="1:11">
      <c r="A288" s="125" t="s">
        <v>66</v>
      </c>
      <c r="B288" s="189">
        <v>-81.119106078742959</v>
      </c>
      <c r="C288" s="190">
        <v>8.5745033814190492</v>
      </c>
      <c r="D288" s="190">
        <v>30.192477275782949</v>
      </c>
      <c r="E288" s="190">
        <v>-3.8790705107756907</v>
      </c>
      <c r="F288" s="191">
        <v>-2.2867912153106715</v>
      </c>
      <c r="G288" s="101">
        <v>2.9211573653793925</v>
      </c>
      <c r="H288" s="97">
        <v>2.888869986802673</v>
      </c>
      <c r="I288" s="97">
        <v>3.2754494559167213</v>
      </c>
      <c r="J288" s="97">
        <v>2.9764932929408943</v>
      </c>
      <c r="K288" s="97">
        <v>2.8485106101219286</v>
      </c>
    </row>
    <row r="289" spans="1:11">
      <c r="A289" s="125" t="s">
        <v>67</v>
      </c>
      <c r="B289" s="189">
        <v>71.326789429151489</v>
      </c>
      <c r="C289" s="190">
        <v>55.086981138958123</v>
      </c>
      <c r="D289" s="190">
        <v>118.83254025222695</v>
      </c>
      <c r="E289" s="190">
        <v>75.141474049924</v>
      </c>
      <c r="F289" s="191">
        <v>48.242754277790738</v>
      </c>
      <c r="G289" s="101">
        <v>4.4751897092448161</v>
      </c>
      <c r="H289" s="97">
        <v>6.3216723756284319</v>
      </c>
      <c r="I289" s="97">
        <v>12.047610012887231</v>
      </c>
      <c r="J289" s="97">
        <v>19.948302515881153</v>
      </c>
      <c r="K289" s="97">
        <v>28.962702213036717</v>
      </c>
    </row>
    <row r="290" spans="1:11">
      <c r="A290" s="127" t="s">
        <v>127</v>
      </c>
      <c r="B290" s="192"/>
      <c r="C290" s="190"/>
      <c r="D290" s="105"/>
      <c r="E290" s="105"/>
      <c r="F290" s="191"/>
      <c r="G290" s="106"/>
      <c r="H290" s="97"/>
      <c r="I290" s="94"/>
      <c r="J290" s="94"/>
      <c r="K290" s="97"/>
    </row>
    <row r="291" spans="1:11">
      <c r="A291" s="125" t="s">
        <v>442</v>
      </c>
      <c r="B291" s="189">
        <v>-5.6536832183230104</v>
      </c>
      <c r="C291" s="190">
        <v>-22.199249746543671</v>
      </c>
      <c r="D291" s="190">
        <v>0.85948583829545555</v>
      </c>
      <c r="E291" s="190">
        <v>-2.8200996191034307</v>
      </c>
      <c r="F291" s="191">
        <v>-4.3349052620480819</v>
      </c>
      <c r="G291" s="101">
        <v>2610.9713505558857</v>
      </c>
      <c r="H291" s="97">
        <v>2121.5639972781382</v>
      </c>
      <c r="I291" s="97">
        <v>2129.7667263617886</v>
      </c>
      <c r="J291" s="97">
        <v>2091.3268681763761</v>
      </c>
      <c r="K291" s="97">
        <v>2084.436672388817</v>
      </c>
    </row>
    <row r="292" spans="1:11">
      <c r="A292" s="125" t="s">
        <v>1067</v>
      </c>
      <c r="B292" s="189">
        <v>-1.2949599052811465</v>
      </c>
      <c r="C292" s="190">
        <v>-10.944126756279772</v>
      </c>
      <c r="D292" s="190">
        <v>-3.0842899219354933</v>
      </c>
      <c r="E292" s="190">
        <v>-1.2139185689882197</v>
      </c>
      <c r="F292" s="191">
        <v>-12.764850045302197</v>
      </c>
      <c r="G292" s="101">
        <v>218.90002818789904</v>
      </c>
      <c r="H292" s="97">
        <v>203.60040115941675</v>
      </c>
      <c r="I292" s="97">
        <v>196.39569437334811</v>
      </c>
      <c r="J292" s="97">
        <v>196.03840066332145</v>
      </c>
      <c r="K292" s="97">
        <v>178.17466257394653</v>
      </c>
    </row>
    <row r="293" spans="1:11">
      <c r="A293" s="128" t="s">
        <v>8</v>
      </c>
      <c r="B293" s="192"/>
      <c r="C293" s="190"/>
      <c r="D293" s="105"/>
      <c r="E293" s="105"/>
      <c r="F293" s="191"/>
      <c r="G293" s="106"/>
      <c r="H293" s="97"/>
      <c r="I293" s="94"/>
      <c r="J293" s="94"/>
      <c r="K293" s="97"/>
    </row>
    <row r="294" spans="1:11">
      <c r="A294" s="125" t="s">
        <v>400</v>
      </c>
      <c r="B294" s="189">
        <v>-1.1744697880981505</v>
      </c>
      <c r="C294" s="190">
        <v>-6.5025071656872484</v>
      </c>
      <c r="D294" s="190">
        <v>-5.4961062680968951</v>
      </c>
      <c r="E294" s="190">
        <v>-2.6006074416779512</v>
      </c>
      <c r="F294" s="191">
        <v>9.7138728725883823</v>
      </c>
      <c r="G294" s="101">
        <v>5894.2233034640412</v>
      </c>
      <c r="H294" s="97">
        <v>5783.7367566866742</v>
      </c>
      <c r="I294" s="97">
        <v>5300.0061940151882</v>
      </c>
      <c r="J294" s="97">
        <v>5268.4909803844939</v>
      </c>
      <c r="K294" s="97">
        <v>5748.2522894683416</v>
      </c>
    </row>
    <row r="295" spans="1:11">
      <c r="A295" s="125" t="s">
        <v>399</v>
      </c>
      <c r="B295" s="189">
        <v>-9.273748219638648</v>
      </c>
      <c r="C295" s="190">
        <v>-37.847006679592695</v>
      </c>
      <c r="D295" s="190">
        <v>-8.6128199216052792</v>
      </c>
      <c r="E295" s="190">
        <v>-1.8249664278665279</v>
      </c>
      <c r="F295" s="191">
        <v>-12.771871548952603</v>
      </c>
      <c r="G295" s="101">
        <v>1033.5970820972395</v>
      </c>
      <c r="H295" s="97">
        <v>674.21015811483085</v>
      </c>
      <c r="I295" s="97">
        <v>597.44609196690442</v>
      </c>
      <c r="J295" s="97">
        <v>598.62299916806489</v>
      </c>
      <c r="K295" s="97">
        <v>519.27568485777715</v>
      </c>
    </row>
    <row r="296" spans="1:11">
      <c r="A296" s="129" t="s">
        <v>398</v>
      </c>
      <c r="B296" s="189">
        <v>0.86179411648983262</v>
      </c>
      <c r="C296" s="190">
        <v>-9.2934798927337425</v>
      </c>
      <c r="D296" s="190">
        <v>3.8608803657436539</v>
      </c>
      <c r="E296" s="190">
        <v>3.8242352395550654</v>
      </c>
      <c r="F296" s="191">
        <v>3.3530804332901027</v>
      </c>
      <c r="G296" s="101">
        <v>536.08123392762263</v>
      </c>
      <c r="H296" s="97">
        <v>510.32997508588772</v>
      </c>
      <c r="I296" s="97">
        <v>513.95043040363669</v>
      </c>
      <c r="J296" s="97">
        <v>544.59492547168452</v>
      </c>
      <c r="K296" s="97">
        <v>559.73833270153148</v>
      </c>
    </row>
    <row r="297" spans="1:11" ht="12.75" customHeight="1">
      <c r="A297" s="129" t="s">
        <v>615</v>
      </c>
      <c r="B297" s="189">
        <v>-7.2011670602061741</v>
      </c>
      <c r="C297" s="190">
        <v>-11.568305086396862</v>
      </c>
      <c r="D297" s="190">
        <v>5.8105794511594837</v>
      </c>
      <c r="E297" s="190">
        <v>2.9671767489369643</v>
      </c>
      <c r="F297" s="191">
        <v>-2.9296012437119288</v>
      </c>
      <c r="G297" s="101">
        <v>59.522798160369327</v>
      </c>
      <c r="H297" s="97">
        <v>55.242491275391146</v>
      </c>
      <c r="I297" s="97">
        <v>56.678781486300132</v>
      </c>
      <c r="J297" s="97">
        <v>59.562501007827528</v>
      </c>
      <c r="K297" s="97">
        <v>57.497342632781823</v>
      </c>
    </row>
    <row r="298" spans="1:11" ht="12.75" customHeight="1">
      <c r="A298" s="127" t="s">
        <v>937</v>
      </c>
      <c r="B298" s="189"/>
      <c r="C298" s="190"/>
      <c r="D298" s="190"/>
      <c r="E298" s="190"/>
      <c r="F298" s="191"/>
      <c r="G298" s="101"/>
      <c r="H298" s="97"/>
      <c r="I298" s="97"/>
      <c r="J298" s="97"/>
      <c r="K298" s="97"/>
    </row>
    <row r="299" spans="1:11" ht="12.75" customHeight="1">
      <c r="A299" s="125" t="s">
        <v>899</v>
      </c>
      <c r="B299" s="189">
        <v>11.591295137206885</v>
      </c>
      <c r="C299" s="190">
        <v>3.94406679134336</v>
      </c>
      <c r="D299" s="190">
        <v>6.7738024970487345</v>
      </c>
      <c r="E299" s="190">
        <v>-2.0744016891605952</v>
      </c>
      <c r="F299" s="191">
        <v>6.9913880645511028</v>
      </c>
      <c r="G299" s="101">
        <v>4191.7955734900415</v>
      </c>
      <c r="H299" s="97">
        <v>4316.8490578261608</v>
      </c>
      <c r="I299" s="97">
        <v>4309.5673904242403</v>
      </c>
      <c r="J299" s="97">
        <v>4169.0729629578655</v>
      </c>
      <c r="K299" s="97">
        <v>4425.0564516984632</v>
      </c>
    </row>
    <row r="300" spans="1:11" ht="12.75" customHeight="1">
      <c r="A300" s="129" t="s">
        <v>900</v>
      </c>
      <c r="B300" s="189">
        <v>12.146660162945608</v>
      </c>
      <c r="C300" s="190">
        <v>2.3306082200440983</v>
      </c>
      <c r="D300" s="190">
        <v>3.530346891877187</v>
      </c>
      <c r="E300" s="190">
        <v>-12.478888776575261</v>
      </c>
      <c r="F300" s="191">
        <v>-20.398720957282947</v>
      </c>
      <c r="G300" s="101">
        <v>502.06239629325091</v>
      </c>
      <c r="H300" s="97">
        <v>509.01468784652548</v>
      </c>
      <c r="I300" s="97">
        <v>492.71988186912699</v>
      </c>
      <c r="J300" s="97">
        <v>426.01265057753608</v>
      </c>
      <c r="K300" s="97">
        <v>336.41320898621927</v>
      </c>
    </row>
    <row r="301" spans="1:11" ht="25.5">
      <c r="A301" s="163" t="s">
        <v>648</v>
      </c>
      <c r="B301" s="741">
        <v>9.9824969601433509</v>
      </c>
      <c r="C301" s="742">
        <v>10.063264027714467</v>
      </c>
      <c r="D301" s="742">
        <v>10.400208994143313</v>
      </c>
      <c r="E301" s="742">
        <v>11.090759080606134</v>
      </c>
      <c r="F301" s="743">
        <v>3.7823106967548767</v>
      </c>
      <c r="G301" s="683">
        <v>813.0382656958144</v>
      </c>
      <c r="H301" s="684">
        <v>886.5851208925136</v>
      </c>
      <c r="I301" s="684">
        <v>915.15032341096503</v>
      </c>
      <c r="J301" s="684">
        <v>1004.3381449058058</v>
      </c>
      <c r="K301" s="684">
        <v>1034.0315531456995</v>
      </c>
    </row>
    <row r="302" spans="1:11" ht="12.75" customHeight="1">
      <c r="A302" s="941" t="s">
        <v>961</v>
      </c>
      <c r="B302" s="941"/>
      <c r="C302" s="941"/>
      <c r="D302" s="941"/>
      <c r="E302" s="941"/>
      <c r="F302" s="941"/>
      <c r="G302" s="941"/>
      <c r="H302" s="941"/>
      <c r="I302" s="941"/>
      <c r="J302" s="941"/>
      <c r="K302" s="941"/>
    </row>
    <row r="303" spans="1:11" ht="12.75" customHeight="1">
      <c r="A303" s="653"/>
      <c r="B303" s="675"/>
      <c r="C303" s="675"/>
      <c r="D303" s="675"/>
      <c r="E303" s="675"/>
      <c r="F303" s="675"/>
      <c r="G303" s="182"/>
      <c r="H303" s="97"/>
      <c r="I303" s="97"/>
      <c r="J303" s="97"/>
      <c r="K303" s="97"/>
    </row>
    <row r="304" spans="1:11" ht="12.75" customHeight="1">
      <c r="A304" s="652"/>
      <c r="B304" s="190"/>
      <c r="C304" s="190"/>
      <c r="D304" s="190"/>
      <c r="E304" s="190"/>
      <c r="F304" s="190"/>
      <c r="G304" s="97"/>
      <c r="H304" s="97"/>
      <c r="I304" s="97"/>
      <c r="J304" s="97"/>
      <c r="K304" s="97"/>
    </row>
    <row r="305" spans="1:11" ht="12.75" customHeight="1">
      <c r="A305" s="652"/>
      <c r="B305" s="190"/>
      <c r="C305" s="190"/>
      <c r="D305" s="190"/>
      <c r="E305" s="190"/>
      <c r="F305" s="190"/>
      <c r="G305" s="97"/>
      <c r="H305" s="97"/>
      <c r="I305" s="97"/>
      <c r="J305" s="97"/>
      <c r="K305" s="97"/>
    </row>
    <row r="306" spans="1:11" ht="12.75" customHeight="1">
      <c r="A306" s="652"/>
      <c r="B306" s="190"/>
      <c r="C306" s="190"/>
      <c r="D306" s="190"/>
      <c r="E306" s="190"/>
      <c r="F306" s="190"/>
      <c r="G306" s="97"/>
      <c r="H306" s="97"/>
      <c r="I306" s="97"/>
      <c r="J306" s="97"/>
      <c r="K306" s="97"/>
    </row>
    <row r="307" spans="1:11" ht="12.75" customHeight="1">
      <c r="A307" s="949" t="s">
        <v>844</v>
      </c>
      <c r="B307" s="949"/>
      <c r="C307" s="949"/>
      <c r="D307" s="949"/>
      <c r="E307" s="949"/>
      <c r="F307" s="949"/>
      <c r="G307" s="950"/>
      <c r="H307" s="950"/>
      <c r="I307" s="950"/>
      <c r="J307" s="950"/>
      <c r="K307" s="950"/>
    </row>
    <row r="308" spans="1:11" ht="12.75" customHeight="1">
      <c r="A308" s="720"/>
      <c r="B308" s="721"/>
      <c r="C308" s="721"/>
      <c r="D308" s="721"/>
      <c r="E308" s="721"/>
      <c r="F308" s="721"/>
      <c r="G308" s="141"/>
      <c r="H308" s="97"/>
      <c r="I308" s="97"/>
      <c r="J308" s="97"/>
      <c r="K308" s="97"/>
    </row>
    <row r="309" spans="1:11" ht="39.75" customHeight="1">
      <c r="A309" s="955" t="s">
        <v>535</v>
      </c>
      <c r="B309" s="952" t="s">
        <v>719</v>
      </c>
      <c r="C309" s="953"/>
      <c r="D309" s="953"/>
      <c r="E309" s="953"/>
      <c r="F309" s="954"/>
      <c r="G309" s="952" t="s">
        <v>633</v>
      </c>
      <c r="H309" s="953"/>
      <c r="I309" s="953"/>
      <c r="J309" s="953"/>
      <c r="K309" s="953"/>
    </row>
    <row r="310" spans="1:11" ht="12.75" customHeight="1">
      <c r="A310" s="956"/>
      <c r="B310" s="264">
        <v>39448</v>
      </c>
      <c r="C310" s="264">
        <v>39814</v>
      </c>
      <c r="D310" s="264">
        <v>40179</v>
      </c>
      <c r="E310" s="264">
        <v>40544</v>
      </c>
      <c r="F310" s="265">
        <v>40909</v>
      </c>
      <c r="G310" s="264">
        <v>39448</v>
      </c>
      <c r="H310" s="264">
        <v>39814</v>
      </c>
      <c r="I310" s="264">
        <v>40179</v>
      </c>
      <c r="J310" s="264">
        <v>40544</v>
      </c>
      <c r="K310" s="264">
        <v>40909</v>
      </c>
    </row>
    <row r="311" spans="1:11" ht="12.75" customHeight="1">
      <c r="A311" s="127" t="s">
        <v>938</v>
      </c>
      <c r="B311" s="189"/>
      <c r="C311" s="190"/>
      <c r="D311" s="190"/>
      <c r="E311" s="190"/>
      <c r="F311" s="191"/>
      <c r="G311" s="101"/>
      <c r="H311" s="97"/>
      <c r="I311" s="97"/>
      <c r="J311" s="97"/>
      <c r="K311" s="97"/>
    </row>
    <row r="312" spans="1:11" ht="12.75" customHeight="1">
      <c r="A312" s="125" t="s">
        <v>649</v>
      </c>
      <c r="B312" s="189">
        <v>1.4961682033032275</v>
      </c>
      <c r="C312" s="190">
        <v>-15.527304953709404</v>
      </c>
      <c r="D312" s="190">
        <v>14.378744673153918</v>
      </c>
      <c r="E312" s="190">
        <v>13.007927379991685</v>
      </c>
      <c r="F312" s="191">
        <v>6.9396818290775997</v>
      </c>
      <c r="G312" s="101">
        <v>1185.9183892948035</v>
      </c>
      <c r="H312" s="97">
        <v>1076.5133510649439</v>
      </c>
      <c r="I312" s="97">
        <v>1171.2087449126352</v>
      </c>
      <c r="J312" s="97">
        <v>1242.790127418843</v>
      </c>
      <c r="K312" s="97">
        <v>1284.8074477712353</v>
      </c>
    </row>
    <row r="313" spans="1:11" ht="12.75" customHeight="1">
      <c r="A313" s="129" t="s">
        <v>650</v>
      </c>
      <c r="B313" s="189">
        <v>0.60064701753510974</v>
      </c>
      <c r="C313" s="190">
        <v>-16.632256746765989</v>
      </c>
      <c r="D313" s="190">
        <v>-10.167811304639727</v>
      </c>
      <c r="E313" s="190">
        <v>-1.7208199917026263</v>
      </c>
      <c r="F313" s="191">
        <v>-2.7918849853524819</v>
      </c>
      <c r="G313" s="101">
        <v>37.116492898776784</v>
      </c>
      <c r="H313" s="97">
        <v>33.251653437768333</v>
      </c>
      <c r="I313" s="97">
        <v>28.412849230392606</v>
      </c>
      <c r="J313" s="97">
        <v>26.219891454678194</v>
      </c>
      <c r="K313" s="97">
        <v>24.63966360992374</v>
      </c>
    </row>
    <row r="314" spans="1:11">
      <c r="A314" s="127" t="s">
        <v>9</v>
      </c>
      <c r="B314" s="192"/>
      <c r="C314" s="190"/>
      <c r="D314" s="105"/>
      <c r="E314" s="105"/>
      <c r="F314" s="191"/>
      <c r="G314" s="106"/>
      <c r="H314" s="97"/>
      <c r="I314" s="94"/>
      <c r="J314" s="94"/>
      <c r="K314" s="97"/>
    </row>
    <row r="315" spans="1:11">
      <c r="A315" s="125" t="s">
        <v>443</v>
      </c>
      <c r="B315" s="189">
        <v>47.543689514557997</v>
      </c>
      <c r="C315" s="190">
        <v>7.1038274431846133</v>
      </c>
      <c r="D315" s="190">
        <v>20.511033765410119</v>
      </c>
      <c r="E315" s="190">
        <v>-0.21617277267770874</v>
      </c>
      <c r="F315" s="191">
        <v>29.947245086965637</v>
      </c>
      <c r="G315" s="101">
        <v>9905.3465981250865</v>
      </c>
      <c r="H315" s="97">
        <v>11109.409228326951</v>
      </c>
      <c r="I315" s="97">
        <v>13200.418636000337</v>
      </c>
      <c r="J315" s="97">
        <v>13221.930728306794</v>
      </c>
      <c r="K315" s="97">
        <v>17657.864193493489</v>
      </c>
    </row>
    <row r="316" spans="1:11">
      <c r="A316" s="125" t="s">
        <v>1083</v>
      </c>
      <c r="B316" s="189">
        <v>-4.2250430674765909</v>
      </c>
      <c r="C316" s="190">
        <v>-3.8441633985934089</v>
      </c>
      <c r="D316" s="190">
        <v>1.5951267314546556</v>
      </c>
      <c r="E316" s="190">
        <v>-0.23180583300728586</v>
      </c>
      <c r="F316" s="191">
        <v>1.1157250693045739</v>
      </c>
      <c r="G316" s="101">
        <v>338.75768359291555</v>
      </c>
      <c r="H316" s="97">
        <v>341.09951555644716</v>
      </c>
      <c r="I316" s="97">
        <v>341.68342112752629</v>
      </c>
      <c r="J316" s="97">
        <v>342.18662776042612</v>
      </c>
      <c r="K316" s="97">
        <v>355.59688856705236</v>
      </c>
    </row>
    <row r="317" spans="1:11">
      <c r="A317" s="127" t="s">
        <v>939</v>
      </c>
      <c r="B317" s="189"/>
      <c r="C317" s="190"/>
      <c r="D317" s="190"/>
      <c r="E317" s="190"/>
      <c r="F317" s="191"/>
      <c r="G317" s="101"/>
      <c r="H317" s="97"/>
      <c r="I317" s="97"/>
      <c r="J317" s="97"/>
      <c r="K317" s="97"/>
    </row>
    <row r="318" spans="1:11">
      <c r="A318" s="125" t="s">
        <v>728</v>
      </c>
      <c r="B318" s="189" t="s">
        <v>404</v>
      </c>
      <c r="C318" s="190">
        <v>4655.7587813195996</v>
      </c>
      <c r="D318" s="97">
        <v>9.7580163849383581</v>
      </c>
      <c r="E318" s="190">
        <v>64.977681225422231</v>
      </c>
      <c r="F318" s="191">
        <v>88.27816711634091</v>
      </c>
      <c r="G318" s="101">
        <v>4.9916114863555308</v>
      </c>
      <c r="H318" s="97">
        <v>274.71552379197675</v>
      </c>
      <c r="I318" s="97">
        <v>274.91595262640772</v>
      </c>
      <c r="J318" s="97">
        <v>399.365135861189</v>
      </c>
      <c r="K318" s="97">
        <v>714.48038708224249</v>
      </c>
    </row>
    <row r="319" spans="1:11">
      <c r="A319" s="125" t="s">
        <v>729</v>
      </c>
      <c r="B319" s="189">
        <v>-0.36888337372505475</v>
      </c>
      <c r="C319" s="190">
        <v>-6.0488327004272264</v>
      </c>
      <c r="D319" s="190">
        <v>-5.4861261340799672</v>
      </c>
      <c r="E319" s="190">
        <v>27.200584696627828</v>
      </c>
      <c r="F319" s="191">
        <v>-6.4011256872588689</v>
      </c>
      <c r="G319" s="101">
        <v>1025.6474533781688</v>
      </c>
      <c r="H319" s="97">
        <v>1115.1233095147295</v>
      </c>
      <c r="I319" s="97">
        <v>960.94592291479955</v>
      </c>
      <c r="J319" s="97">
        <v>1076.2993254826201</v>
      </c>
      <c r="K319" s="97">
        <v>957.24673741315769</v>
      </c>
    </row>
    <row r="320" spans="1:11">
      <c r="A320" s="125" t="s">
        <v>730</v>
      </c>
      <c r="B320" s="189">
        <v>12.441697724785783</v>
      </c>
      <c r="C320" s="190">
        <v>-27.812792467068846</v>
      </c>
      <c r="D320" s="190">
        <v>7.3775770991669276</v>
      </c>
      <c r="E320" s="190">
        <v>7.0706495467597108</v>
      </c>
      <c r="F320" s="191">
        <v>5.1152875893011327</v>
      </c>
      <c r="G320" s="101">
        <v>214.75362234233276</v>
      </c>
      <c r="H320" s="97">
        <v>179.40037545610096</v>
      </c>
      <c r="I320" s="97">
        <v>175.63757741883242</v>
      </c>
      <c r="J320" s="97">
        <v>165.58953536763704</v>
      </c>
      <c r="K320" s="97">
        <v>165.39370328487152</v>
      </c>
    </row>
    <row r="321" spans="1:11" ht="25.5" customHeight="1">
      <c r="A321" s="168" t="s">
        <v>1040</v>
      </c>
      <c r="B321" s="741">
        <v>72.921846702494122</v>
      </c>
      <c r="C321" s="742">
        <v>-63.169727155141146</v>
      </c>
      <c r="D321" s="742">
        <v>-25.368602378522255</v>
      </c>
      <c r="E321" s="742">
        <v>-55.509573498863048</v>
      </c>
      <c r="F321" s="743">
        <v>31.284032591811638</v>
      </c>
      <c r="G321" s="683">
        <v>5.3683047862237387</v>
      </c>
      <c r="H321" s="684">
        <v>2.288045775010823</v>
      </c>
      <c r="I321" s="684">
        <v>1.5569217076778563</v>
      </c>
      <c r="J321" s="684">
        <v>0.60992769661431268</v>
      </c>
      <c r="K321" s="684">
        <v>0.76087000611829891</v>
      </c>
    </row>
    <row r="322" spans="1:11">
      <c r="A322" s="127" t="s">
        <v>940</v>
      </c>
      <c r="B322" s="189"/>
      <c r="C322" s="190"/>
      <c r="D322" s="190"/>
      <c r="E322" s="190"/>
      <c r="F322" s="191"/>
      <c r="G322" s="101"/>
      <c r="H322" s="97"/>
      <c r="I322" s="97"/>
      <c r="J322" s="97"/>
      <c r="K322" s="97"/>
    </row>
    <row r="323" spans="1:11">
      <c r="A323" s="125" t="s">
        <v>731</v>
      </c>
      <c r="B323" s="189">
        <v>0.39621050808990788</v>
      </c>
      <c r="C323" s="190">
        <v>63.784693685836515</v>
      </c>
      <c r="D323" s="190">
        <v>-12.720248466239553</v>
      </c>
      <c r="E323" s="190">
        <v>-5.4193354769428055</v>
      </c>
      <c r="F323" s="191">
        <v>16.838051020959341</v>
      </c>
      <c r="G323" s="101">
        <v>1840.1965069940154</v>
      </c>
      <c r="H323" s="97">
        <v>3804.3676492759696</v>
      </c>
      <c r="I323" s="97">
        <v>2807.3364904231394</v>
      </c>
      <c r="J323" s="97">
        <v>2166.5858459363117</v>
      </c>
      <c r="K323" s="97">
        <v>2452.6218314259181</v>
      </c>
    </row>
    <row r="324" spans="1:11">
      <c r="A324" s="127" t="s">
        <v>10</v>
      </c>
      <c r="B324" s="192"/>
      <c r="C324" s="190"/>
      <c r="D324" s="105"/>
      <c r="E324" s="105"/>
      <c r="F324" s="191"/>
      <c r="G324" s="106"/>
      <c r="H324" s="97"/>
      <c r="I324" s="94"/>
      <c r="J324" s="94"/>
      <c r="K324" s="97"/>
    </row>
    <row r="325" spans="1:11">
      <c r="A325" s="125" t="s">
        <v>893</v>
      </c>
      <c r="B325" s="189">
        <v>3.059486795931619</v>
      </c>
      <c r="C325" s="190">
        <v>-13.41937860297665</v>
      </c>
      <c r="D325" s="190">
        <v>-3.4624534001709293</v>
      </c>
      <c r="E325" s="190">
        <v>0.45151196654862247</v>
      </c>
      <c r="F325" s="191">
        <v>-2.9759776269747817</v>
      </c>
      <c r="G325" s="101">
        <v>7115.8267152325789</v>
      </c>
      <c r="H325" s="97">
        <v>6228.1790601479788</v>
      </c>
      <c r="I325" s="97">
        <v>5318.0645161290322</v>
      </c>
      <c r="J325" s="97">
        <v>5216.7015863513916</v>
      </c>
      <c r="K325" s="97">
        <v>5116.8981481481478</v>
      </c>
    </row>
    <row r="326" spans="1:11">
      <c r="A326" s="125" t="s">
        <v>1092</v>
      </c>
      <c r="B326" s="189">
        <v>-13.314106291573182</v>
      </c>
      <c r="C326" s="190">
        <v>-8.0428745837648989</v>
      </c>
      <c r="D326" s="190">
        <v>9.6956600760913716</v>
      </c>
      <c r="E326" s="190">
        <v>-2.1261088626459355</v>
      </c>
      <c r="F326" s="191">
        <v>-2.8561300861456402</v>
      </c>
      <c r="G326" s="101">
        <v>216.13425912103659</v>
      </c>
      <c r="H326" s="97">
        <v>200.92039646139824</v>
      </c>
      <c r="I326" s="97">
        <v>194.94393419354839</v>
      </c>
      <c r="J326" s="97">
        <v>186.32129571984436</v>
      </c>
      <c r="K326" s="97">
        <v>182.98243344907405</v>
      </c>
    </row>
    <row r="327" spans="1:11">
      <c r="A327" s="125" t="s">
        <v>1093</v>
      </c>
      <c r="B327" s="189">
        <v>4.0596511227413146</v>
      </c>
      <c r="C327" s="190">
        <v>-7.0108611753784089</v>
      </c>
      <c r="D327" s="190">
        <v>16.612764008063579</v>
      </c>
      <c r="E327" s="190">
        <v>0.67250449314448701</v>
      </c>
      <c r="F327" s="191">
        <v>-5.5626242668791406</v>
      </c>
      <c r="G327" s="101">
        <v>19.492640472920524</v>
      </c>
      <c r="H327" s="97">
        <v>18.323900562141162</v>
      </c>
      <c r="I327" s="97">
        <v>18.89993322580645</v>
      </c>
      <c r="J327" s="97">
        <v>18.580485483388205</v>
      </c>
      <c r="K327" s="97">
        <v>17.739136284722221</v>
      </c>
    </row>
    <row r="328" spans="1:11">
      <c r="A328" s="125" t="s">
        <v>244</v>
      </c>
      <c r="B328" s="189">
        <v>7.5153592806764209</v>
      </c>
      <c r="C328" s="190">
        <v>1.6474601595630816</v>
      </c>
      <c r="D328" s="190">
        <v>10.162999794149712</v>
      </c>
      <c r="E328" s="190">
        <v>4.4872459109706426</v>
      </c>
      <c r="F328" s="191">
        <v>3.1991442903438951</v>
      </c>
      <c r="G328" s="101">
        <v>79.435488445691774</v>
      </c>
      <c r="H328" s="97">
        <v>81.625551734612372</v>
      </c>
      <c r="I328" s="97">
        <v>79.534972903225807</v>
      </c>
      <c r="J328" s="97">
        <v>81.153514815923373</v>
      </c>
      <c r="K328" s="97">
        <v>84.667148437499989</v>
      </c>
    </row>
    <row r="329" spans="1:11">
      <c r="A329" s="127" t="s">
        <v>941</v>
      </c>
      <c r="B329" s="189"/>
      <c r="C329" s="190"/>
      <c r="D329" s="190"/>
      <c r="E329" s="190"/>
      <c r="F329" s="191"/>
      <c r="G329" s="101"/>
      <c r="H329" s="97"/>
      <c r="I329" s="97"/>
      <c r="J329" s="97"/>
      <c r="K329" s="97"/>
    </row>
    <row r="330" spans="1:11">
      <c r="A330" s="125" t="s">
        <v>232</v>
      </c>
      <c r="B330" s="189">
        <v>13.547032345647224</v>
      </c>
      <c r="C330" s="190">
        <v>-22.189074166526922</v>
      </c>
      <c r="D330" s="190">
        <v>-3.1082793583268824</v>
      </c>
      <c r="E330" s="190">
        <v>0.8276296857011971</v>
      </c>
      <c r="F330" s="191">
        <v>2.860265106609134</v>
      </c>
      <c r="G330" s="101">
        <v>3826.2752741099539</v>
      </c>
      <c r="H330" s="97">
        <v>2967.662508451418</v>
      </c>
      <c r="I330" s="97">
        <v>2692.9693818752289</v>
      </c>
      <c r="J330" s="97">
        <v>2625.9581417077889</v>
      </c>
      <c r="K330" s="97">
        <v>2639.9815443736438</v>
      </c>
    </row>
    <row r="331" spans="1:11">
      <c r="A331" s="125" t="s">
        <v>233</v>
      </c>
      <c r="B331" s="189">
        <v>1.5050314566144323</v>
      </c>
      <c r="C331" s="190">
        <v>-8.5801578846469937</v>
      </c>
      <c r="D331" s="190">
        <v>3.2365317074153381</v>
      </c>
      <c r="E331" s="190">
        <v>1.9229191613892738</v>
      </c>
      <c r="F331" s="191">
        <v>4.0026572416394828</v>
      </c>
      <c r="G331" s="101">
        <v>286.0154952503562</v>
      </c>
      <c r="H331" s="97">
        <v>260.63200509806973</v>
      </c>
      <c r="I331" s="97">
        <v>251.99468918531713</v>
      </c>
      <c r="J331" s="97">
        <v>248.3934088284681</v>
      </c>
      <c r="K331" s="97">
        <v>252.49335644865053</v>
      </c>
    </row>
    <row r="332" spans="1:11">
      <c r="A332" s="127" t="s">
        <v>11</v>
      </c>
      <c r="B332" s="192"/>
      <c r="C332" s="190"/>
      <c r="D332" s="105"/>
      <c r="E332" s="105"/>
      <c r="F332" s="191"/>
      <c r="G332" s="106"/>
      <c r="H332" s="97"/>
      <c r="I332" s="94"/>
      <c r="J332" s="94"/>
      <c r="K332" s="97"/>
    </row>
    <row r="333" spans="1:11" hidden="1">
      <c r="A333" s="125" t="s">
        <v>1094</v>
      </c>
      <c r="B333" s="189" t="s">
        <v>1066</v>
      </c>
      <c r="C333" s="190" t="s">
        <v>1066</v>
      </c>
      <c r="D333" s="190" t="s">
        <v>1066</v>
      </c>
      <c r="E333" s="190" t="s">
        <v>1066</v>
      </c>
      <c r="F333" s="191" t="s">
        <v>1066</v>
      </c>
      <c r="G333" s="101" t="s">
        <v>1066</v>
      </c>
      <c r="H333" s="97" t="s">
        <v>1066</v>
      </c>
      <c r="I333" s="97" t="s">
        <v>1066</v>
      </c>
      <c r="J333" s="97" t="s">
        <v>1066</v>
      </c>
      <c r="K333" s="97" t="s">
        <v>1066</v>
      </c>
    </row>
    <row r="334" spans="1:11">
      <c r="A334" s="856" t="s">
        <v>1282</v>
      </c>
      <c r="B334" s="189">
        <v>7.5711671721263087</v>
      </c>
      <c r="C334" s="190">
        <v>25.359507492038148</v>
      </c>
      <c r="D334" s="190">
        <v>-22.778529690934917</v>
      </c>
      <c r="E334" s="190">
        <v>-10.429238217890699</v>
      </c>
      <c r="F334" s="191">
        <v>-1.1421993614920893</v>
      </c>
      <c r="G334" s="101">
        <v>4262.9949568083084</v>
      </c>
      <c r="H334" s="97">
        <v>5620.5345499856721</v>
      </c>
      <c r="I334" s="97">
        <v>4115.9168259410926</v>
      </c>
      <c r="J334" s="97">
        <v>3583.4638445782739</v>
      </c>
      <c r="K334" s="97">
        <v>3506.0338748894624</v>
      </c>
    </row>
    <row r="335" spans="1:11">
      <c r="A335" s="125" t="s">
        <v>1095</v>
      </c>
      <c r="B335" s="189">
        <v>3.0277615322961111</v>
      </c>
      <c r="C335" s="190">
        <v>-3.6800052404210248</v>
      </c>
      <c r="D335" s="190">
        <v>5.7374938837067617</v>
      </c>
      <c r="E335" s="190">
        <v>7.4542199579779265</v>
      </c>
      <c r="F335" s="191">
        <v>4.6635015376599824</v>
      </c>
      <c r="G335" s="101">
        <v>222.16882209017825</v>
      </c>
      <c r="H335" s="97">
        <v>225.06351041119973</v>
      </c>
      <c r="I335" s="97">
        <v>225.67580645692877</v>
      </c>
      <c r="J335" s="97">
        <v>235.71034749462942</v>
      </c>
      <c r="K335" s="97">
        <v>244.16085938312128</v>
      </c>
    </row>
    <row r="336" spans="1:11">
      <c r="A336" s="125" t="s">
        <v>1096</v>
      </c>
      <c r="B336" s="189">
        <v>0.97414693620817161</v>
      </c>
      <c r="C336" s="190">
        <v>-2.6861615496715245</v>
      </c>
      <c r="D336" s="190">
        <v>6.3828850319025463</v>
      </c>
      <c r="E336" s="190">
        <v>5.4519185266942713</v>
      </c>
      <c r="F336" s="191">
        <v>3.0504618397083902</v>
      </c>
      <c r="G336" s="101">
        <v>70.311329704898384</v>
      </c>
      <c r="H336" s="97">
        <v>71.962367062808497</v>
      </c>
      <c r="I336" s="97">
        <v>72.598576612471916</v>
      </c>
      <c r="J336" s="97">
        <v>74.413676256836936</v>
      </c>
      <c r="K336" s="97">
        <v>75.893545076511899</v>
      </c>
    </row>
    <row r="337" spans="1:11">
      <c r="A337" s="127" t="s">
        <v>12</v>
      </c>
      <c r="B337" s="192"/>
      <c r="C337" s="190"/>
      <c r="D337" s="105"/>
      <c r="E337" s="105"/>
      <c r="F337" s="191"/>
      <c r="G337" s="106"/>
      <c r="H337" s="97"/>
      <c r="I337" s="94"/>
      <c r="J337" s="94"/>
      <c r="K337" s="97"/>
    </row>
    <row r="338" spans="1:11">
      <c r="A338" s="125" t="s">
        <v>1097</v>
      </c>
      <c r="B338" s="189">
        <v>8.3860161915400937</v>
      </c>
      <c r="C338" s="190">
        <v>-1.6252718792576673</v>
      </c>
      <c r="D338" s="190">
        <v>-9.4344199567269271</v>
      </c>
      <c r="E338" s="190">
        <v>20.882288836045305</v>
      </c>
      <c r="F338" s="191">
        <v>52.973134426875731</v>
      </c>
      <c r="G338" s="101">
        <v>10221.603468312576</v>
      </c>
      <c r="H338" s="97">
        <v>10250.507079097319</v>
      </c>
      <c r="I338" s="97">
        <v>9048.7356774219243</v>
      </c>
      <c r="J338" s="97">
        <v>10730.57414771209</v>
      </c>
      <c r="K338" s="97">
        <v>16115.326022734822</v>
      </c>
    </row>
    <row r="339" spans="1:11" hidden="1">
      <c r="A339" s="280" t="s">
        <v>922</v>
      </c>
      <c r="B339" s="835" t="s">
        <v>1066</v>
      </c>
      <c r="C339" s="836" t="s">
        <v>1066</v>
      </c>
      <c r="D339" s="836" t="s">
        <v>1066</v>
      </c>
      <c r="E339" s="836" t="s">
        <v>1066</v>
      </c>
      <c r="F339" s="837" t="s">
        <v>1066</v>
      </c>
      <c r="G339" s="357" t="s">
        <v>1066</v>
      </c>
      <c r="H339" s="358" t="s">
        <v>1066</v>
      </c>
      <c r="I339" s="358" t="s">
        <v>1066</v>
      </c>
      <c r="J339" s="358" t="s">
        <v>1066</v>
      </c>
      <c r="K339" s="358" t="s">
        <v>1066</v>
      </c>
    </row>
    <row r="340" spans="1:11">
      <c r="A340" s="127" t="s">
        <v>942</v>
      </c>
      <c r="B340" s="189"/>
      <c r="C340" s="190"/>
      <c r="D340" s="190"/>
      <c r="E340" s="190"/>
      <c r="F340" s="191"/>
      <c r="G340" s="101"/>
      <c r="H340" s="97"/>
      <c r="I340" s="97"/>
      <c r="J340" s="97"/>
      <c r="K340" s="97"/>
    </row>
    <row r="341" spans="1:11" ht="14.25">
      <c r="A341" s="856" t="s">
        <v>1326</v>
      </c>
      <c r="B341" s="189">
        <v>10.387731799518463</v>
      </c>
      <c r="C341" s="190">
        <v>1.5149564346141062</v>
      </c>
      <c r="D341" s="190">
        <v>-1.121677559817357</v>
      </c>
      <c r="E341" s="190">
        <v>42.722758976262753</v>
      </c>
      <c r="F341" s="191">
        <v>-20.260485908111917</v>
      </c>
      <c r="G341" s="101">
        <v>2305.9326681956386</v>
      </c>
      <c r="H341" s="97">
        <v>2488.4107528134714</v>
      </c>
      <c r="I341" s="97">
        <v>2269.5433199854388</v>
      </c>
      <c r="J341" s="97">
        <v>3029.2731041604056</v>
      </c>
      <c r="K341" s="97">
        <v>2350.453882355434</v>
      </c>
    </row>
    <row r="342" spans="1:11" ht="25.5">
      <c r="A342" s="851" t="s">
        <v>1324</v>
      </c>
      <c r="B342" s="189">
        <v>15.162988328915247</v>
      </c>
      <c r="C342" s="190">
        <v>7.8501667127974741</v>
      </c>
      <c r="D342" s="190">
        <v>10.354892105635656</v>
      </c>
      <c r="E342" s="190">
        <v>11.390541922013497</v>
      </c>
      <c r="F342" s="191">
        <v>16.929416002886711</v>
      </c>
      <c r="G342" s="101">
        <v>8.6190861940180739</v>
      </c>
      <c r="H342" s="97">
        <v>9.881604308390024</v>
      </c>
      <c r="I342" s="97">
        <v>10.05852657444485</v>
      </c>
      <c r="J342" s="97">
        <v>10.478265637160844</v>
      </c>
      <c r="K342" s="97">
        <v>11.922103984347961</v>
      </c>
    </row>
    <row r="343" spans="1:11">
      <c r="A343" s="125" t="s">
        <v>391</v>
      </c>
      <c r="B343" s="189">
        <v>-3.4501864870582608</v>
      </c>
      <c r="C343" s="190">
        <v>-19.550472736573425</v>
      </c>
      <c r="D343" s="190">
        <v>6.735742282108248</v>
      </c>
      <c r="E343" s="190">
        <v>9.3550164567124625</v>
      </c>
      <c r="F343" s="191">
        <v>8.3421239266906468</v>
      </c>
      <c r="G343" s="101">
        <v>24.646472389088196</v>
      </c>
      <c r="H343" s="97">
        <v>21.077722348198542</v>
      </c>
      <c r="I343" s="97">
        <v>20.751470240262105</v>
      </c>
      <c r="J343" s="97">
        <v>21.222390518682911</v>
      </c>
      <c r="K343" s="97">
        <v>22.373368084249783</v>
      </c>
    </row>
    <row r="344" spans="1:11">
      <c r="A344" s="127" t="s">
        <v>13</v>
      </c>
      <c r="B344" s="192"/>
      <c r="C344" s="190"/>
      <c r="D344" s="105"/>
      <c r="E344" s="105"/>
      <c r="F344" s="191"/>
      <c r="G344" s="106"/>
      <c r="H344" s="97"/>
      <c r="I344" s="94"/>
      <c r="J344" s="94"/>
      <c r="K344" s="97"/>
    </row>
    <row r="345" spans="1:11">
      <c r="A345" s="125" t="s">
        <v>1098</v>
      </c>
      <c r="B345" s="189">
        <v>-86.513780748918478</v>
      </c>
      <c r="C345" s="190" t="s">
        <v>1066</v>
      </c>
      <c r="D345" s="190" t="s">
        <v>1066</v>
      </c>
      <c r="E345" s="190" t="s">
        <v>1066</v>
      </c>
      <c r="F345" s="191" t="s">
        <v>1066</v>
      </c>
      <c r="G345" s="101">
        <v>448.23581435909369</v>
      </c>
      <c r="H345" s="97" t="s">
        <v>1066</v>
      </c>
      <c r="I345" s="97" t="s">
        <v>1066</v>
      </c>
      <c r="J345" s="97" t="s">
        <v>1066</v>
      </c>
      <c r="K345" s="97" t="s">
        <v>1066</v>
      </c>
    </row>
    <row r="346" spans="1:11">
      <c r="A346" s="125" t="s">
        <v>967</v>
      </c>
      <c r="B346" s="189">
        <v>2.4824385626206009</v>
      </c>
      <c r="C346" s="190">
        <v>-19.179524763749285</v>
      </c>
      <c r="D346" s="190">
        <v>-7.7192795981196838</v>
      </c>
      <c r="E346" s="190">
        <v>7.7829559793830612</v>
      </c>
      <c r="F346" s="191">
        <v>9.1926651058439717</v>
      </c>
      <c r="G346" s="101">
        <v>4929.3983032960123</v>
      </c>
      <c r="H346" s="97">
        <v>4198.662681931678</v>
      </c>
      <c r="I346" s="97">
        <v>3817.9989849994781</v>
      </c>
      <c r="J346" s="97">
        <v>4156.1086758923757</v>
      </c>
      <c r="K346" s="97">
        <v>4562.1671498119267</v>
      </c>
    </row>
    <row r="347" spans="1:11">
      <c r="A347" s="129" t="s">
        <v>1100</v>
      </c>
      <c r="B347" s="189">
        <v>-10.186892546332714</v>
      </c>
      <c r="C347" s="190">
        <v>-20.720158365008743</v>
      </c>
      <c r="D347" s="190">
        <v>-15.817858278775574</v>
      </c>
      <c r="E347" s="190">
        <v>-14.989477256924658</v>
      </c>
      <c r="F347" s="191">
        <v>-13.63380339098768</v>
      </c>
      <c r="G347" s="101">
        <v>79.539260910900296</v>
      </c>
      <c r="H347" s="97">
        <v>66.45688777508029</v>
      </c>
      <c r="I347" s="97">
        <v>55.128200576865474</v>
      </c>
      <c r="J347" s="97">
        <v>47.331198351005924</v>
      </c>
      <c r="K347" s="97">
        <v>41.094351049083613</v>
      </c>
    </row>
    <row r="348" spans="1:11">
      <c r="A348" s="129" t="s">
        <v>1099</v>
      </c>
      <c r="B348" s="189">
        <v>3.0367358796943762</v>
      </c>
      <c r="C348" s="190">
        <v>-4.2583239704812001</v>
      </c>
      <c r="D348" s="190">
        <v>1.9401321996264471</v>
      </c>
      <c r="E348" s="190">
        <v>2.8723343700620489</v>
      </c>
      <c r="F348" s="191">
        <v>-8.3388691711704581</v>
      </c>
      <c r="G348" s="101">
        <v>269.58456161469695</v>
      </c>
      <c r="H348" s="97">
        <v>272.01428854651505</v>
      </c>
      <c r="I348" s="97">
        <v>273.24407736863185</v>
      </c>
      <c r="J348" s="97">
        <v>283.89016595995798</v>
      </c>
      <c r="K348" s="97">
        <v>261.59316433745488</v>
      </c>
    </row>
    <row r="349" spans="1:11">
      <c r="A349" s="128" t="s">
        <v>186</v>
      </c>
      <c r="B349" s="193"/>
      <c r="C349" s="32"/>
      <c r="D349" s="32"/>
      <c r="E349" s="32"/>
      <c r="F349" s="33"/>
      <c r="G349" s="26"/>
      <c r="H349" s="25"/>
      <c r="I349" s="25"/>
      <c r="J349" s="25"/>
      <c r="K349" s="25"/>
    </row>
    <row r="350" spans="1:11">
      <c r="A350" s="129" t="s">
        <v>1102</v>
      </c>
      <c r="B350" s="189">
        <v>1.025916410313755</v>
      </c>
      <c r="C350" s="190">
        <v>-28.023621421808841</v>
      </c>
      <c r="D350" s="190">
        <v>-1.1800586679441096</v>
      </c>
      <c r="E350" s="190">
        <v>7.2076068827730637</v>
      </c>
      <c r="F350" s="191">
        <v>-11.186793049246731</v>
      </c>
      <c r="G350" s="101">
        <v>3456.1821796368945</v>
      </c>
      <c r="H350" s="97">
        <v>2527.0938444092258</v>
      </c>
      <c r="I350" s="97">
        <v>2440.7606479345914</v>
      </c>
      <c r="J350" s="97">
        <v>2596.5854625760235</v>
      </c>
      <c r="K350" s="97">
        <v>2245.7872859092959</v>
      </c>
    </row>
    <row r="351" spans="1:11">
      <c r="A351" s="129" t="s">
        <v>1101</v>
      </c>
      <c r="B351" s="189">
        <v>8.5544402802823356</v>
      </c>
      <c r="C351" s="190">
        <v>-15.984117441860448</v>
      </c>
      <c r="D351" s="190">
        <v>-4.943573624245019</v>
      </c>
      <c r="E351" s="190">
        <v>5.8955139671357273</v>
      </c>
      <c r="F351" s="191">
        <v>-11.367696596251037</v>
      </c>
      <c r="G351" s="101">
        <v>5128.8166505324298</v>
      </c>
      <c r="H351" s="97">
        <v>4377.3706248114331</v>
      </c>
      <c r="I351" s="97">
        <v>4066.8114090504941</v>
      </c>
      <c r="J351" s="97">
        <v>4273.4971908078014</v>
      </c>
      <c r="K351" s="97">
        <v>3688.6198931027743</v>
      </c>
    </row>
    <row r="352" spans="1:11" ht="14.25">
      <c r="A352" s="127" t="s">
        <v>225</v>
      </c>
      <c r="B352" s="193"/>
      <c r="C352" s="32"/>
      <c r="D352" s="32"/>
      <c r="E352" s="32"/>
      <c r="F352" s="33"/>
      <c r="G352" s="101"/>
      <c r="H352" s="25"/>
      <c r="I352" s="25"/>
      <c r="J352" s="25"/>
      <c r="K352" s="25"/>
    </row>
    <row r="353" spans="1:11">
      <c r="A353" s="125" t="s">
        <v>445</v>
      </c>
      <c r="B353" s="190">
        <v>-12.332647893342696</v>
      </c>
      <c r="C353" s="190">
        <v>-12.810495291412053</v>
      </c>
      <c r="D353" s="190">
        <v>16.205893915967422</v>
      </c>
      <c r="E353" s="190">
        <v>0.47636849054019592</v>
      </c>
      <c r="F353" s="190">
        <v>6.514492986680537</v>
      </c>
      <c r="G353" s="101">
        <v>6622.6084859256798</v>
      </c>
      <c r="H353" s="97">
        <v>5992.7378633579865</v>
      </c>
      <c r="I353" s="97">
        <v>6898.7552394505865</v>
      </c>
      <c r="J353" s="97">
        <v>6926.5323494224913</v>
      </c>
      <c r="K353" s="97">
        <v>7412.9989546412307</v>
      </c>
    </row>
    <row r="354" spans="1:11">
      <c r="A354" s="125" t="s">
        <v>915</v>
      </c>
      <c r="B354" s="190">
        <v>22.05323972561834</v>
      </c>
      <c r="C354" s="190">
        <v>-11.452247120170469</v>
      </c>
      <c r="D354" s="190">
        <v>-6.1192602116658179</v>
      </c>
      <c r="E354" s="190">
        <v>0.19341611728600583</v>
      </c>
      <c r="F354" s="191">
        <v>-11.750403184445247</v>
      </c>
      <c r="G354" s="97">
        <v>795.68879812023465</v>
      </c>
      <c r="H354" s="97">
        <v>731.22794038717302</v>
      </c>
      <c r="I354" s="97">
        <v>680.0589816304331</v>
      </c>
      <c r="J354" s="97">
        <v>680.87433632749639</v>
      </c>
      <c r="K354" s="97">
        <v>603.7387655470726</v>
      </c>
    </row>
    <row r="355" spans="1:11" ht="14.25">
      <c r="A355" s="125" t="s">
        <v>660</v>
      </c>
      <c r="B355" s="190">
        <v>-15.505055436995946</v>
      </c>
      <c r="C355" s="190">
        <v>-29.016802888316747</v>
      </c>
      <c r="D355" s="190">
        <v>-10.364908217163389</v>
      </c>
      <c r="E355" s="190">
        <v>-25.470443291435657</v>
      </c>
      <c r="F355" s="191" t="s">
        <v>1066</v>
      </c>
      <c r="G355" s="97">
        <v>3.41243962222332</v>
      </c>
      <c r="H355" s="97">
        <v>2.5139261837015034</v>
      </c>
      <c r="I355" s="97">
        <v>2.2322759942551484</v>
      </c>
      <c r="J355" s="97">
        <v>1.6624845845498906</v>
      </c>
      <c r="K355" s="97" t="s">
        <v>1066</v>
      </c>
    </row>
    <row r="356" spans="1:11" ht="14.25">
      <c r="A356" s="125" t="s">
        <v>360</v>
      </c>
      <c r="B356" s="190">
        <v>27.017913484054759</v>
      </c>
      <c r="C356" s="190">
        <v>-8.8698243305444322</v>
      </c>
      <c r="D356" s="190">
        <v>1.5372490362016435</v>
      </c>
      <c r="E356" s="190">
        <v>-2.0050591408703298</v>
      </c>
      <c r="F356" s="191">
        <v>-17.796877596392534</v>
      </c>
      <c r="G356" s="97">
        <v>14.146063100700857</v>
      </c>
      <c r="H356" s="97">
        <v>13.37918896299729</v>
      </c>
      <c r="I356" s="97">
        <v>13.457750748235256</v>
      </c>
      <c r="J356" s="97">
        <v>13.178237662489773</v>
      </c>
      <c r="K356" s="97">
        <v>10.884663747029787</v>
      </c>
    </row>
    <row r="357" spans="1:11" ht="14.25">
      <c r="A357" s="125" t="s">
        <v>878</v>
      </c>
      <c r="B357" s="190" t="s">
        <v>1066</v>
      </c>
      <c r="C357" s="190">
        <v>75.367335386808406</v>
      </c>
      <c r="D357" s="190">
        <v>80.053517759068171</v>
      </c>
      <c r="E357" s="190">
        <v>62.136988017348983</v>
      </c>
      <c r="F357" s="364">
        <v>51.046982948625498</v>
      </c>
      <c r="G357" s="141">
        <v>3.1941691907504008</v>
      </c>
      <c r="H357" s="141">
        <v>5.8135124746335327</v>
      </c>
      <c r="I357" s="141">
        <v>10.369492921172361</v>
      </c>
      <c r="J357" s="141">
        <v>16.80044636088067</v>
      </c>
      <c r="K357" s="97">
        <v>25.497772561647363</v>
      </c>
    </row>
    <row r="358" spans="1:11" ht="13.5" customHeight="1">
      <c r="A358" s="941" t="s">
        <v>961</v>
      </c>
      <c r="B358" s="941"/>
      <c r="C358" s="941"/>
      <c r="D358" s="941"/>
      <c r="E358" s="941"/>
      <c r="F358" s="941"/>
      <c r="G358" s="941"/>
      <c r="H358" s="941"/>
      <c r="I358" s="941"/>
      <c r="J358" s="941"/>
      <c r="K358" s="941"/>
    </row>
    <row r="359" spans="1:11" ht="14.25" customHeight="1">
      <c r="A359" s="72"/>
      <c r="B359" s="72"/>
      <c r="C359" s="72"/>
      <c r="D359" s="72"/>
      <c r="E359" s="72"/>
      <c r="F359" s="72"/>
      <c r="G359" s="72"/>
      <c r="H359" s="72"/>
      <c r="I359" s="72"/>
      <c r="J359" s="72"/>
      <c r="K359" s="72"/>
    </row>
    <row r="360" spans="1:11" ht="12.75" customHeight="1">
      <c r="A360" s="72"/>
      <c r="B360" s="72"/>
      <c r="C360" s="72"/>
      <c r="D360" s="72"/>
      <c r="E360" s="72"/>
      <c r="F360" s="72"/>
      <c r="G360" s="72"/>
      <c r="H360" s="72"/>
      <c r="I360" s="72"/>
      <c r="J360" s="72"/>
      <c r="K360" s="72"/>
    </row>
    <row r="361" spans="1:11">
      <c r="A361" s="62"/>
      <c r="B361" s="9"/>
      <c r="C361" s="9"/>
      <c r="D361" s="11"/>
      <c r="E361" s="9"/>
      <c r="F361" s="11"/>
      <c r="G361" s="9"/>
      <c r="H361" s="9"/>
      <c r="I361" s="11"/>
      <c r="J361" s="9"/>
      <c r="K361" s="11"/>
    </row>
    <row r="362" spans="1:11">
      <c r="A362" s="8"/>
      <c r="B362" s="2"/>
      <c r="C362" s="2"/>
      <c r="D362" s="3"/>
      <c r="E362" s="2"/>
      <c r="F362" s="3"/>
      <c r="G362" s="2"/>
      <c r="H362" s="2"/>
      <c r="I362" s="3"/>
      <c r="J362" s="2"/>
      <c r="K362" s="3"/>
    </row>
    <row r="363" spans="1:11">
      <c r="A363" s="949" t="s">
        <v>161</v>
      </c>
      <c r="B363" s="949"/>
      <c r="C363" s="949"/>
      <c r="D363" s="949"/>
      <c r="E363" s="949"/>
      <c r="F363" s="949"/>
      <c r="G363" s="950"/>
      <c r="H363" s="950"/>
      <c r="I363" s="950"/>
      <c r="J363" s="950"/>
      <c r="K363" s="950"/>
    </row>
    <row r="364" spans="1:11" ht="15">
      <c r="A364" s="951" t="s">
        <v>55</v>
      </c>
      <c r="B364" s="951"/>
      <c r="C364" s="951"/>
      <c r="D364" s="951"/>
      <c r="E364" s="951"/>
      <c r="F364" s="951"/>
      <c r="G364" s="950"/>
      <c r="H364" s="950"/>
      <c r="I364" s="950"/>
      <c r="J364" s="950"/>
      <c r="K364" s="950"/>
    </row>
    <row r="365" spans="1:11">
      <c r="A365" s="20" t="s">
        <v>506</v>
      </c>
      <c r="B365" s="2"/>
      <c r="C365" s="2"/>
      <c r="D365" s="3"/>
      <c r="E365" s="2"/>
      <c r="F365" s="3"/>
      <c r="G365" s="2"/>
      <c r="H365" s="2"/>
      <c r="I365" s="3"/>
      <c r="J365" s="2"/>
      <c r="K365" s="3"/>
    </row>
    <row r="366" spans="1:11">
      <c r="A366" s="8"/>
      <c r="B366" s="2"/>
      <c r="C366" s="2"/>
      <c r="D366" s="3"/>
      <c r="E366" s="2"/>
      <c r="F366" s="3"/>
      <c r="G366" s="2"/>
      <c r="H366" s="2"/>
      <c r="I366" s="3"/>
      <c r="J366" s="2"/>
      <c r="K366" s="3"/>
    </row>
    <row r="367" spans="1:11" ht="15" customHeight="1">
      <c r="A367" s="955" t="s">
        <v>535</v>
      </c>
      <c r="B367" s="952" t="s">
        <v>56</v>
      </c>
      <c r="C367" s="953"/>
      <c r="D367" s="953"/>
      <c r="E367" s="953"/>
      <c r="F367" s="953"/>
      <c r="G367" s="960" t="s">
        <v>126</v>
      </c>
      <c r="H367" s="961"/>
      <c r="I367" s="961"/>
      <c r="J367" s="961"/>
      <c r="K367" s="961"/>
    </row>
    <row r="368" spans="1:11">
      <c r="A368" s="956"/>
      <c r="B368" s="264">
        <v>39448</v>
      </c>
      <c r="C368" s="264">
        <v>39814</v>
      </c>
      <c r="D368" s="264">
        <v>40179</v>
      </c>
      <c r="E368" s="264">
        <v>40544</v>
      </c>
      <c r="F368" s="265">
        <v>40909</v>
      </c>
      <c r="G368" s="264">
        <v>39448</v>
      </c>
      <c r="H368" s="264">
        <v>39814</v>
      </c>
      <c r="I368" s="264">
        <v>40179</v>
      </c>
      <c r="J368" s="264">
        <v>40544</v>
      </c>
      <c r="K368" s="264">
        <v>40909</v>
      </c>
    </row>
    <row r="369" spans="1:11">
      <c r="A369" s="126" t="s">
        <v>37</v>
      </c>
      <c r="B369" s="273"/>
      <c r="C369" s="273"/>
      <c r="D369" s="273"/>
      <c r="E369" s="273"/>
      <c r="F369" s="643"/>
      <c r="G369" s="273"/>
      <c r="H369" s="273"/>
      <c r="I369" s="273"/>
      <c r="J369" s="273"/>
      <c r="K369" s="273"/>
    </row>
    <row r="370" spans="1:11">
      <c r="A370" s="125" t="s">
        <v>411</v>
      </c>
      <c r="B370" s="147">
        <v>68</v>
      </c>
      <c r="C370" s="148">
        <v>70</v>
      </c>
      <c r="D370" s="148">
        <v>71</v>
      </c>
      <c r="E370" s="148">
        <v>82</v>
      </c>
      <c r="F370" s="150">
        <v>82</v>
      </c>
      <c r="G370" s="147">
        <v>62</v>
      </c>
      <c r="H370" s="148">
        <v>61</v>
      </c>
      <c r="I370" s="148">
        <v>62</v>
      </c>
      <c r="J370" s="148">
        <v>60</v>
      </c>
      <c r="K370" s="148">
        <v>60</v>
      </c>
    </row>
    <row r="371" spans="1:11">
      <c r="A371" s="127" t="s">
        <v>528</v>
      </c>
      <c r="B371" s="43"/>
      <c r="C371" s="30"/>
      <c r="D371" s="30"/>
      <c r="E371" s="30"/>
      <c r="F371" s="44"/>
      <c r="G371" s="43"/>
      <c r="H371" s="30"/>
      <c r="I371" s="30"/>
      <c r="J371" s="30"/>
      <c r="K371" s="30"/>
    </row>
    <row r="372" spans="1:11">
      <c r="A372" s="125" t="s">
        <v>718</v>
      </c>
      <c r="B372" s="147">
        <v>51</v>
      </c>
      <c r="C372" s="148">
        <v>50</v>
      </c>
      <c r="D372" s="148">
        <v>47</v>
      </c>
      <c r="E372" s="148">
        <v>48</v>
      </c>
      <c r="F372" s="150">
        <v>48</v>
      </c>
      <c r="G372" s="147">
        <v>9</v>
      </c>
      <c r="H372" s="148">
        <v>10</v>
      </c>
      <c r="I372" s="148">
        <v>11</v>
      </c>
      <c r="J372" s="148">
        <v>12</v>
      </c>
      <c r="K372" s="148">
        <v>14</v>
      </c>
    </row>
    <row r="373" spans="1:11">
      <c r="A373" s="125" t="s">
        <v>243</v>
      </c>
      <c r="B373" s="147">
        <v>73</v>
      </c>
      <c r="C373" s="148">
        <v>73</v>
      </c>
      <c r="D373" s="148" t="s">
        <v>404</v>
      </c>
      <c r="E373" s="148" t="s">
        <v>404</v>
      </c>
      <c r="F373" s="150" t="s">
        <v>404</v>
      </c>
      <c r="G373" s="147">
        <v>24</v>
      </c>
      <c r="H373" s="148">
        <v>24</v>
      </c>
      <c r="I373" s="148" t="s">
        <v>404</v>
      </c>
      <c r="J373" s="148" t="s">
        <v>404</v>
      </c>
      <c r="K373" s="148" t="s">
        <v>404</v>
      </c>
    </row>
    <row r="374" spans="1:11">
      <c r="A374" s="125" t="s">
        <v>475</v>
      </c>
      <c r="B374" s="147">
        <v>76</v>
      </c>
      <c r="C374" s="13">
        <v>76</v>
      </c>
      <c r="D374" s="13">
        <v>75</v>
      </c>
      <c r="E374" s="148">
        <v>74</v>
      </c>
      <c r="F374" s="150">
        <v>72</v>
      </c>
      <c r="G374" s="147">
        <v>20</v>
      </c>
      <c r="H374" s="13">
        <v>20</v>
      </c>
      <c r="I374" s="13">
        <v>19</v>
      </c>
      <c r="J374" s="13">
        <v>18</v>
      </c>
      <c r="K374" s="13">
        <v>15</v>
      </c>
    </row>
    <row r="375" spans="1:11">
      <c r="A375" s="127" t="s">
        <v>530</v>
      </c>
      <c r="B375" s="147"/>
      <c r="C375" s="13"/>
      <c r="D375" s="13"/>
      <c r="E375" s="148"/>
      <c r="F375" s="150"/>
      <c r="G375" s="147"/>
      <c r="H375" s="13"/>
      <c r="I375" s="13"/>
      <c r="J375" s="13"/>
      <c r="K375" s="13"/>
    </row>
    <row r="376" spans="1:11">
      <c r="A376" s="125" t="s">
        <v>412</v>
      </c>
      <c r="B376" s="147">
        <v>139</v>
      </c>
      <c r="C376" s="13">
        <v>136</v>
      </c>
      <c r="D376" s="13">
        <v>151</v>
      </c>
      <c r="E376" s="148">
        <v>171</v>
      </c>
      <c r="F376" s="150">
        <v>171</v>
      </c>
      <c r="G376" s="147">
        <v>139</v>
      </c>
      <c r="H376" s="13">
        <v>136</v>
      </c>
      <c r="I376" s="13">
        <v>151</v>
      </c>
      <c r="J376" s="13">
        <v>171</v>
      </c>
      <c r="K376" s="13">
        <v>171</v>
      </c>
    </row>
    <row r="377" spans="1:11">
      <c r="A377" s="125" t="s">
        <v>413</v>
      </c>
      <c r="B377" s="147">
        <v>95</v>
      </c>
      <c r="C377" s="13">
        <v>89</v>
      </c>
      <c r="D377" s="13">
        <v>96</v>
      </c>
      <c r="E377" s="148">
        <v>98</v>
      </c>
      <c r="F377" s="150">
        <v>99</v>
      </c>
      <c r="G377" s="147">
        <v>95</v>
      </c>
      <c r="H377" s="13">
        <v>89</v>
      </c>
      <c r="I377" s="13">
        <v>96</v>
      </c>
      <c r="J377" s="13">
        <v>98</v>
      </c>
      <c r="K377" s="13">
        <v>99</v>
      </c>
    </row>
    <row r="378" spans="1:11">
      <c r="A378" s="125" t="s">
        <v>414</v>
      </c>
      <c r="B378" s="147">
        <v>73</v>
      </c>
      <c r="C378" s="13">
        <v>70</v>
      </c>
      <c r="D378" s="13">
        <v>71</v>
      </c>
      <c r="E378" s="148">
        <v>70</v>
      </c>
      <c r="F378" s="150">
        <v>71</v>
      </c>
      <c r="G378" s="147">
        <v>73</v>
      </c>
      <c r="H378" s="13">
        <v>70</v>
      </c>
      <c r="I378" s="13">
        <v>71</v>
      </c>
      <c r="J378" s="13">
        <v>70</v>
      </c>
      <c r="K378" s="13">
        <v>71</v>
      </c>
    </row>
    <row r="379" spans="1:11">
      <c r="A379" s="125" t="s">
        <v>964</v>
      </c>
      <c r="B379" s="147">
        <v>135</v>
      </c>
      <c r="C379" s="13">
        <v>132</v>
      </c>
      <c r="D379" s="13">
        <v>131</v>
      </c>
      <c r="E379" s="148">
        <v>137</v>
      </c>
      <c r="F379" s="150">
        <v>136</v>
      </c>
      <c r="G379" s="147">
        <v>135</v>
      </c>
      <c r="H379" s="13">
        <v>132</v>
      </c>
      <c r="I379" s="13">
        <v>131</v>
      </c>
      <c r="J379" s="13">
        <v>137</v>
      </c>
      <c r="K379" s="13">
        <v>136</v>
      </c>
    </row>
    <row r="380" spans="1:11">
      <c r="A380" s="125" t="s">
        <v>611</v>
      </c>
      <c r="B380" s="147">
        <v>116</v>
      </c>
      <c r="C380" s="13">
        <v>120</v>
      </c>
      <c r="D380" s="13">
        <v>125</v>
      </c>
      <c r="E380" s="148">
        <v>122</v>
      </c>
      <c r="F380" s="150">
        <v>121</v>
      </c>
      <c r="G380" s="147">
        <v>116</v>
      </c>
      <c r="H380" s="13">
        <v>120</v>
      </c>
      <c r="I380" s="13">
        <v>125</v>
      </c>
      <c r="J380" s="13">
        <v>122</v>
      </c>
      <c r="K380" s="13">
        <v>121</v>
      </c>
    </row>
    <row r="381" spans="1:11">
      <c r="A381" s="127" t="s">
        <v>529</v>
      </c>
      <c r="B381" s="12"/>
      <c r="C381" s="148"/>
      <c r="D381" s="13"/>
      <c r="E381" s="13"/>
      <c r="F381" s="150"/>
      <c r="G381" s="12"/>
      <c r="H381" s="148"/>
      <c r="I381" s="13"/>
      <c r="J381" s="13"/>
      <c r="K381" s="148"/>
    </row>
    <row r="382" spans="1:11">
      <c r="A382" s="125" t="s">
        <v>476</v>
      </c>
      <c r="B382" s="147">
        <v>85</v>
      </c>
      <c r="C382" s="148">
        <v>88</v>
      </c>
      <c r="D382" s="148">
        <v>87</v>
      </c>
      <c r="E382" s="148">
        <v>87</v>
      </c>
      <c r="F382" s="150">
        <v>89</v>
      </c>
      <c r="G382" s="147">
        <v>15</v>
      </c>
      <c r="H382" s="148">
        <v>15</v>
      </c>
      <c r="I382" s="148">
        <v>16</v>
      </c>
      <c r="J382" s="148">
        <v>16</v>
      </c>
      <c r="K382" s="148">
        <v>16</v>
      </c>
    </row>
    <row r="383" spans="1:11">
      <c r="A383" s="127" t="s">
        <v>531</v>
      </c>
      <c r="B383" s="147"/>
      <c r="C383" s="148"/>
      <c r="D383" s="148"/>
      <c r="E383" s="148"/>
      <c r="F383" s="150"/>
      <c r="G383" s="147"/>
      <c r="H383" s="148"/>
      <c r="I383" s="148"/>
      <c r="J383" s="148"/>
      <c r="K383" s="148"/>
    </row>
    <row r="384" spans="1:11">
      <c r="A384" s="125" t="s">
        <v>159</v>
      </c>
      <c r="B384" s="147">
        <v>80516</v>
      </c>
      <c r="C384" s="148">
        <v>89028</v>
      </c>
      <c r="D384" s="148">
        <v>99022</v>
      </c>
      <c r="E384" s="148">
        <v>109597</v>
      </c>
      <c r="F384" s="150">
        <v>119214</v>
      </c>
      <c r="G384" s="147">
        <v>1584</v>
      </c>
      <c r="H384" s="148">
        <v>1664</v>
      </c>
      <c r="I384" s="148">
        <v>1724</v>
      </c>
      <c r="J384" s="148">
        <v>1747</v>
      </c>
      <c r="K384" s="148">
        <v>1783</v>
      </c>
    </row>
    <row r="385" spans="1:11">
      <c r="A385" s="125" t="s">
        <v>160</v>
      </c>
      <c r="B385" s="147">
        <v>80371</v>
      </c>
      <c r="C385" s="148">
        <v>88882</v>
      </c>
      <c r="D385" s="148">
        <v>99004</v>
      </c>
      <c r="E385" s="148">
        <v>109509</v>
      </c>
      <c r="F385" s="150">
        <v>119115</v>
      </c>
      <c r="G385" s="147">
        <v>1582</v>
      </c>
      <c r="H385" s="148">
        <v>1661</v>
      </c>
      <c r="I385" s="148">
        <v>1723</v>
      </c>
      <c r="J385" s="148">
        <v>1754</v>
      </c>
      <c r="K385" s="148">
        <v>1791</v>
      </c>
    </row>
    <row r="386" spans="1:11">
      <c r="A386" s="127" t="s">
        <v>166</v>
      </c>
      <c r="B386" s="147"/>
      <c r="C386" s="148"/>
      <c r="D386" s="148"/>
      <c r="E386" s="148"/>
      <c r="F386" s="150"/>
      <c r="G386" s="147"/>
      <c r="H386" s="148"/>
      <c r="I386" s="148"/>
      <c r="J386" s="148"/>
      <c r="K386" s="148"/>
    </row>
    <row r="387" spans="1:11" ht="14.25">
      <c r="A387" s="125" t="s">
        <v>1127</v>
      </c>
      <c r="B387" s="147">
        <v>277</v>
      </c>
      <c r="C387" s="13">
        <v>293</v>
      </c>
      <c r="D387" s="13">
        <v>306</v>
      </c>
      <c r="E387" s="148">
        <v>308</v>
      </c>
      <c r="F387" s="150">
        <v>320</v>
      </c>
      <c r="G387" s="147">
        <v>65</v>
      </c>
      <c r="H387" s="13">
        <v>83</v>
      </c>
      <c r="I387" s="13">
        <v>83</v>
      </c>
      <c r="J387" s="148">
        <v>89</v>
      </c>
      <c r="K387" s="148">
        <v>114</v>
      </c>
    </row>
    <row r="388" spans="1:11" ht="14.25">
      <c r="A388" s="125" t="s">
        <v>429</v>
      </c>
      <c r="B388" s="147" t="s">
        <v>404</v>
      </c>
      <c r="C388" s="13" t="s">
        <v>404</v>
      </c>
      <c r="D388" s="13" t="s">
        <v>404</v>
      </c>
      <c r="E388" s="148" t="s">
        <v>404</v>
      </c>
      <c r="F388" s="150" t="s">
        <v>404</v>
      </c>
      <c r="G388" s="147" t="s">
        <v>404</v>
      </c>
      <c r="H388" s="13" t="s">
        <v>404</v>
      </c>
      <c r="I388" s="13" t="s">
        <v>404</v>
      </c>
      <c r="J388" s="148" t="s">
        <v>404</v>
      </c>
      <c r="K388" s="148" t="s">
        <v>404</v>
      </c>
    </row>
    <row r="389" spans="1:11" ht="14.25">
      <c r="A389" s="125" t="s">
        <v>1128</v>
      </c>
      <c r="B389" s="147">
        <v>424</v>
      </c>
      <c r="C389" s="13">
        <v>423</v>
      </c>
      <c r="D389" s="13">
        <v>421</v>
      </c>
      <c r="E389" s="148">
        <v>402</v>
      </c>
      <c r="F389" s="150">
        <v>419</v>
      </c>
      <c r="G389" s="147">
        <v>12</v>
      </c>
      <c r="H389" s="13">
        <v>11</v>
      </c>
      <c r="I389" s="13">
        <v>11</v>
      </c>
      <c r="J389" s="148">
        <v>10</v>
      </c>
      <c r="K389" s="148">
        <v>10</v>
      </c>
    </row>
    <row r="390" spans="1:11" ht="12.75" hidden="1" customHeight="1">
      <c r="A390" s="280" t="s">
        <v>860</v>
      </c>
      <c r="B390" s="12" t="s">
        <v>497</v>
      </c>
      <c r="C390" s="13" t="s">
        <v>497</v>
      </c>
      <c r="D390" s="13" t="s">
        <v>497</v>
      </c>
      <c r="E390" s="148" t="s">
        <v>497</v>
      </c>
      <c r="F390" s="150" t="s">
        <v>497</v>
      </c>
      <c r="G390" s="12">
        <v>0</v>
      </c>
      <c r="H390" s="13">
        <v>0</v>
      </c>
      <c r="I390" s="13">
        <v>0</v>
      </c>
      <c r="J390" s="148">
        <v>0</v>
      </c>
      <c r="K390" s="148">
        <v>0</v>
      </c>
    </row>
    <row r="391" spans="1:11" ht="12.75" hidden="1" customHeight="1">
      <c r="A391" s="280" t="s">
        <v>428</v>
      </c>
      <c r="B391" s="12" t="s">
        <v>497</v>
      </c>
      <c r="C391" s="13" t="s">
        <v>497</v>
      </c>
      <c r="D391" s="13" t="s">
        <v>497</v>
      </c>
      <c r="E391" s="148" t="s">
        <v>497</v>
      </c>
      <c r="F391" s="150" t="s">
        <v>497</v>
      </c>
      <c r="G391" s="12">
        <v>0</v>
      </c>
      <c r="H391" s="13">
        <v>0</v>
      </c>
      <c r="I391" s="13">
        <v>0</v>
      </c>
      <c r="J391" s="148">
        <v>0</v>
      </c>
      <c r="K391" s="148">
        <v>0</v>
      </c>
    </row>
    <row r="392" spans="1:11" ht="12.75" hidden="1" customHeight="1">
      <c r="A392" s="280" t="s">
        <v>272</v>
      </c>
      <c r="B392" s="12" t="s">
        <v>497</v>
      </c>
      <c r="C392" s="13" t="s">
        <v>497</v>
      </c>
      <c r="D392" s="13" t="s">
        <v>497</v>
      </c>
      <c r="E392" s="148" t="s">
        <v>497</v>
      </c>
      <c r="F392" s="150" t="s">
        <v>497</v>
      </c>
      <c r="G392" s="12">
        <v>0</v>
      </c>
      <c r="H392" s="13">
        <v>0</v>
      </c>
      <c r="I392" s="13">
        <v>0</v>
      </c>
      <c r="J392" s="148">
        <v>0</v>
      </c>
      <c r="K392" s="148">
        <v>0</v>
      </c>
    </row>
    <row r="393" spans="1:11">
      <c r="A393" s="127" t="s">
        <v>167</v>
      </c>
      <c r="B393" s="12"/>
      <c r="C393" s="148"/>
      <c r="D393" s="13"/>
      <c r="E393" s="13"/>
      <c r="F393" s="150"/>
      <c r="G393" s="12"/>
      <c r="H393" s="148"/>
      <c r="I393" s="13"/>
      <c r="J393" s="13"/>
      <c r="K393" s="148"/>
    </row>
    <row r="394" spans="1:11">
      <c r="A394" s="856" t="s">
        <v>1207</v>
      </c>
      <c r="B394" s="147">
        <v>2891</v>
      </c>
      <c r="C394" s="13">
        <v>2787</v>
      </c>
      <c r="D394" s="13">
        <v>2730</v>
      </c>
      <c r="E394" s="148">
        <v>2745</v>
      </c>
      <c r="F394" s="150">
        <v>2744</v>
      </c>
      <c r="G394" s="147">
        <v>203</v>
      </c>
      <c r="H394" s="13">
        <v>184</v>
      </c>
      <c r="I394" s="13">
        <v>219</v>
      </c>
      <c r="J394" s="148">
        <v>280</v>
      </c>
      <c r="K394" s="148">
        <v>283</v>
      </c>
    </row>
    <row r="395" spans="1:11" ht="12.75" hidden="1" customHeight="1">
      <c r="A395" s="280" t="s">
        <v>760</v>
      </c>
      <c r="B395" s="147" t="s">
        <v>404</v>
      </c>
      <c r="C395" s="148" t="s">
        <v>404</v>
      </c>
      <c r="D395" s="148" t="s">
        <v>404</v>
      </c>
      <c r="E395" s="148" t="s">
        <v>404</v>
      </c>
      <c r="F395" s="150" t="s">
        <v>404</v>
      </c>
      <c r="G395" s="147">
        <v>0</v>
      </c>
      <c r="H395" s="148">
        <v>0</v>
      </c>
      <c r="I395" s="148">
        <v>0</v>
      </c>
      <c r="J395" s="148">
        <v>0</v>
      </c>
      <c r="K395" s="148">
        <v>0</v>
      </c>
    </row>
    <row r="396" spans="1:11">
      <c r="A396" s="125" t="s">
        <v>720</v>
      </c>
      <c r="B396" s="147">
        <v>256</v>
      </c>
      <c r="C396" s="13">
        <v>223</v>
      </c>
      <c r="D396" s="13">
        <v>221</v>
      </c>
      <c r="E396" s="148">
        <v>212</v>
      </c>
      <c r="F396" s="150">
        <v>204</v>
      </c>
      <c r="G396" s="147">
        <v>256</v>
      </c>
      <c r="H396" s="13">
        <v>223</v>
      </c>
      <c r="I396" s="13">
        <v>221</v>
      </c>
      <c r="J396" s="148">
        <v>212</v>
      </c>
      <c r="K396" s="148">
        <v>204</v>
      </c>
    </row>
    <row r="397" spans="1:11">
      <c r="A397" s="127" t="s">
        <v>745</v>
      </c>
      <c r="B397" s="147"/>
      <c r="C397" s="148"/>
      <c r="D397" s="148"/>
      <c r="E397" s="148"/>
      <c r="F397" s="150"/>
      <c r="G397" s="147"/>
      <c r="H397" s="148"/>
      <c r="I397" s="148"/>
      <c r="J397" s="148"/>
      <c r="K397" s="148"/>
    </row>
    <row r="398" spans="1:11">
      <c r="A398" s="125" t="s">
        <v>761</v>
      </c>
      <c r="B398" s="147">
        <v>142</v>
      </c>
      <c r="C398" s="13">
        <v>141</v>
      </c>
      <c r="D398" s="13">
        <v>141</v>
      </c>
      <c r="E398" s="148">
        <v>146</v>
      </c>
      <c r="F398" s="150">
        <v>152</v>
      </c>
      <c r="G398" s="147">
        <v>142</v>
      </c>
      <c r="H398" s="13">
        <v>141</v>
      </c>
      <c r="I398" s="13">
        <v>141</v>
      </c>
      <c r="J398" s="148">
        <v>146</v>
      </c>
      <c r="K398" s="148">
        <v>152</v>
      </c>
    </row>
    <row r="399" spans="1:11">
      <c r="A399" s="125" t="s">
        <v>762</v>
      </c>
      <c r="B399" s="147">
        <v>226</v>
      </c>
      <c r="C399" s="13">
        <v>229</v>
      </c>
      <c r="D399" s="13">
        <v>224</v>
      </c>
      <c r="E399" s="148">
        <v>219</v>
      </c>
      <c r="F399" s="150">
        <v>222</v>
      </c>
      <c r="G399" s="147">
        <v>76</v>
      </c>
      <c r="H399" s="13">
        <v>80</v>
      </c>
      <c r="I399" s="13">
        <v>81</v>
      </c>
      <c r="J399" s="148">
        <v>90</v>
      </c>
      <c r="K399" s="148">
        <v>92</v>
      </c>
    </row>
    <row r="400" spans="1:11">
      <c r="A400" s="125" t="s">
        <v>658</v>
      </c>
      <c r="B400" s="147">
        <v>50</v>
      </c>
      <c r="C400" s="13">
        <v>50</v>
      </c>
      <c r="D400" s="13">
        <v>50</v>
      </c>
      <c r="E400" s="148">
        <v>52</v>
      </c>
      <c r="F400" s="150">
        <v>52</v>
      </c>
      <c r="G400" s="147">
        <v>30</v>
      </c>
      <c r="H400" s="13">
        <v>30</v>
      </c>
      <c r="I400" s="13">
        <v>31</v>
      </c>
      <c r="J400" s="148">
        <v>33</v>
      </c>
      <c r="K400" s="148">
        <v>33</v>
      </c>
    </row>
    <row r="401" spans="1:11">
      <c r="A401" s="125" t="s">
        <v>461</v>
      </c>
      <c r="B401" s="147" t="s">
        <v>1066</v>
      </c>
      <c r="C401" s="13" t="s">
        <v>1066</v>
      </c>
      <c r="D401" s="13">
        <v>96</v>
      </c>
      <c r="E401" s="148">
        <v>158</v>
      </c>
      <c r="F401" s="150">
        <v>174</v>
      </c>
      <c r="G401" s="147" t="s">
        <v>1066</v>
      </c>
      <c r="H401" s="13" t="s">
        <v>1066</v>
      </c>
      <c r="I401" s="13">
        <v>96</v>
      </c>
      <c r="J401" s="148">
        <v>158</v>
      </c>
      <c r="K401" s="148">
        <v>174</v>
      </c>
    </row>
    <row r="402" spans="1:11">
      <c r="A402" s="127" t="s">
        <v>994</v>
      </c>
      <c r="B402" s="147"/>
      <c r="C402" s="13"/>
      <c r="D402" s="13"/>
      <c r="E402" s="148"/>
      <c r="F402" s="150"/>
      <c r="G402" s="147"/>
      <c r="H402" s="13"/>
      <c r="I402" s="13"/>
      <c r="J402" s="148"/>
      <c r="K402" s="148"/>
    </row>
    <row r="403" spans="1:11">
      <c r="A403" s="125" t="s">
        <v>538</v>
      </c>
      <c r="B403" s="147">
        <v>106</v>
      </c>
      <c r="C403" s="13">
        <v>119</v>
      </c>
      <c r="D403" s="13">
        <v>120</v>
      </c>
      <c r="E403" s="148">
        <v>128</v>
      </c>
      <c r="F403" s="150">
        <v>160</v>
      </c>
      <c r="G403" s="147">
        <v>106</v>
      </c>
      <c r="H403" s="13">
        <v>119</v>
      </c>
      <c r="I403" s="13">
        <v>120</v>
      </c>
      <c r="J403" s="148">
        <v>128</v>
      </c>
      <c r="K403" s="148">
        <v>160</v>
      </c>
    </row>
    <row r="404" spans="1:11">
      <c r="A404" s="125" t="s">
        <v>209</v>
      </c>
      <c r="B404" s="147">
        <v>115</v>
      </c>
      <c r="C404" s="13">
        <v>211</v>
      </c>
      <c r="D404" s="13">
        <v>212</v>
      </c>
      <c r="E404" s="148">
        <v>209</v>
      </c>
      <c r="F404" s="150" t="s">
        <v>1066</v>
      </c>
      <c r="G404" s="147">
        <v>115</v>
      </c>
      <c r="H404" s="13">
        <v>115</v>
      </c>
      <c r="I404" s="13">
        <v>115</v>
      </c>
      <c r="J404" s="148">
        <v>117</v>
      </c>
      <c r="K404" s="148" t="s">
        <v>1066</v>
      </c>
    </row>
    <row r="405" spans="1:11">
      <c r="A405" s="125" t="s">
        <v>66</v>
      </c>
      <c r="B405" s="147">
        <v>114</v>
      </c>
      <c r="C405" s="13">
        <v>117</v>
      </c>
      <c r="D405" s="13">
        <v>117</v>
      </c>
      <c r="E405" s="148">
        <v>117</v>
      </c>
      <c r="F405" s="150">
        <v>117</v>
      </c>
      <c r="G405" s="147">
        <v>114</v>
      </c>
      <c r="H405" s="13">
        <v>117</v>
      </c>
      <c r="I405" s="13">
        <v>117</v>
      </c>
      <c r="J405" s="148">
        <v>117</v>
      </c>
      <c r="K405" s="148">
        <v>117</v>
      </c>
    </row>
    <row r="406" spans="1:11">
      <c r="A406" s="125" t="s">
        <v>67</v>
      </c>
      <c r="B406" s="147">
        <v>89</v>
      </c>
      <c r="C406" s="13">
        <v>95</v>
      </c>
      <c r="D406" s="13">
        <v>100</v>
      </c>
      <c r="E406" s="148">
        <v>116</v>
      </c>
      <c r="F406" s="150">
        <v>146</v>
      </c>
      <c r="G406" s="147">
        <v>89</v>
      </c>
      <c r="H406" s="13">
        <v>95</v>
      </c>
      <c r="I406" s="13">
        <v>100</v>
      </c>
      <c r="J406" s="148">
        <v>116</v>
      </c>
      <c r="K406" s="148">
        <v>146</v>
      </c>
    </row>
    <row r="407" spans="1:11">
      <c r="A407" s="127" t="s">
        <v>127</v>
      </c>
      <c r="B407" s="12"/>
      <c r="C407" s="148"/>
      <c r="D407" s="13"/>
      <c r="E407" s="13"/>
      <c r="F407" s="150"/>
      <c r="G407" s="12"/>
      <c r="H407" s="148"/>
      <c r="I407" s="13"/>
      <c r="J407" s="13"/>
      <c r="K407" s="148"/>
    </row>
    <row r="408" spans="1:11">
      <c r="A408" s="125" t="s">
        <v>442</v>
      </c>
      <c r="B408" s="147">
        <v>480</v>
      </c>
      <c r="C408" s="13">
        <v>479</v>
      </c>
      <c r="D408" s="13">
        <v>462</v>
      </c>
      <c r="E408" s="13">
        <v>441</v>
      </c>
      <c r="F408" s="17">
        <v>426</v>
      </c>
      <c r="G408" s="12">
        <v>95</v>
      </c>
      <c r="H408" s="13">
        <v>100</v>
      </c>
      <c r="I408" s="13">
        <v>102</v>
      </c>
      <c r="J408" s="13">
        <v>101</v>
      </c>
      <c r="K408" s="13">
        <v>103</v>
      </c>
    </row>
    <row r="409" spans="1:11">
      <c r="A409" s="125" t="s">
        <v>1067</v>
      </c>
      <c r="B409" s="12">
        <v>339</v>
      </c>
      <c r="C409" s="13">
        <v>338</v>
      </c>
      <c r="D409" s="13" t="s">
        <v>1066</v>
      </c>
      <c r="E409" s="13" t="s">
        <v>1066</v>
      </c>
      <c r="F409" s="17" t="s">
        <v>1066</v>
      </c>
      <c r="G409" s="147">
        <v>123</v>
      </c>
      <c r="H409" s="13">
        <v>115</v>
      </c>
      <c r="I409" s="13">
        <v>89</v>
      </c>
      <c r="J409" s="148">
        <v>89</v>
      </c>
      <c r="K409" s="148">
        <v>87</v>
      </c>
    </row>
    <row r="410" spans="1:11">
      <c r="A410" s="128" t="s">
        <v>8</v>
      </c>
      <c r="B410" s="12"/>
      <c r="C410" s="148"/>
      <c r="D410" s="13"/>
      <c r="E410" s="13"/>
      <c r="F410" s="150"/>
      <c r="G410" s="12"/>
      <c r="H410" s="148"/>
      <c r="I410" s="13"/>
      <c r="J410" s="13"/>
      <c r="K410" s="148"/>
    </row>
    <row r="411" spans="1:11">
      <c r="A411" s="125" t="s">
        <v>226</v>
      </c>
      <c r="B411" s="147">
        <v>568</v>
      </c>
      <c r="C411" s="13">
        <v>560</v>
      </c>
      <c r="D411" s="13">
        <v>555</v>
      </c>
      <c r="E411" s="148">
        <v>554</v>
      </c>
      <c r="F411" s="150">
        <v>550</v>
      </c>
      <c r="G411" s="147">
        <v>568</v>
      </c>
      <c r="H411" s="13">
        <v>560</v>
      </c>
      <c r="I411" s="13">
        <v>555</v>
      </c>
      <c r="J411" s="148">
        <v>554</v>
      </c>
      <c r="K411" s="148">
        <v>550</v>
      </c>
    </row>
    <row r="412" spans="1:11">
      <c r="A412" s="125" t="s">
        <v>399</v>
      </c>
      <c r="B412" s="147">
        <v>215</v>
      </c>
      <c r="C412" s="13">
        <v>212</v>
      </c>
      <c r="D412" s="13">
        <v>207</v>
      </c>
      <c r="E412" s="148">
        <v>208</v>
      </c>
      <c r="F412" s="150">
        <v>206</v>
      </c>
      <c r="G412" s="147">
        <v>27</v>
      </c>
      <c r="H412" s="13">
        <v>27</v>
      </c>
      <c r="I412" s="13">
        <v>29</v>
      </c>
      <c r="J412" s="148">
        <v>29</v>
      </c>
      <c r="K412" s="148">
        <v>27</v>
      </c>
    </row>
    <row r="413" spans="1:11">
      <c r="A413" s="129" t="s">
        <v>398</v>
      </c>
      <c r="B413" s="147">
        <v>1428</v>
      </c>
      <c r="C413" s="13">
        <v>1396</v>
      </c>
      <c r="D413" s="13">
        <v>1372</v>
      </c>
      <c r="E413" s="148">
        <v>1371</v>
      </c>
      <c r="F413" s="150">
        <v>1361</v>
      </c>
      <c r="G413" s="147">
        <v>145</v>
      </c>
      <c r="H413" s="13">
        <v>144</v>
      </c>
      <c r="I413" s="13">
        <v>141</v>
      </c>
      <c r="J413" s="148">
        <v>142</v>
      </c>
      <c r="K413" s="148">
        <v>143</v>
      </c>
    </row>
    <row r="414" spans="1:11" ht="12.75" customHeight="1">
      <c r="A414" s="129" t="s">
        <v>615</v>
      </c>
      <c r="B414" s="147">
        <v>334</v>
      </c>
      <c r="C414" s="13">
        <v>329</v>
      </c>
      <c r="D414" s="13">
        <v>323</v>
      </c>
      <c r="E414" s="148">
        <v>323</v>
      </c>
      <c r="F414" s="150">
        <v>318</v>
      </c>
      <c r="G414" s="147">
        <v>105</v>
      </c>
      <c r="H414" s="13">
        <v>105</v>
      </c>
      <c r="I414" s="13">
        <v>105</v>
      </c>
      <c r="J414" s="148">
        <v>105</v>
      </c>
      <c r="K414" s="148">
        <v>105</v>
      </c>
    </row>
    <row r="415" spans="1:11" ht="12.75" customHeight="1">
      <c r="A415" s="127" t="s">
        <v>937</v>
      </c>
      <c r="B415" s="147"/>
      <c r="C415" s="13"/>
      <c r="D415" s="13"/>
      <c r="E415" s="148"/>
      <c r="F415" s="150"/>
      <c r="G415" s="147"/>
      <c r="H415" s="13"/>
      <c r="I415" s="13"/>
      <c r="J415" s="148"/>
      <c r="K415" s="148"/>
    </row>
    <row r="416" spans="1:11" ht="12.75" customHeight="1">
      <c r="A416" s="125" t="s">
        <v>899</v>
      </c>
      <c r="B416" s="147">
        <v>130</v>
      </c>
      <c r="C416" s="13">
        <v>130</v>
      </c>
      <c r="D416" s="13">
        <v>129</v>
      </c>
      <c r="E416" s="148">
        <v>134</v>
      </c>
      <c r="F416" s="150">
        <v>133</v>
      </c>
      <c r="G416" s="147">
        <v>130</v>
      </c>
      <c r="H416" s="13">
        <v>130</v>
      </c>
      <c r="I416" s="13">
        <v>129</v>
      </c>
      <c r="J416" s="148">
        <v>134</v>
      </c>
      <c r="K416" s="148">
        <v>133</v>
      </c>
    </row>
    <row r="417" spans="1:11" ht="12.75" customHeight="1">
      <c r="A417" s="129" t="s">
        <v>900</v>
      </c>
      <c r="B417" s="147">
        <v>26</v>
      </c>
      <c r="C417" s="13">
        <v>27</v>
      </c>
      <c r="D417" s="13">
        <v>27</v>
      </c>
      <c r="E417" s="148">
        <v>27</v>
      </c>
      <c r="F417" s="150">
        <v>27</v>
      </c>
      <c r="G417" s="147">
        <v>26</v>
      </c>
      <c r="H417" s="13">
        <v>27</v>
      </c>
      <c r="I417" s="13">
        <v>27</v>
      </c>
      <c r="J417" s="148">
        <v>27</v>
      </c>
      <c r="K417" s="148">
        <v>27</v>
      </c>
    </row>
    <row r="418" spans="1:11" ht="25.5">
      <c r="A418" s="163" t="s">
        <v>648</v>
      </c>
      <c r="B418" s="230">
        <v>30</v>
      </c>
      <c r="C418" s="160">
        <v>55</v>
      </c>
      <c r="D418" s="160">
        <v>56</v>
      </c>
      <c r="E418" s="159">
        <v>56</v>
      </c>
      <c r="F418" s="744">
        <v>57</v>
      </c>
      <c r="G418" s="230">
        <v>30</v>
      </c>
      <c r="H418" s="160">
        <v>55</v>
      </c>
      <c r="I418" s="160">
        <v>56</v>
      </c>
      <c r="J418" s="159">
        <v>56</v>
      </c>
      <c r="K418" s="159">
        <v>57</v>
      </c>
    </row>
    <row r="419" spans="1:11" ht="12.75" customHeight="1">
      <c r="A419" s="941" t="s">
        <v>168</v>
      </c>
      <c r="B419" s="941"/>
      <c r="C419" s="941"/>
      <c r="D419" s="941"/>
      <c r="E419" s="941"/>
      <c r="F419" s="941"/>
      <c r="G419" s="941"/>
      <c r="H419" s="941"/>
      <c r="I419" s="941"/>
      <c r="J419" s="941"/>
      <c r="K419" s="941"/>
    </row>
    <row r="420" spans="1:11" ht="12.75" customHeight="1">
      <c r="A420" s="653"/>
      <c r="B420" s="676"/>
      <c r="C420" s="677"/>
      <c r="D420" s="677"/>
      <c r="E420" s="676"/>
      <c r="F420" s="676"/>
      <c r="G420" s="676"/>
      <c r="H420" s="13"/>
      <c r="I420" s="13"/>
      <c r="J420" s="148"/>
      <c r="K420" s="148"/>
    </row>
    <row r="421" spans="1:11" ht="12.75" customHeight="1">
      <c r="A421" s="652"/>
      <c r="B421" s="148"/>
      <c r="C421" s="13"/>
      <c r="D421" s="13"/>
      <c r="E421" s="148"/>
      <c r="F421" s="148"/>
      <c r="G421" s="148"/>
      <c r="H421" s="13"/>
      <c r="I421" s="13"/>
      <c r="J421" s="148"/>
      <c r="K421" s="148"/>
    </row>
    <row r="422" spans="1:11" ht="12.75" customHeight="1">
      <c r="A422" s="652"/>
      <c r="B422" s="148"/>
      <c r="C422" s="13"/>
      <c r="D422" s="13"/>
      <c r="E422" s="148"/>
      <c r="F422" s="148"/>
      <c r="G422" s="148"/>
      <c r="H422" s="13"/>
      <c r="I422" s="13"/>
      <c r="J422" s="148"/>
      <c r="K422" s="148"/>
    </row>
    <row r="423" spans="1:11" ht="12.75" customHeight="1">
      <c r="A423" s="652"/>
      <c r="B423" s="148"/>
      <c r="C423" s="13"/>
      <c r="D423" s="13"/>
      <c r="E423" s="148"/>
      <c r="F423" s="148"/>
      <c r="G423" s="148"/>
      <c r="H423" s="13"/>
      <c r="I423" s="13"/>
      <c r="J423" s="148"/>
      <c r="K423" s="148"/>
    </row>
    <row r="424" spans="1:11" ht="12.75" customHeight="1">
      <c r="A424" s="949" t="s">
        <v>845</v>
      </c>
      <c r="B424" s="949"/>
      <c r="C424" s="949"/>
      <c r="D424" s="949"/>
      <c r="E424" s="949"/>
      <c r="F424" s="949"/>
      <c r="G424" s="950"/>
      <c r="H424" s="950"/>
      <c r="I424" s="950"/>
      <c r="J424" s="950"/>
      <c r="K424" s="950"/>
    </row>
    <row r="425" spans="1:11" ht="12.75" customHeight="1">
      <c r="A425" s="720"/>
      <c r="B425" s="158"/>
      <c r="C425" s="722"/>
      <c r="D425" s="722"/>
      <c r="E425" s="158"/>
      <c r="F425" s="158"/>
      <c r="G425" s="158"/>
      <c r="H425" s="13"/>
      <c r="I425" s="13"/>
      <c r="J425" s="148"/>
      <c r="K425" s="148"/>
    </row>
    <row r="426" spans="1:11" ht="15" customHeight="1">
      <c r="A426" s="955" t="s">
        <v>535</v>
      </c>
      <c r="B426" s="952" t="s">
        <v>56</v>
      </c>
      <c r="C426" s="953"/>
      <c r="D426" s="953"/>
      <c r="E426" s="953"/>
      <c r="F426" s="953"/>
      <c r="G426" s="960" t="s">
        <v>126</v>
      </c>
      <c r="H426" s="961"/>
      <c r="I426" s="961"/>
      <c r="J426" s="961"/>
      <c r="K426" s="961"/>
    </row>
    <row r="427" spans="1:11" ht="12.75" customHeight="1">
      <c r="A427" s="956"/>
      <c r="B427" s="264">
        <v>39448</v>
      </c>
      <c r="C427" s="264">
        <v>39814</v>
      </c>
      <c r="D427" s="264">
        <v>40179</v>
      </c>
      <c r="E427" s="264">
        <v>40544</v>
      </c>
      <c r="F427" s="265">
        <v>40909</v>
      </c>
      <c r="G427" s="264">
        <v>39448</v>
      </c>
      <c r="H427" s="264">
        <v>39814</v>
      </c>
      <c r="I427" s="264">
        <v>40179</v>
      </c>
      <c r="J427" s="264">
        <v>40544</v>
      </c>
      <c r="K427" s="264">
        <v>40909</v>
      </c>
    </row>
    <row r="428" spans="1:11" ht="12.75" customHeight="1">
      <c r="A428" s="127" t="s">
        <v>938</v>
      </c>
      <c r="B428" s="147"/>
      <c r="C428" s="13"/>
      <c r="D428" s="13"/>
      <c r="E428" s="148"/>
      <c r="F428" s="150"/>
      <c r="G428" s="147"/>
      <c r="H428" s="13"/>
      <c r="I428" s="13"/>
      <c r="J428" s="148"/>
      <c r="K428" s="148"/>
    </row>
    <row r="429" spans="1:11" ht="12.75" customHeight="1">
      <c r="A429" s="125" t="s">
        <v>649</v>
      </c>
      <c r="B429" s="147">
        <v>77</v>
      </c>
      <c r="C429" s="13">
        <v>81</v>
      </c>
      <c r="D429" s="13">
        <v>84</v>
      </c>
      <c r="E429" s="148">
        <v>89</v>
      </c>
      <c r="F429" s="150">
        <v>93</v>
      </c>
      <c r="G429" s="147">
        <v>77</v>
      </c>
      <c r="H429" s="13">
        <v>81</v>
      </c>
      <c r="I429" s="13">
        <v>84</v>
      </c>
      <c r="J429" s="148">
        <v>89</v>
      </c>
      <c r="K429" s="148">
        <v>93</v>
      </c>
    </row>
    <row r="430" spans="1:11" ht="12.75" customHeight="1">
      <c r="A430" s="129" t="s">
        <v>650</v>
      </c>
      <c r="B430" s="147">
        <v>23</v>
      </c>
      <c r="C430" s="13">
        <v>26</v>
      </c>
      <c r="D430" s="13">
        <v>27</v>
      </c>
      <c r="E430" s="148">
        <v>28</v>
      </c>
      <c r="F430" s="150">
        <v>28</v>
      </c>
      <c r="G430" s="147">
        <v>23</v>
      </c>
      <c r="H430" s="13">
        <v>26</v>
      </c>
      <c r="I430" s="13">
        <v>27</v>
      </c>
      <c r="J430" s="148">
        <v>28</v>
      </c>
      <c r="K430" s="148">
        <v>28</v>
      </c>
    </row>
    <row r="431" spans="1:11">
      <c r="A431" s="127" t="s">
        <v>9</v>
      </c>
      <c r="B431" s="12"/>
      <c r="C431" s="148"/>
      <c r="D431" s="13"/>
      <c r="E431" s="13"/>
      <c r="F431" s="150"/>
      <c r="G431" s="12"/>
      <c r="H431" s="148"/>
      <c r="I431" s="13"/>
      <c r="J431" s="13"/>
      <c r="K431" s="148"/>
    </row>
    <row r="432" spans="1:11">
      <c r="A432" s="125" t="s">
        <v>443</v>
      </c>
      <c r="B432" s="147">
        <v>102</v>
      </c>
      <c r="C432" s="13">
        <v>103</v>
      </c>
      <c r="D432" s="13">
        <v>99</v>
      </c>
      <c r="E432" s="148">
        <v>100</v>
      </c>
      <c r="F432" s="150">
        <v>107</v>
      </c>
      <c r="G432" s="147">
        <v>60</v>
      </c>
      <c r="H432" s="13">
        <v>61</v>
      </c>
      <c r="I432" s="13">
        <v>55</v>
      </c>
      <c r="J432" s="148">
        <v>54</v>
      </c>
      <c r="K432" s="148">
        <v>61</v>
      </c>
    </row>
    <row r="433" spans="1:11">
      <c r="A433" s="125" t="s">
        <v>1083</v>
      </c>
      <c r="B433" s="147">
        <v>56</v>
      </c>
      <c r="C433" s="13">
        <v>53</v>
      </c>
      <c r="D433" s="13">
        <v>48</v>
      </c>
      <c r="E433" s="148">
        <v>47</v>
      </c>
      <c r="F433" s="150">
        <v>47</v>
      </c>
      <c r="G433" s="147">
        <v>56</v>
      </c>
      <c r="H433" s="13">
        <v>53</v>
      </c>
      <c r="I433" s="13">
        <v>48</v>
      </c>
      <c r="J433" s="148">
        <v>44</v>
      </c>
      <c r="K433" s="148">
        <v>44</v>
      </c>
    </row>
    <row r="434" spans="1:11">
      <c r="A434" s="127" t="s">
        <v>939</v>
      </c>
      <c r="B434" s="147"/>
      <c r="C434" s="13"/>
      <c r="D434" s="13"/>
      <c r="E434" s="148"/>
      <c r="F434" s="150"/>
      <c r="G434" s="147"/>
      <c r="H434" s="13"/>
      <c r="I434" s="13"/>
      <c r="J434" s="148"/>
      <c r="K434" s="148"/>
    </row>
    <row r="435" spans="1:11">
      <c r="A435" s="125" t="s">
        <v>728</v>
      </c>
      <c r="B435" s="147">
        <v>739</v>
      </c>
      <c r="C435" s="13">
        <v>1155</v>
      </c>
      <c r="D435" s="13">
        <v>3343</v>
      </c>
      <c r="E435" s="148">
        <v>3248</v>
      </c>
      <c r="F435" s="150">
        <v>2892</v>
      </c>
      <c r="G435" s="147">
        <v>739</v>
      </c>
      <c r="H435" s="13">
        <v>1155</v>
      </c>
      <c r="I435" s="13">
        <v>3343</v>
      </c>
      <c r="J435" s="148">
        <v>3248</v>
      </c>
      <c r="K435" s="148">
        <v>2892</v>
      </c>
    </row>
    <row r="436" spans="1:11">
      <c r="A436" s="125" t="s">
        <v>729</v>
      </c>
      <c r="B436" s="147">
        <v>4123</v>
      </c>
      <c r="C436" s="13">
        <v>3948</v>
      </c>
      <c r="D436" s="13">
        <v>3738</v>
      </c>
      <c r="E436" s="148">
        <v>3590</v>
      </c>
      <c r="F436" s="150">
        <v>2991</v>
      </c>
      <c r="G436" s="147">
        <v>4123</v>
      </c>
      <c r="H436" s="13">
        <v>3948</v>
      </c>
      <c r="I436" s="13">
        <v>3738</v>
      </c>
      <c r="J436" s="148">
        <v>3590</v>
      </c>
      <c r="K436" s="148">
        <v>2991</v>
      </c>
    </row>
    <row r="437" spans="1:11">
      <c r="A437" s="125" t="s">
        <v>730</v>
      </c>
      <c r="B437" s="147">
        <v>4123</v>
      </c>
      <c r="C437" s="13">
        <v>3940</v>
      </c>
      <c r="D437" s="13">
        <v>3738</v>
      </c>
      <c r="E437" s="148">
        <v>3594</v>
      </c>
      <c r="F437" s="150">
        <v>2996</v>
      </c>
      <c r="G437" s="147">
        <v>4123</v>
      </c>
      <c r="H437" s="13">
        <v>3940</v>
      </c>
      <c r="I437" s="13">
        <v>3738</v>
      </c>
      <c r="J437" s="148">
        <v>3594</v>
      </c>
      <c r="K437" s="148">
        <v>2996</v>
      </c>
    </row>
    <row r="438" spans="1:11" ht="25.5" customHeight="1">
      <c r="A438" s="168" t="s">
        <v>1040</v>
      </c>
      <c r="B438" s="230">
        <v>4143</v>
      </c>
      <c r="C438" s="160">
        <v>3957</v>
      </c>
      <c r="D438" s="160">
        <v>608</v>
      </c>
      <c r="E438" s="159">
        <v>543</v>
      </c>
      <c r="F438" s="744">
        <v>86</v>
      </c>
      <c r="G438" s="230">
        <v>4143</v>
      </c>
      <c r="H438" s="160">
        <v>3957</v>
      </c>
      <c r="I438" s="160">
        <v>608</v>
      </c>
      <c r="J438" s="159">
        <v>543</v>
      </c>
      <c r="K438" s="159">
        <v>86</v>
      </c>
    </row>
    <row r="439" spans="1:11">
      <c r="A439" s="127" t="s">
        <v>940</v>
      </c>
      <c r="B439" s="147"/>
      <c r="C439" s="13"/>
      <c r="D439" s="13"/>
      <c r="E439" s="148"/>
      <c r="F439" s="150"/>
      <c r="G439" s="147"/>
      <c r="H439" s="13"/>
      <c r="I439" s="13"/>
      <c r="J439" s="148"/>
      <c r="K439" s="148"/>
    </row>
    <row r="440" spans="1:11">
      <c r="A440" s="125" t="s">
        <v>731</v>
      </c>
      <c r="B440" s="147">
        <v>20</v>
      </c>
      <c r="C440" s="13">
        <v>20</v>
      </c>
      <c r="D440" s="13">
        <v>21</v>
      </c>
      <c r="E440" s="148">
        <v>23</v>
      </c>
      <c r="F440" s="150">
        <v>23</v>
      </c>
      <c r="G440" s="147">
        <v>20</v>
      </c>
      <c r="H440" s="13">
        <v>20</v>
      </c>
      <c r="I440" s="13">
        <v>21</v>
      </c>
      <c r="J440" s="148">
        <v>23</v>
      </c>
      <c r="K440" s="148">
        <v>23</v>
      </c>
    </row>
    <row r="441" spans="1:11">
      <c r="A441" s="127" t="s">
        <v>10</v>
      </c>
      <c r="B441" s="12"/>
      <c r="C441" s="148"/>
      <c r="D441" s="13"/>
      <c r="E441" s="13"/>
      <c r="F441" s="150"/>
      <c r="G441" s="12"/>
      <c r="H441" s="148"/>
      <c r="I441" s="13"/>
      <c r="J441" s="13"/>
      <c r="K441" s="148"/>
    </row>
    <row r="442" spans="1:11">
      <c r="A442" s="125" t="s">
        <v>893</v>
      </c>
      <c r="B442" s="147">
        <v>119</v>
      </c>
      <c r="C442" s="13">
        <v>135</v>
      </c>
      <c r="D442" s="13">
        <v>135</v>
      </c>
      <c r="E442" s="148">
        <v>136</v>
      </c>
      <c r="F442" s="150">
        <v>137</v>
      </c>
      <c r="G442" s="147">
        <v>60</v>
      </c>
      <c r="H442" s="13">
        <v>63</v>
      </c>
      <c r="I442" s="13">
        <v>64</v>
      </c>
      <c r="J442" s="148">
        <v>64</v>
      </c>
      <c r="K442" s="148">
        <v>62</v>
      </c>
    </row>
    <row r="443" spans="1:11">
      <c r="A443" s="125" t="s">
        <v>1092</v>
      </c>
      <c r="B443" s="147">
        <v>61</v>
      </c>
      <c r="C443" s="13">
        <v>63</v>
      </c>
      <c r="D443" s="13">
        <v>64</v>
      </c>
      <c r="E443" s="148">
        <v>64</v>
      </c>
      <c r="F443" s="150">
        <v>63</v>
      </c>
      <c r="G443" s="147">
        <v>34</v>
      </c>
      <c r="H443" s="13">
        <v>34</v>
      </c>
      <c r="I443" s="13">
        <v>34</v>
      </c>
      <c r="J443" s="148">
        <v>34</v>
      </c>
      <c r="K443" s="148">
        <v>34</v>
      </c>
    </row>
    <row r="444" spans="1:11">
      <c r="A444" s="125" t="s">
        <v>1093</v>
      </c>
      <c r="B444" s="147">
        <v>45</v>
      </c>
      <c r="C444" s="13">
        <v>46</v>
      </c>
      <c r="D444" s="13">
        <v>47</v>
      </c>
      <c r="E444" s="148">
        <v>48</v>
      </c>
      <c r="F444" s="150">
        <v>48</v>
      </c>
      <c r="G444" s="147">
        <v>32</v>
      </c>
      <c r="H444" s="13">
        <v>31</v>
      </c>
      <c r="I444" s="13">
        <v>31</v>
      </c>
      <c r="J444" s="148">
        <v>32</v>
      </c>
      <c r="K444" s="148">
        <v>32</v>
      </c>
    </row>
    <row r="445" spans="1:11">
      <c r="A445" s="125" t="s">
        <v>244</v>
      </c>
      <c r="B445" s="147">
        <v>38</v>
      </c>
      <c r="C445" s="13">
        <v>43</v>
      </c>
      <c r="D445" s="13">
        <v>45</v>
      </c>
      <c r="E445" s="148">
        <v>45</v>
      </c>
      <c r="F445" s="150">
        <v>44</v>
      </c>
      <c r="G445" s="147">
        <v>31</v>
      </c>
      <c r="H445" s="13">
        <v>37</v>
      </c>
      <c r="I445" s="13">
        <v>33</v>
      </c>
      <c r="J445" s="148">
        <v>39</v>
      </c>
      <c r="K445" s="148">
        <v>38</v>
      </c>
    </row>
    <row r="446" spans="1:11">
      <c r="A446" s="127" t="s">
        <v>941</v>
      </c>
      <c r="B446" s="147"/>
      <c r="C446" s="13"/>
      <c r="D446" s="13"/>
      <c r="E446" s="148"/>
      <c r="F446" s="150"/>
      <c r="G446" s="147"/>
      <c r="H446" s="13"/>
      <c r="I446" s="13"/>
      <c r="J446" s="148"/>
      <c r="K446" s="148"/>
    </row>
    <row r="447" spans="1:11">
      <c r="A447" s="125" t="s">
        <v>232</v>
      </c>
      <c r="B447" s="147">
        <v>22</v>
      </c>
      <c r="C447" s="13">
        <v>24</v>
      </c>
      <c r="D447" s="13">
        <v>24</v>
      </c>
      <c r="E447" s="148">
        <v>24</v>
      </c>
      <c r="F447" s="150">
        <v>23</v>
      </c>
      <c r="G447" s="147">
        <v>22</v>
      </c>
      <c r="H447" s="13">
        <v>24</v>
      </c>
      <c r="I447" s="13">
        <v>24</v>
      </c>
      <c r="J447" s="148">
        <v>24</v>
      </c>
      <c r="K447" s="148">
        <v>23</v>
      </c>
    </row>
    <row r="448" spans="1:11">
      <c r="A448" s="125" t="s">
        <v>233</v>
      </c>
      <c r="B448" s="147">
        <v>21</v>
      </c>
      <c r="C448" s="13">
        <v>23</v>
      </c>
      <c r="D448" s="13">
        <v>24</v>
      </c>
      <c r="E448" s="148">
        <v>24</v>
      </c>
      <c r="F448" s="150">
        <v>24</v>
      </c>
      <c r="G448" s="147">
        <v>21</v>
      </c>
      <c r="H448" s="13">
        <v>23</v>
      </c>
      <c r="I448" s="13">
        <v>23</v>
      </c>
      <c r="J448" s="148">
        <v>23</v>
      </c>
      <c r="K448" s="148">
        <v>22</v>
      </c>
    </row>
    <row r="449" spans="1:11">
      <c r="A449" s="127" t="s">
        <v>11</v>
      </c>
      <c r="B449" s="12"/>
      <c r="C449" s="148"/>
      <c r="D449" s="13"/>
      <c r="E449" s="13"/>
      <c r="F449" s="150"/>
      <c r="G449" s="12"/>
      <c r="H449" s="148"/>
      <c r="I449" s="13"/>
      <c r="J449" s="13"/>
      <c r="K449" s="148"/>
    </row>
    <row r="450" spans="1:11">
      <c r="A450" s="856" t="s">
        <v>1282</v>
      </c>
      <c r="B450" s="147">
        <v>21</v>
      </c>
      <c r="C450" s="13">
        <v>23</v>
      </c>
      <c r="D450" s="13">
        <v>24</v>
      </c>
      <c r="E450" s="148">
        <v>25</v>
      </c>
      <c r="F450" s="150">
        <v>25</v>
      </c>
      <c r="G450" s="147">
        <v>21</v>
      </c>
      <c r="H450" s="13">
        <v>23</v>
      </c>
      <c r="I450" s="13">
        <v>24</v>
      </c>
      <c r="J450" s="148">
        <v>25</v>
      </c>
      <c r="K450" s="148">
        <v>25</v>
      </c>
    </row>
    <row r="451" spans="1:11" hidden="1">
      <c r="A451" s="856" t="s">
        <v>1094</v>
      </c>
      <c r="B451" s="147" t="s">
        <v>404</v>
      </c>
      <c r="C451" s="13" t="s">
        <v>404</v>
      </c>
      <c r="D451" s="13" t="s">
        <v>404</v>
      </c>
      <c r="E451" s="148" t="s">
        <v>404</v>
      </c>
      <c r="F451" s="150" t="s">
        <v>404</v>
      </c>
      <c r="G451" s="147" t="s">
        <v>404</v>
      </c>
      <c r="H451" s="13" t="s">
        <v>404</v>
      </c>
      <c r="I451" s="13" t="s">
        <v>404</v>
      </c>
      <c r="J451" s="148" t="s">
        <v>404</v>
      </c>
      <c r="K451" s="148" t="s">
        <v>404</v>
      </c>
    </row>
    <row r="452" spans="1:11">
      <c r="A452" s="125" t="s">
        <v>1095</v>
      </c>
      <c r="B452" s="147">
        <v>19</v>
      </c>
      <c r="C452" s="13">
        <v>20</v>
      </c>
      <c r="D452" s="13">
        <v>20</v>
      </c>
      <c r="E452" s="148">
        <v>20</v>
      </c>
      <c r="F452" s="150">
        <v>21</v>
      </c>
      <c r="G452" s="147">
        <v>19</v>
      </c>
      <c r="H452" s="13">
        <v>20</v>
      </c>
      <c r="I452" s="13">
        <v>20</v>
      </c>
      <c r="J452" s="148">
        <v>20</v>
      </c>
      <c r="K452" s="148">
        <v>21</v>
      </c>
    </row>
    <row r="453" spans="1:11">
      <c r="A453" s="125" t="s">
        <v>1096</v>
      </c>
      <c r="B453" s="147">
        <v>19</v>
      </c>
      <c r="C453" s="13">
        <v>20</v>
      </c>
      <c r="D453" s="13">
        <v>20</v>
      </c>
      <c r="E453" s="148">
        <v>20</v>
      </c>
      <c r="F453" s="150">
        <v>27</v>
      </c>
      <c r="G453" s="147">
        <v>19</v>
      </c>
      <c r="H453" s="13">
        <v>20</v>
      </c>
      <c r="I453" s="13">
        <v>20</v>
      </c>
      <c r="J453" s="148">
        <v>20</v>
      </c>
      <c r="K453" s="148">
        <v>27</v>
      </c>
    </row>
    <row r="454" spans="1:11">
      <c r="A454" s="127" t="s">
        <v>12</v>
      </c>
      <c r="B454" s="12"/>
      <c r="C454" s="148"/>
      <c r="D454" s="13"/>
      <c r="E454" s="13"/>
      <c r="F454" s="150"/>
      <c r="G454" s="12"/>
      <c r="H454" s="148"/>
      <c r="I454" s="13"/>
      <c r="J454" s="13"/>
      <c r="K454" s="148"/>
    </row>
    <row r="455" spans="1:11">
      <c r="A455" s="125" t="s">
        <v>1097</v>
      </c>
      <c r="B455" s="147">
        <v>356</v>
      </c>
      <c r="C455" s="13">
        <v>376</v>
      </c>
      <c r="D455" s="13">
        <v>377</v>
      </c>
      <c r="E455" s="148">
        <v>380</v>
      </c>
      <c r="F455" s="150">
        <v>378</v>
      </c>
      <c r="G455" s="147">
        <v>356</v>
      </c>
      <c r="H455" s="13">
        <v>376</v>
      </c>
      <c r="I455" s="13">
        <v>377</v>
      </c>
      <c r="J455" s="148">
        <v>380</v>
      </c>
      <c r="K455" s="148">
        <v>378</v>
      </c>
    </row>
    <row r="456" spans="1:11" hidden="1">
      <c r="A456" s="280" t="s">
        <v>922</v>
      </c>
      <c r="B456" s="359" t="s">
        <v>497</v>
      </c>
      <c r="C456" s="360" t="s">
        <v>497</v>
      </c>
      <c r="D456" s="360" t="s">
        <v>497</v>
      </c>
      <c r="E456" s="360" t="s">
        <v>497</v>
      </c>
      <c r="F456" s="361" t="s">
        <v>497</v>
      </c>
      <c r="G456" s="359">
        <v>0</v>
      </c>
      <c r="H456" s="360">
        <v>0</v>
      </c>
      <c r="I456" s="360">
        <v>0</v>
      </c>
      <c r="J456" s="360">
        <v>0</v>
      </c>
      <c r="K456" s="360">
        <v>0</v>
      </c>
    </row>
    <row r="457" spans="1:11">
      <c r="A457" s="127" t="s">
        <v>942</v>
      </c>
      <c r="B457" s="147"/>
      <c r="C457" s="148"/>
      <c r="D457" s="148"/>
      <c r="E457" s="148"/>
      <c r="F457" s="150"/>
      <c r="G457" s="147"/>
      <c r="H457" s="148"/>
      <c r="I457" s="148"/>
      <c r="J457" s="148"/>
      <c r="K457" s="148"/>
    </row>
    <row r="458" spans="1:11" ht="14.25">
      <c r="A458" s="856" t="s">
        <v>1326</v>
      </c>
      <c r="B458" s="147">
        <v>48</v>
      </c>
      <c r="C458" s="13">
        <v>48</v>
      </c>
      <c r="D458" s="13">
        <v>48</v>
      </c>
      <c r="E458" s="148">
        <v>47</v>
      </c>
      <c r="F458" s="150">
        <v>48</v>
      </c>
      <c r="G458" s="147">
        <v>48</v>
      </c>
      <c r="H458" s="13">
        <v>48</v>
      </c>
      <c r="I458" s="13">
        <v>48</v>
      </c>
      <c r="J458" s="148">
        <v>47</v>
      </c>
      <c r="K458" s="148">
        <v>48</v>
      </c>
    </row>
    <row r="459" spans="1:11" ht="25.5">
      <c r="A459" s="851" t="s">
        <v>1324</v>
      </c>
      <c r="B459" s="147">
        <v>28</v>
      </c>
      <c r="C459" s="13">
        <v>28</v>
      </c>
      <c r="D459" s="13">
        <v>28</v>
      </c>
      <c r="E459" s="148">
        <v>27</v>
      </c>
      <c r="F459" s="150">
        <v>27</v>
      </c>
      <c r="G459" s="147">
        <v>28</v>
      </c>
      <c r="H459" s="13">
        <v>28</v>
      </c>
      <c r="I459" s="13">
        <v>28</v>
      </c>
      <c r="J459" s="148">
        <v>27</v>
      </c>
      <c r="K459" s="148">
        <v>27</v>
      </c>
    </row>
    <row r="460" spans="1:11">
      <c r="A460" s="125" t="s">
        <v>391</v>
      </c>
      <c r="B460" s="147">
        <v>41</v>
      </c>
      <c r="C460" s="13">
        <v>40</v>
      </c>
      <c r="D460" s="13">
        <v>41</v>
      </c>
      <c r="E460" s="148">
        <v>40</v>
      </c>
      <c r="F460" s="150">
        <v>41</v>
      </c>
      <c r="G460" s="147">
        <v>41</v>
      </c>
      <c r="H460" s="13">
        <v>40</v>
      </c>
      <c r="I460" s="13">
        <v>41</v>
      </c>
      <c r="J460" s="148">
        <v>40</v>
      </c>
      <c r="K460" s="148">
        <v>41</v>
      </c>
    </row>
    <row r="461" spans="1:11">
      <c r="A461" s="127" t="s">
        <v>13</v>
      </c>
      <c r="B461" s="12"/>
      <c r="C461" s="148"/>
      <c r="D461" s="13"/>
      <c r="E461" s="13"/>
      <c r="F461" s="150"/>
      <c r="G461" s="12"/>
      <c r="H461" s="148"/>
      <c r="I461" s="13"/>
      <c r="J461" s="13"/>
      <c r="K461" s="148"/>
    </row>
    <row r="462" spans="1:11">
      <c r="A462" s="125" t="s">
        <v>1098</v>
      </c>
      <c r="B462" s="43" t="s">
        <v>1066</v>
      </c>
      <c r="C462" s="30" t="s">
        <v>1066</v>
      </c>
      <c r="D462" s="30" t="s">
        <v>1066</v>
      </c>
      <c r="E462" s="30" t="s">
        <v>1066</v>
      </c>
      <c r="F462" s="44" t="s">
        <v>1066</v>
      </c>
      <c r="G462" s="147">
        <v>0</v>
      </c>
      <c r="H462" s="13" t="s">
        <v>1066</v>
      </c>
      <c r="I462" s="13" t="s">
        <v>1066</v>
      </c>
      <c r="J462" s="148" t="s">
        <v>1066</v>
      </c>
      <c r="K462" s="148" t="s">
        <v>1066</v>
      </c>
    </row>
    <row r="463" spans="1:11">
      <c r="A463" s="125" t="s">
        <v>967</v>
      </c>
      <c r="B463" s="43" t="s">
        <v>1066</v>
      </c>
      <c r="C463" s="30" t="s">
        <v>1066</v>
      </c>
      <c r="D463" s="30" t="s">
        <v>1066</v>
      </c>
      <c r="E463" s="30" t="s">
        <v>1066</v>
      </c>
      <c r="F463" s="44" t="s">
        <v>1066</v>
      </c>
      <c r="G463" s="230">
        <v>15</v>
      </c>
      <c r="H463" s="160">
        <v>15</v>
      </c>
      <c r="I463" s="160">
        <v>18</v>
      </c>
      <c r="J463" s="159">
        <v>18</v>
      </c>
      <c r="K463" s="159">
        <v>19</v>
      </c>
    </row>
    <row r="464" spans="1:11">
      <c r="A464" s="129" t="s">
        <v>1100</v>
      </c>
      <c r="B464" s="43" t="s">
        <v>1066</v>
      </c>
      <c r="C464" s="30" t="s">
        <v>1066</v>
      </c>
      <c r="D464" s="30" t="s">
        <v>1066</v>
      </c>
      <c r="E464" s="30" t="s">
        <v>1066</v>
      </c>
      <c r="F464" s="44" t="s">
        <v>1066</v>
      </c>
      <c r="G464" s="230">
        <v>12</v>
      </c>
      <c r="H464" s="160">
        <v>12</v>
      </c>
      <c r="I464" s="160">
        <v>10</v>
      </c>
      <c r="J464" s="159">
        <v>11</v>
      </c>
      <c r="K464" s="159">
        <v>11</v>
      </c>
    </row>
    <row r="465" spans="1:11">
      <c r="A465" s="129" t="s">
        <v>1099</v>
      </c>
      <c r="B465" s="43">
        <v>63515</v>
      </c>
      <c r="C465" s="30">
        <v>60615</v>
      </c>
      <c r="D465" s="30">
        <v>62616</v>
      </c>
      <c r="E465" s="30">
        <v>63416</v>
      </c>
      <c r="F465" s="44">
        <v>63416</v>
      </c>
      <c r="G465" s="230">
        <v>15</v>
      </c>
      <c r="H465" s="160">
        <v>15</v>
      </c>
      <c r="I465" s="160">
        <v>16</v>
      </c>
      <c r="J465" s="159">
        <v>16</v>
      </c>
      <c r="K465" s="159">
        <v>16</v>
      </c>
    </row>
    <row r="466" spans="1:11">
      <c r="A466" s="128" t="s">
        <v>186</v>
      </c>
      <c r="B466" s="43"/>
      <c r="C466" s="30"/>
      <c r="D466" s="30"/>
      <c r="E466" s="30"/>
      <c r="F466" s="44"/>
      <c r="G466" s="43"/>
      <c r="H466" s="30"/>
      <c r="I466" s="30"/>
      <c r="J466" s="30"/>
      <c r="K466" s="30"/>
    </row>
    <row r="467" spans="1:11">
      <c r="A467" s="129" t="s">
        <v>1102</v>
      </c>
      <c r="B467" s="43">
        <v>47</v>
      </c>
      <c r="C467" s="30">
        <v>48</v>
      </c>
      <c r="D467" s="30">
        <v>50</v>
      </c>
      <c r="E467" s="30">
        <v>52</v>
      </c>
      <c r="F467" s="44">
        <v>52</v>
      </c>
      <c r="G467" s="147" t="s">
        <v>1066</v>
      </c>
      <c r="H467" s="148" t="s">
        <v>1066</v>
      </c>
      <c r="I467" s="148" t="s">
        <v>1066</v>
      </c>
      <c r="J467" s="148" t="s">
        <v>1066</v>
      </c>
      <c r="K467" s="148" t="s">
        <v>1066</v>
      </c>
    </row>
    <row r="468" spans="1:11" ht="14.25">
      <c r="A468" s="129" t="s">
        <v>636</v>
      </c>
      <c r="B468" s="43">
        <v>7292</v>
      </c>
      <c r="C468" s="30">
        <v>7329</v>
      </c>
      <c r="D468" s="30">
        <v>8323</v>
      </c>
      <c r="E468" s="30">
        <v>8357</v>
      </c>
      <c r="F468" s="44">
        <v>8254</v>
      </c>
      <c r="G468" s="147" t="s">
        <v>1066</v>
      </c>
      <c r="H468" s="148" t="s">
        <v>1066</v>
      </c>
      <c r="I468" s="148" t="s">
        <v>1066</v>
      </c>
      <c r="J468" s="148" t="s">
        <v>1066</v>
      </c>
      <c r="K468" s="148" t="s">
        <v>1066</v>
      </c>
    </row>
    <row r="469" spans="1:11">
      <c r="A469" s="127" t="s">
        <v>1123</v>
      </c>
      <c r="B469" s="43"/>
      <c r="C469" s="30"/>
      <c r="D469" s="30"/>
      <c r="E469" s="30"/>
      <c r="F469" s="44"/>
      <c r="G469" s="43"/>
      <c r="H469" s="30"/>
      <c r="I469" s="30"/>
      <c r="J469" s="30"/>
      <c r="K469" s="30"/>
    </row>
    <row r="470" spans="1:11">
      <c r="A470" s="125" t="s">
        <v>445</v>
      </c>
      <c r="B470" s="147">
        <v>4570</v>
      </c>
      <c r="C470" s="30">
        <v>4556</v>
      </c>
      <c r="D470" s="13">
        <v>4511</v>
      </c>
      <c r="E470" s="148">
        <v>4483</v>
      </c>
      <c r="F470" s="150">
        <v>4483</v>
      </c>
      <c r="G470" s="147">
        <v>941</v>
      </c>
      <c r="H470" s="13">
        <v>989</v>
      </c>
      <c r="I470" s="13">
        <v>1055</v>
      </c>
      <c r="J470" s="148">
        <v>1103</v>
      </c>
      <c r="K470" s="148">
        <v>1171</v>
      </c>
    </row>
    <row r="471" spans="1:11">
      <c r="A471" s="125" t="s">
        <v>915</v>
      </c>
      <c r="B471" s="147">
        <v>316</v>
      </c>
      <c r="C471" s="13">
        <v>283</v>
      </c>
      <c r="D471" s="13">
        <v>274</v>
      </c>
      <c r="E471" s="30">
        <v>259</v>
      </c>
      <c r="F471" s="150">
        <v>235</v>
      </c>
      <c r="G471" s="147">
        <v>316</v>
      </c>
      <c r="H471" s="13">
        <v>283</v>
      </c>
      <c r="I471" s="13">
        <v>274</v>
      </c>
      <c r="J471" s="148">
        <v>259</v>
      </c>
      <c r="K471" s="148">
        <v>235</v>
      </c>
    </row>
    <row r="472" spans="1:11" ht="14.25">
      <c r="A472" s="125" t="s">
        <v>660</v>
      </c>
      <c r="B472" s="147">
        <v>1802</v>
      </c>
      <c r="C472" s="148">
        <v>1818</v>
      </c>
      <c r="D472" s="148">
        <v>1789</v>
      </c>
      <c r="E472" s="30">
        <v>1673</v>
      </c>
      <c r="F472" s="150" t="s">
        <v>1066</v>
      </c>
      <c r="G472" s="147">
        <v>106</v>
      </c>
      <c r="H472" s="148">
        <v>106</v>
      </c>
      <c r="I472" s="148">
        <v>103</v>
      </c>
      <c r="J472" s="148">
        <v>97</v>
      </c>
      <c r="K472" s="148" t="s">
        <v>1066</v>
      </c>
    </row>
    <row r="473" spans="1:11" ht="14.25">
      <c r="A473" s="125" t="s">
        <v>360</v>
      </c>
      <c r="B473" s="147">
        <v>65</v>
      </c>
      <c r="C473" s="148">
        <v>78</v>
      </c>
      <c r="D473" s="148">
        <v>76</v>
      </c>
      <c r="E473" s="30">
        <v>73</v>
      </c>
      <c r="F473" s="150">
        <v>68</v>
      </c>
      <c r="G473" s="147">
        <v>8</v>
      </c>
      <c r="H473" s="148">
        <v>7</v>
      </c>
      <c r="I473" s="148">
        <v>6</v>
      </c>
      <c r="J473" s="148">
        <v>6</v>
      </c>
      <c r="K473" s="148">
        <v>6</v>
      </c>
    </row>
    <row r="474" spans="1:11" ht="14.25">
      <c r="A474" s="125" t="s">
        <v>878</v>
      </c>
      <c r="B474" s="147">
        <v>4147</v>
      </c>
      <c r="C474" s="148">
        <v>4472</v>
      </c>
      <c r="D474" s="148">
        <v>4638</v>
      </c>
      <c r="E474" s="30">
        <v>4669</v>
      </c>
      <c r="F474" s="150">
        <v>4696</v>
      </c>
      <c r="G474" s="147">
        <v>114</v>
      </c>
      <c r="H474" s="148">
        <v>117</v>
      </c>
      <c r="I474" s="148">
        <v>124</v>
      </c>
      <c r="J474" s="148">
        <v>123</v>
      </c>
      <c r="K474" s="148">
        <v>125</v>
      </c>
    </row>
    <row r="475" spans="1:11" ht="12.75" customHeight="1">
      <c r="A475" s="194"/>
      <c r="B475" s="12"/>
      <c r="C475" s="148"/>
      <c r="D475" s="40"/>
      <c r="E475" s="13"/>
      <c r="F475" s="150"/>
      <c r="G475" s="147"/>
      <c r="H475" s="148"/>
      <c r="I475" s="13"/>
      <c r="J475" s="13"/>
      <c r="K475" s="148"/>
    </row>
    <row r="476" spans="1:11" ht="12.75" customHeight="1">
      <c r="A476" s="195" t="s">
        <v>950</v>
      </c>
      <c r="B476" s="12"/>
      <c r="C476" s="148"/>
      <c r="D476" s="13"/>
      <c r="E476" s="13"/>
      <c r="F476" s="44"/>
      <c r="G476" s="43"/>
      <c r="H476" s="148"/>
      <c r="I476" s="13"/>
      <c r="J476" s="13"/>
      <c r="K476" s="148"/>
    </row>
    <row r="477" spans="1:11" ht="12.75" customHeight="1">
      <c r="A477" s="127" t="s">
        <v>949</v>
      </c>
      <c r="B477" s="158">
        <v>57</v>
      </c>
      <c r="C477" s="149">
        <v>57</v>
      </c>
      <c r="D477" s="149">
        <v>60</v>
      </c>
      <c r="E477" s="149">
        <v>59</v>
      </c>
      <c r="F477" s="229">
        <v>61</v>
      </c>
      <c r="G477" s="152">
        <v>55</v>
      </c>
      <c r="H477" s="158">
        <v>55</v>
      </c>
      <c r="I477" s="158">
        <v>58</v>
      </c>
      <c r="J477" s="158">
        <v>57</v>
      </c>
      <c r="K477" s="158">
        <v>59</v>
      </c>
    </row>
    <row r="478" spans="1:11" ht="13.5" customHeight="1">
      <c r="A478" s="941" t="s">
        <v>168</v>
      </c>
      <c r="B478" s="941"/>
      <c r="C478" s="941"/>
      <c r="D478" s="941"/>
      <c r="E478" s="941"/>
      <c r="F478" s="941"/>
      <c r="G478" s="941"/>
      <c r="H478" s="941"/>
      <c r="I478" s="941"/>
      <c r="J478" s="941"/>
      <c r="K478" s="941"/>
    </row>
    <row r="479" spans="1:11">
      <c r="B479" s="24"/>
      <c r="C479" s="24"/>
      <c r="E479" s="24"/>
      <c r="G479" s="24"/>
      <c r="H479" s="24"/>
      <c r="J479" s="24"/>
    </row>
    <row r="480" spans="1:11">
      <c r="A480" s="62"/>
      <c r="B480" s="156" t="s">
        <v>173</v>
      </c>
      <c r="C480" s="157"/>
      <c r="D480" s="157"/>
      <c r="E480" s="157"/>
      <c r="F480" s="157"/>
      <c r="G480" s="157"/>
      <c r="H480" s="157"/>
      <c r="I480" s="157"/>
      <c r="J480" s="157"/>
      <c r="K480" s="157"/>
    </row>
    <row r="481" spans="1:11">
      <c r="A481" s="62"/>
      <c r="B481" s="155"/>
      <c r="C481" s="155"/>
      <c r="D481" s="155"/>
      <c r="E481" s="155"/>
      <c r="F481" s="155"/>
      <c r="G481" s="155"/>
      <c r="H481" s="155"/>
      <c r="I481" s="155"/>
      <c r="J481" s="155"/>
      <c r="K481" s="157"/>
    </row>
    <row r="482" spans="1:11">
      <c r="A482" s="8"/>
      <c r="B482" s="2"/>
      <c r="C482" s="2"/>
      <c r="D482" s="3"/>
      <c r="E482" s="2"/>
      <c r="F482" s="3"/>
      <c r="G482" s="2"/>
      <c r="H482" s="2"/>
      <c r="I482" s="3"/>
      <c r="J482" s="2"/>
      <c r="K482" s="3"/>
    </row>
    <row r="483" spans="1:11">
      <c r="A483" s="949" t="s">
        <v>845</v>
      </c>
      <c r="B483" s="949"/>
      <c r="C483" s="949"/>
      <c r="D483" s="949"/>
      <c r="E483" s="949"/>
      <c r="F483" s="949"/>
      <c r="G483" s="950"/>
      <c r="H483" s="950"/>
      <c r="I483" s="950"/>
      <c r="J483" s="950"/>
      <c r="K483" s="950"/>
    </row>
    <row r="484" spans="1:11">
      <c r="A484" s="8"/>
      <c r="B484" s="2"/>
      <c r="C484" s="2"/>
      <c r="D484" s="3"/>
      <c r="E484" s="2"/>
      <c r="F484" s="3"/>
      <c r="G484" s="2"/>
      <c r="H484" s="2"/>
      <c r="I484" s="3"/>
      <c r="J484" s="2"/>
      <c r="K484" s="3"/>
    </row>
    <row r="485" spans="1:11" ht="15" customHeight="1">
      <c r="A485" s="955" t="s">
        <v>535</v>
      </c>
      <c r="B485" s="952" t="s">
        <v>165</v>
      </c>
      <c r="C485" s="953"/>
      <c r="D485" s="953"/>
      <c r="E485" s="953"/>
      <c r="F485" s="953"/>
      <c r="G485" s="952" t="s">
        <v>128</v>
      </c>
      <c r="H485" s="953"/>
      <c r="I485" s="953"/>
      <c r="J485" s="953"/>
      <c r="K485" s="953"/>
    </row>
    <row r="486" spans="1:11">
      <c r="A486" s="956"/>
      <c r="B486" s="264">
        <v>39448</v>
      </c>
      <c r="C486" s="264">
        <v>39814</v>
      </c>
      <c r="D486" s="264">
        <v>40179</v>
      </c>
      <c r="E486" s="264">
        <v>40544</v>
      </c>
      <c r="F486" s="265">
        <v>40909</v>
      </c>
      <c r="G486" s="264">
        <v>39448</v>
      </c>
      <c r="H486" s="264">
        <v>39814</v>
      </c>
      <c r="I486" s="264">
        <v>40179</v>
      </c>
      <c r="J486" s="264">
        <v>40544</v>
      </c>
      <c r="K486" s="264">
        <v>40909</v>
      </c>
    </row>
    <row r="487" spans="1:11">
      <c r="A487" s="126" t="s">
        <v>37</v>
      </c>
      <c r="B487" s="273"/>
      <c r="C487" s="273"/>
      <c r="D487" s="273"/>
      <c r="E487" s="273"/>
      <c r="F487" s="643"/>
      <c r="G487" s="273"/>
      <c r="H487" s="273"/>
      <c r="I487" s="273"/>
      <c r="J487" s="273"/>
      <c r="K487" s="273"/>
    </row>
    <row r="488" spans="1:11">
      <c r="A488" s="125" t="s">
        <v>411</v>
      </c>
      <c r="B488" s="101">
        <v>72.932069999999996</v>
      </c>
      <c r="C488" s="97">
        <v>73.361180000000004</v>
      </c>
      <c r="D488" s="97">
        <v>72.524879999999996</v>
      </c>
      <c r="E488" s="97">
        <v>70.808430000000001</v>
      </c>
      <c r="F488" s="102">
        <v>72.224059999999994</v>
      </c>
      <c r="G488" s="101">
        <v>62.400309999999998</v>
      </c>
      <c r="H488" s="97">
        <v>61.781120000000001</v>
      </c>
      <c r="I488" s="97">
        <v>62.698270000000001</v>
      </c>
      <c r="J488" s="97">
        <v>61.831499999999998</v>
      </c>
      <c r="K488" s="97">
        <v>62.246870000000001</v>
      </c>
    </row>
    <row r="489" spans="1:11">
      <c r="A489" s="127" t="s">
        <v>528</v>
      </c>
      <c r="B489" s="665"/>
      <c r="C489" s="27"/>
      <c r="D489" s="27"/>
      <c r="E489" s="27"/>
      <c r="F489" s="666"/>
      <c r="G489" s="665"/>
      <c r="H489" s="27"/>
      <c r="I489" s="27"/>
      <c r="J489" s="27"/>
      <c r="K489" s="27"/>
    </row>
    <row r="490" spans="1:11">
      <c r="A490" s="125" t="s">
        <v>718</v>
      </c>
      <c r="B490" s="101">
        <v>90</v>
      </c>
      <c r="C490" s="97">
        <v>92.8</v>
      </c>
      <c r="D490" s="97">
        <v>91</v>
      </c>
      <c r="E490" s="97">
        <v>91.8</v>
      </c>
      <c r="F490" s="102">
        <v>90.6</v>
      </c>
      <c r="G490" s="101">
        <v>93.3</v>
      </c>
      <c r="H490" s="97">
        <v>89.4</v>
      </c>
      <c r="I490" s="97">
        <v>92</v>
      </c>
      <c r="J490" s="97">
        <v>92.3</v>
      </c>
      <c r="K490" s="97">
        <v>90.9</v>
      </c>
    </row>
    <row r="491" spans="1:11">
      <c r="A491" s="125" t="s">
        <v>243</v>
      </c>
      <c r="B491" s="101">
        <v>83.9</v>
      </c>
      <c r="C491" s="97">
        <v>82.1</v>
      </c>
      <c r="D491" s="97" t="s">
        <v>404</v>
      </c>
      <c r="E491" s="97" t="s">
        <v>404</v>
      </c>
      <c r="F491" s="102" t="s">
        <v>404</v>
      </c>
      <c r="G491" s="101">
        <v>88</v>
      </c>
      <c r="H491" s="97">
        <v>86.1</v>
      </c>
      <c r="I491" s="97" t="s">
        <v>404</v>
      </c>
      <c r="J491" s="97" t="s">
        <v>404</v>
      </c>
      <c r="K491" s="97" t="s">
        <v>404</v>
      </c>
    </row>
    <row r="492" spans="1:11">
      <c r="A492" s="125" t="s">
        <v>475</v>
      </c>
      <c r="B492" s="106">
        <v>81.8</v>
      </c>
      <c r="C492" s="97">
        <v>81.400000000000006</v>
      </c>
      <c r="D492" s="94">
        <v>82.2</v>
      </c>
      <c r="E492" s="94">
        <v>85</v>
      </c>
      <c r="F492" s="102">
        <v>85.6</v>
      </c>
      <c r="G492" s="106">
        <v>82.6</v>
      </c>
      <c r="H492" s="97">
        <v>82.2</v>
      </c>
      <c r="I492" s="94">
        <v>83.2</v>
      </c>
      <c r="J492" s="94">
        <v>84.6</v>
      </c>
      <c r="K492" s="94">
        <v>85.2</v>
      </c>
    </row>
    <row r="493" spans="1:11">
      <c r="A493" s="127" t="s">
        <v>530</v>
      </c>
      <c r="B493" s="106"/>
      <c r="C493" s="97"/>
      <c r="D493" s="94"/>
      <c r="E493" s="94"/>
      <c r="F493" s="102"/>
      <c r="G493" s="106"/>
      <c r="H493" s="97"/>
      <c r="I493" s="94"/>
      <c r="J493" s="94"/>
      <c r="K493" s="94"/>
    </row>
    <row r="494" spans="1:11">
      <c r="A494" s="125" t="s">
        <v>412</v>
      </c>
      <c r="B494" s="106">
        <v>34.19</v>
      </c>
      <c r="C494" s="97">
        <v>32.64</v>
      </c>
      <c r="D494" s="94">
        <v>36.549999999999997</v>
      </c>
      <c r="E494" s="94">
        <v>40.31</v>
      </c>
      <c r="F494" s="102">
        <v>47.04</v>
      </c>
      <c r="G494" s="106">
        <v>47.01</v>
      </c>
      <c r="H494" s="97">
        <v>55.96</v>
      </c>
      <c r="I494" s="94">
        <v>54.08</v>
      </c>
      <c r="J494" s="94">
        <v>54.08</v>
      </c>
      <c r="K494" s="94">
        <v>52.61</v>
      </c>
    </row>
    <row r="495" spans="1:11">
      <c r="A495" s="125" t="s">
        <v>413</v>
      </c>
      <c r="B495" s="106">
        <v>58.99</v>
      </c>
      <c r="C495" s="97">
        <v>58.86</v>
      </c>
      <c r="D495" s="94">
        <v>63.23</v>
      </c>
      <c r="E495" s="94">
        <v>72.13</v>
      </c>
      <c r="F495" s="102">
        <v>76.209999999999994</v>
      </c>
      <c r="G495" s="106">
        <v>73.739999999999995</v>
      </c>
      <c r="H495" s="97">
        <v>72.87</v>
      </c>
      <c r="I495" s="94">
        <v>76.59</v>
      </c>
      <c r="J495" s="94">
        <v>77.38</v>
      </c>
      <c r="K495" s="94">
        <v>80.239999999999995</v>
      </c>
    </row>
    <row r="496" spans="1:11">
      <c r="A496" s="125" t="s">
        <v>414</v>
      </c>
      <c r="B496" s="106" t="s">
        <v>1066</v>
      </c>
      <c r="C496" s="97" t="s">
        <v>1066</v>
      </c>
      <c r="D496" s="94">
        <v>44.36</v>
      </c>
      <c r="E496" s="94">
        <v>47.47</v>
      </c>
      <c r="F496" s="102">
        <v>45.4</v>
      </c>
      <c r="G496" s="106" t="s">
        <v>1066</v>
      </c>
      <c r="H496" s="97" t="s">
        <v>1066</v>
      </c>
      <c r="I496" s="94">
        <v>51.73</v>
      </c>
      <c r="J496" s="94">
        <v>58.18</v>
      </c>
      <c r="K496" s="94">
        <v>54.7</v>
      </c>
    </row>
    <row r="497" spans="1:11">
      <c r="A497" s="125" t="s">
        <v>964</v>
      </c>
      <c r="B497" s="106">
        <v>68.760000000000005</v>
      </c>
      <c r="C497" s="97">
        <v>70.42</v>
      </c>
      <c r="D497" s="94">
        <v>71.45</v>
      </c>
      <c r="E497" s="94">
        <v>79.8</v>
      </c>
      <c r="F497" s="102">
        <v>80.72</v>
      </c>
      <c r="G497" s="106">
        <v>69.95</v>
      </c>
      <c r="H497" s="97">
        <v>71.239999999999995</v>
      </c>
      <c r="I497" s="94">
        <v>72.22</v>
      </c>
      <c r="J497" s="94">
        <v>79.59</v>
      </c>
      <c r="K497" s="94">
        <v>80.45</v>
      </c>
    </row>
    <row r="498" spans="1:11">
      <c r="A498" s="125" t="s">
        <v>611</v>
      </c>
      <c r="B498" s="106">
        <v>69.84</v>
      </c>
      <c r="C498" s="97">
        <v>71.8</v>
      </c>
      <c r="D498" s="94">
        <v>76.56</v>
      </c>
      <c r="E498" s="94">
        <v>82.67</v>
      </c>
      <c r="F498" s="102">
        <v>84.72</v>
      </c>
      <c r="G498" s="106">
        <v>68.13</v>
      </c>
      <c r="H498" s="97">
        <v>69.92</v>
      </c>
      <c r="I498" s="94">
        <v>75.400000000000006</v>
      </c>
      <c r="J498" s="94">
        <v>82.98</v>
      </c>
      <c r="K498" s="94">
        <v>84.11</v>
      </c>
    </row>
    <row r="499" spans="1:11">
      <c r="A499" s="127" t="s">
        <v>529</v>
      </c>
      <c r="B499" s="106"/>
      <c r="C499" s="97"/>
      <c r="D499" s="94"/>
      <c r="E499" s="94"/>
      <c r="F499" s="102"/>
      <c r="G499" s="106"/>
      <c r="H499" s="97"/>
      <c r="I499" s="94"/>
      <c r="J499" s="94"/>
      <c r="K499" s="97"/>
    </row>
    <row r="500" spans="1:11">
      <c r="A500" s="125" t="s">
        <v>476</v>
      </c>
      <c r="B500" s="101">
        <v>82.54</v>
      </c>
      <c r="C500" s="97">
        <v>81.39</v>
      </c>
      <c r="D500" s="97">
        <v>81.41</v>
      </c>
      <c r="E500" s="97">
        <v>80.83</v>
      </c>
      <c r="F500" s="102">
        <v>80.849999999999994</v>
      </c>
      <c r="G500" s="101">
        <v>75.8</v>
      </c>
      <c r="H500" s="97">
        <v>74.22</v>
      </c>
      <c r="I500" s="97">
        <v>75.069999999999993</v>
      </c>
      <c r="J500" s="97">
        <v>74.290000000000006</v>
      </c>
      <c r="K500" s="97">
        <v>74.44</v>
      </c>
    </row>
    <row r="501" spans="1:11">
      <c r="A501" s="127" t="s">
        <v>531</v>
      </c>
      <c r="B501" s="101"/>
      <c r="C501" s="97"/>
      <c r="D501" s="97"/>
      <c r="E501" s="97"/>
      <c r="F501" s="102"/>
      <c r="G501" s="101"/>
      <c r="H501" s="97"/>
      <c r="I501" s="97"/>
      <c r="J501" s="97"/>
      <c r="K501" s="97"/>
    </row>
    <row r="502" spans="1:11">
      <c r="A502" s="125" t="s">
        <v>159</v>
      </c>
      <c r="B502" s="101">
        <v>62.02</v>
      </c>
      <c r="C502" s="97">
        <v>60.98</v>
      </c>
      <c r="D502" s="97">
        <v>57.99</v>
      </c>
      <c r="E502" s="97">
        <v>57.54</v>
      </c>
      <c r="F502" s="102">
        <v>57.56</v>
      </c>
      <c r="G502" s="101">
        <v>46.23</v>
      </c>
      <c r="H502" s="97">
        <v>46.9</v>
      </c>
      <c r="I502" s="97">
        <v>42.51</v>
      </c>
      <c r="J502" s="97">
        <v>40.590000000000003</v>
      </c>
      <c r="K502" s="97">
        <v>40.31</v>
      </c>
    </row>
    <row r="503" spans="1:11">
      <c r="A503" s="125" t="s">
        <v>160</v>
      </c>
      <c r="B503" s="101">
        <v>63.06</v>
      </c>
      <c r="C503" s="97">
        <v>63.19</v>
      </c>
      <c r="D503" s="97">
        <v>62.4</v>
      </c>
      <c r="E503" s="97">
        <v>60.92</v>
      </c>
      <c r="F503" s="102">
        <v>62.95</v>
      </c>
      <c r="G503" s="101">
        <v>66.459999999999994</v>
      </c>
      <c r="H503" s="97">
        <v>58.98</v>
      </c>
      <c r="I503" s="97">
        <v>47.55</v>
      </c>
      <c r="J503" s="97">
        <v>48.02</v>
      </c>
      <c r="K503" s="97">
        <v>47.21</v>
      </c>
    </row>
    <row r="504" spans="1:11">
      <c r="A504" s="127" t="s">
        <v>166</v>
      </c>
      <c r="B504" s="101"/>
      <c r="C504" s="97"/>
      <c r="D504" s="97"/>
      <c r="E504" s="97"/>
      <c r="F504" s="102"/>
      <c r="G504" s="101"/>
      <c r="H504" s="97"/>
      <c r="I504" s="97"/>
      <c r="J504" s="97"/>
      <c r="K504" s="97"/>
    </row>
    <row r="505" spans="1:11" ht="14.25">
      <c r="A505" s="125" t="s">
        <v>1127</v>
      </c>
      <c r="B505" s="106">
        <v>53.3</v>
      </c>
      <c r="C505" s="94">
        <v>53.9</v>
      </c>
      <c r="D505" s="94">
        <v>51.9</v>
      </c>
      <c r="E505" s="94">
        <v>53</v>
      </c>
      <c r="F505" s="145">
        <v>53.7</v>
      </c>
      <c r="G505" s="106">
        <v>61.9</v>
      </c>
      <c r="H505" s="94">
        <v>61.6</v>
      </c>
      <c r="I505" s="94">
        <v>60.8</v>
      </c>
      <c r="J505" s="94">
        <v>64.2</v>
      </c>
      <c r="K505" s="94">
        <v>54.7</v>
      </c>
    </row>
    <row r="506" spans="1:11" ht="14.25">
      <c r="A506" s="125" t="s">
        <v>429</v>
      </c>
      <c r="B506" s="106">
        <v>62.5</v>
      </c>
      <c r="C506" s="94" t="s">
        <v>404</v>
      </c>
      <c r="D506" s="94" t="s">
        <v>404</v>
      </c>
      <c r="E506" s="94" t="s">
        <v>404</v>
      </c>
      <c r="F506" s="145" t="s">
        <v>404</v>
      </c>
      <c r="G506" s="106">
        <v>69.400000000000006</v>
      </c>
      <c r="H506" s="94" t="s">
        <v>404</v>
      </c>
      <c r="I506" s="94" t="s">
        <v>404</v>
      </c>
      <c r="J506" s="94" t="s">
        <v>404</v>
      </c>
      <c r="K506" s="94" t="s">
        <v>404</v>
      </c>
    </row>
    <row r="507" spans="1:11" ht="14.25">
      <c r="A507" s="125" t="s">
        <v>1128</v>
      </c>
      <c r="B507" s="106">
        <v>69.2</v>
      </c>
      <c r="C507" s="94">
        <v>67.8</v>
      </c>
      <c r="D507" s="94">
        <v>80.099999999999994</v>
      </c>
      <c r="E507" s="94">
        <v>73.400000000000006</v>
      </c>
      <c r="F507" s="145">
        <v>82.7</v>
      </c>
      <c r="G507" s="106">
        <v>67.3</v>
      </c>
      <c r="H507" s="94">
        <v>74.599999999999994</v>
      </c>
      <c r="I507" s="94">
        <v>80.599999999999994</v>
      </c>
      <c r="J507" s="94">
        <v>81</v>
      </c>
      <c r="K507" s="94">
        <v>74.8</v>
      </c>
    </row>
    <row r="508" spans="1:11" ht="12.75" hidden="1" customHeight="1">
      <c r="A508" s="280" t="s">
        <v>860</v>
      </c>
      <c r="B508" s="106">
        <v>0</v>
      </c>
      <c r="C508" s="94">
        <v>0</v>
      </c>
      <c r="D508" s="13">
        <v>0</v>
      </c>
      <c r="E508" s="13">
        <v>0</v>
      </c>
      <c r="F508" s="150">
        <v>0</v>
      </c>
      <c r="G508" s="106">
        <v>0</v>
      </c>
      <c r="H508" s="94">
        <v>0</v>
      </c>
      <c r="I508" s="13">
        <v>0</v>
      </c>
      <c r="J508" s="13">
        <v>0</v>
      </c>
      <c r="K508" s="148">
        <v>0</v>
      </c>
    </row>
    <row r="509" spans="1:11" ht="12.75" hidden="1" customHeight="1">
      <c r="A509" s="280" t="s">
        <v>428</v>
      </c>
      <c r="B509" s="106">
        <v>0</v>
      </c>
      <c r="C509" s="94">
        <v>0</v>
      </c>
      <c r="D509" s="13">
        <v>0</v>
      </c>
      <c r="E509" s="13">
        <v>0</v>
      </c>
      <c r="F509" s="150">
        <v>0</v>
      </c>
      <c r="G509" s="106">
        <v>0</v>
      </c>
      <c r="H509" s="94">
        <v>0</v>
      </c>
      <c r="I509" s="13">
        <v>0</v>
      </c>
      <c r="J509" s="13">
        <v>0</v>
      </c>
      <c r="K509" s="148">
        <v>0</v>
      </c>
    </row>
    <row r="510" spans="1:11" ht="12.75" hidden="1" customHeight="1">
      <c r="A510" s="280" t="s">
        <v>272</v>
      </c>
      <c r="B510" s="106">
        <v>0</v>
      </c>
      <c r="C510" s="94">
        <v>0</v>
      </c>
      <c r="D510" s="13">
        <v>0</v>
      </c>
      <c r="E510" s="13">
        <v>0</v>
      </c>
      <c r="F510" s="150">
        <v>0</v>
      </c>
      <c r="G510" s="106">
        <v>0</v>
      </c>
      <c r="H510" s="94">
        <v>0</v>
      </c>
      <c r="I510" s="13">
        <v>0</v>
      </c>
      <c r="J510" s="13">
        <v>0</v>
      </c>
      <c r="K510" s="148">
        <v>0</v>
      </c>
    </row>
    <row r="511" spans="1:11">
      <c r="A511" s="127" t="s">
        <v>167</v>
      </c>
      <c r="B511" s="106"/>
      <c r="C511" s="97"/>
      <c r="D511" s="94"/>
      <c r="E511" s="94"/>
      <c r="F511" s="102"/>
      <c r="G511" s="106"/>
      <c r="H511" s="97"/>
      <c r="I511" s="94"/>
      <c r="J511" s="94"/>
      <c r="K511" s="97"/>
    </row>
    <row r="512" spans="1:11">
      <c r="A512" s="856" t="s">
        <v>1207</v>
      </c>
      <c r="B512" s="106">
        <v>49.72</v>
      </c>
      <c r="C512" s="97">
        <v>54.2</v>
      </c>
      <c r="D512" s="97">
        <v>50.47</v>
      </c>
      <c r="E512" s="97">
        <v>49.95</v>
      </c>
      <c r="F512" s="102">
        <v>50.12</v>
      </c>
      <c r="G512" s="106">
        <v>34.83</v>
      </c>
      <c r="H512" s="94">
        <v>31.24</v>
      </c>
      <c r="I512" s="94">
        <v>34.32</v>
      </c>
      <c r="J512" s="94">
        <v>33.08</v>
      </c>
      <c r="K512" s="94">
        <v>28.91</v>
      </c>
    </row>
    <row r="513" spans="1:11" ht="12.75" hidden="1" customHeight="1">
      <c r="A513" s="280" t="s">
        <v>760</v>
      </c>
      <c r="B513" s="101">
        <v>0</v>
      </c>
      <c r="C513" s="97">
        <v>0</v>
      </c>
      <c r="D513" s="97">
        <v>0</v>
      </c>
      <c r="E513" s="97">
        <v>0</v>
      </c>
      <c r="F513" s="102">
        <v>0</v>
      </c>
      <c r="G513" s="101">
        <v>0</v>
      </c>
      <c r="H513" s="97">
        <v>0</v>
      </c>
      <c r="I513" s="97">
        <v>0</v>
      </c>
      <c r="J513" s="97">
        <v>0</v>
      </c>
      <c r="K513" s="97">
        <v>0</v>
      </c>
    </row>
    <row r="514" spans="1:11">
      <c r="A514" s="125" t="s">
        <v>720</v>
      </c>
      <c r="B514" s="106">
        <v>29.5</v>
      </c>
      <c r="C514" s="94">
        <v>31.7</v>
      </c>
      <c r="D514" s="94">
        <v>31.6</v>
      </c>
      <c r="E514" s="94">
        <v>31.5</v>
      </c>
      <c r="F514" s="145">
        <v>32</v>
      </c>
      <c r="G514" s="106">
        <v>12.3</v>
      </c>
      <c r="H514" s="94">
        <v>14.6</v>
      </c>
      <c r="I514" s="94">
        <v>14</v>
      </c>
      <c r="J514" s="94">
        <v>18.100000000000001</v>
      </c>
      <c r="K514" s="94">
        <v>14.5</v>
      </c>
    </row>
    <row r="515" spans="1:11">
      <c r="A515" s="127" t="s">
        <v>745</v>
      </c>
      <c r="B515" s="101"/>
      <c r="C515" s="97"/>
      <c r="D515" s="97"/>
      <c r="E515" s="97"/>
      <c r="F515" s="102"/>
      <c r="G515" s="101"/>
      <c r="H515" s="97"/>
      <c r="I515" s="97"/>
      <c r="J515" s="97"/>
      <c r="K515" s="97"/>
    </row>
    <row r="516" spans="1:11">
      <c r="A516" s="125" t="s">
        <v>761</v>
      </c>
      <c r="B516" s="106" t="s">
        <v>1066</v>
      </c>
      <c r="C516" s="94" t="s">
        <v>1066</v>
      </c>
      <c r="D516" s="94" t="s">
        <v>1066</v>
      </c>
      <c r="E516" s="94" t="s">
        <v>1066</v>
      </c>
      <c r="F516" s="145" t="s">
        <v>1066</v>
      </c>
      <c r="G516" s="106" t="s">
        <v>1066</v>
      </c>
      <c r="H516" s="94" t="s">
        <v>1066</v>
      </c>
      <c r="I516" s="94" t="s">
        <v>1066</v>
      </c>
      <c r="J516" s="94" t="s">
        <v>1066</v>
      </c>
      <c r="K516" s="94" t="s">
        <v>1066</v>
      </c>
    </row>
    <row r="517" spans="1:11">
      <c r="A517" s="125" t="s">
        <v>762</v>
      </c>
      <c r="B517" s="106" t="s">
        <v>1066</v>
      </c>
      <c r="C517" s="94" t="s">
        <v>1066</v>
      </c>
      <c r="D517" s="94" t="s">
        <v>1066</v>
      </c>
      <c r="E517" s="94" t="s">
        <v>1066</v>
      </c>
      <c r="F517" s="145" t="s">
        <v>1066</v>
      </c>
      <c r="G517" s="106" t="s">
        <v>1066</v>
      </c>
      <c r="H517" s="94" t="s">
        <v>1066</v>
      </c>
      <c r="I517" s="94" t="s">
        <v>1066</v>
      </c>
      <c r="J517" s="94" t="s">
        <v>1066</v>
      </c>
      <c r="K517" s="94" t="s">
        <v>1066</v>
      </c>
    </row>
    <row r="518" spans="1:11">
      <c r="A518" s="125" t="s">
        <v>658</v>
      </c>
      <c r="B518" s="106" t="s">
        <v>1066</v>
      </c>
      <c r="C518" s="94" t="s">
        <v>1066</v>
      </c>
      <c r="D518" s="94" t="s">
        <v>1066</v>
      </c>
      <c r="E518" s="94" t="s">
        <v>1066</v>
      </c>
      <c r="F518" s="145" t="s">
        <v>1066</v>
      </c>
      <c r="G518" s="106" t="s">
        <v>1066</v>
      </c>
      <c r="H518" s="94" t="s">
        <v>1066</v>
      </c>
      <c r="I518" s="94" t="s">
        <v>1066</v>
      </c>
      <c r="J518" s="94" t="s">
        <v>1066</v>
      </c>
      <c r="K518" s="94" t="s">
        <v>1066</v>
      </c>
    </row>
    <row r="519" spans="1:11">
      <c r="A519" s="125" t="s">
        <v>461</v>
      </c>
      <c r="B519" s="106" t="s">
        <v>1066</v>
      </c>
      <c r="C519" s="94" t="s">
        <v>1066</v>
      </c>
      <c r="D519" s="94" t="s">
        <v>1066</v>
      </c>
      <c r="E519" s="94" t="s">
        <v>1066</v>
      </c>
      <c r="F519" s="145" t="s">
        <v>1066</v>
      </c>
      <c r="G519" s="106" t="s">
        <v>1066</v>
      </c>
      <c r="H519" s="94" t="s">
        <v>1066</v>
      </c>
      <c r="I519" s="94" t="s">
        <v>1066</v>
      </c>
      <c r="J519" s="94" t="s">
        <v>1066</v>
      </c>
      <c r="K519" s="94" t="s">
        <v>1066</v>
      </c>
    </row>
    <row r="520" spans="1:11">
      <c r="A520" s="127" t="s">
        <v>994</v>
      </c>
      <c r="B520" s="106"/>
      <c r="C520" s="94"/>
      <c r="D520" s="94"/>
      <c r="E520" s="94"/>
      <c r="F520" s="145"/>
      <c r="G520" s="106"/>
      <c r="H520" s="94"/>
      <c r="I520" s="94"/>
      <c r="J520" s="94"/>
      <c r="K520" s="94"/>
    </row>
    <row r="521" spans="1:11">
      <c r="A521" s="125" t="s">
        <v>538</v>
      </c>
      <c r="B521" s="106">
        <v>41</v>
      </c>
      <c r="C521" s="94">
        <v>33</v>
      </c>
      <c r="D521" s="94">
        <v>40.549999999999997</v>
      </c>
      <c r="E521" s="94">
        <v>45.09</v>
      </c>
      <c r="F521" s="145">
        <v>45.62</v>
      </c>
      <c r="G521" s="106">
        <v>46.15</v>
      </c>
      <c r="H521" s="94">
        <v>46</v>
      </c>
      <c r="I521" s="94">
        <v>44.44</v>
      </c>
      <c r="J521" s="94">
        <v>42.52</v>
      </c>
      <c r="K521" s="94">
        <v>40.049999999999997</v>
      </c>
    </row>
    <row r="522" spans="1:11">
      <c r="A522" s="125" t="s">
        <v>209</v>
      </c>
      <c r="B522" s="106">
        <v>67.7</v>
      </c>
      <c r="C522" s="94">
        <v>65.8</v>
      </c>
      <c r="D522" s="94">
        <v>60.4</v>
      </c>
      <c r="E522" s="94">
        <v>53.6</v>
      </c>
      <c r="F522" s="145">
        <v>45.72</v>
      </c>
      <c r="G522" s="106">
        <v>96.1</v>
      </c>
      <c r="H522" s="94">
        <v>93.8</v>
      </c>
      <c r="I522" s="94">
        <v>88.6</v>
      </c>
      <c r="J522" s="94">
        <v>81.8</v>
      </c>
      <c r="K522" s="94">
        <v>74.739999999999995</v>
      </c>
    </row>
    <row r="523" spans="1:11">
      <c r="A523" s="125" t="s">
        <v>66</v>
      </c>
      <c r="B523" s="106">
        <v>12</v>
      </c>
      <c r="C523" s="94">
        <v>11.8</v>
      </c>
      <c r="D523" s="94">
        <v>11.9</v>
      </c>
      <c r="E523" s="94">
        <v>11.4</v>
      </c>
      <c r="F523" s="145">
        <v>10.4</v>
      </c>
      <c r="G523" s="106">
        <v>1.3</v>
      </c>
      <c r="H523" s="94">
        <v>1.7</v>
      </c>
      <c r="I523" s="94">
        <v>2.2000000000000002</v>
      </c>
      <c r="J523" s="94">
        <v>2.2000000000000002</v>
      </c>
      <c r="K523" s="94">
        <v>2.13</v>
      </c>
    </row>
    <row r="524" spans="1:11">
      <c r="A524" s="125" t="s">
        <v>67</v>
      </c>
      <c r="B524" s="106">
        <v>1.6</v>
      </c>
      <c r="C524" s="94">
        <v>3.2</v>
      </c>
      <c r="D524" s="94">
        <v>5.8</v>
      </c>
      <c r="E524" s="94">
        <v>9.1</v>
      </c>
      <c r="F524" s="145">
        <v>13.72</v>
      </c>
      <c r="G524" s="106">
        <v>1.9</v>
      </c>
      <c r="H524" s="94">
        <v>3.7</v>
      </c>
      <c r="I524" s="94">
        <v>8.1999999999999993</v>
      </c>
      <c r="J524" s="94">
        <v>14.8</v>
      </c>
      <c r="K524" s="94">
        <v>21.65</v>
      </c>
    </row>
    <row r="525" spans="1:11">
      <c r="A525" s="127" t="s">
        <v>127</v>
      </c>
      <c r="B525" s="106"/>
      <c r="C525" s="97"/>
      <c r="D525" s="94"/>
      <c r="E525" s="94"/>
      <c r="F525" s="102"/>
      <c r="G525" s="106"/>
      <c r="H525" s="94"/>
      <c r="I525" s="94"/>
      <c r="J525" s="94"/>
      <c r="K525" s="94"/>
    </row>
    <row r="526" spans="1:11">
      <c r="A526" s="125" t="s">
        <v>442</v>
      </c>
      <c r="B526" s="106">
        <v>59.1</v>
      </c>
      <c r="C526" s="94">
        <v>55.3</v>
      </c>
      <c r="D526" s="94">
        <v>42.9</v>
      </c>
      <c r="E526" s="94">
        <v>44</v>
      </c>
      <c r="F526" s="145">
        <v>41.9</v>
      </c>
      <c r="G526" s="106">
        <v>52.8</v>
      </c>
      <c r="H526" s="94">
        <v>57.7</v>
      </c>
      <c r="I526" s="94">
        <v>56.5</v>
      </c>
      <c r="J526" s="94">
        <v>56.5</v>
      </c>
      <c r="K526" s="94">
        <v>52.3</v>
      </c>
    </row>
    <row r="527" spans="1:11">
      <c r="A527" s="125" t="s">
        <v>1067</v>
      </c>
      <c r="B527" s="106">
        <v>54.3</v>
      </c>
      <c r="C527" s="94">
        <v>52</v>
      </c>
      <c r="D527" s="94">
        <v>49</v>
      </c>
      <c r="E527" s="94">
        <v>51.7</v>
      </c>
      <c r="F527" s="145">
        <v>52</v>
      </c>
      <c r="G527" s="106">
        <v>50.4</v>
      </c>
      <c r="H527" s="94">
        <v>52</v>
      </c>
      <c r="I527" s="94">
        <v>53.8</v>
      </c>
      <c r="J527" s="94">
        <v>57</v>
      </c>
      <c r="K527" s="94">
        <v>57.5</v>
      </c>
    </row>
    <row r="528" spans="1:11">
      <c r="A528" s="128" t="s">
        <v>8</v>
      </c>
      <c r="B528" s="106"/>
      <c r="C528" s="94"/>
      <c r="D528" s="94"/>
      <c r="E528" s="94"/>
      <c r="F528" s="145"/>
      <c r="G528" s="106"/>
      <c r="H528" s="94"/>
      <c r="I528" s="94"/>
      <c r="J528" s="94"/>
      <c r="K528" s="94"/>
    </row>
    <row r="529" spans="1:11">
      <c r="A529" s="125" t="s">
        <v>400</v>
      </c>
      <c r="B529" s="106" t="s">
        <v>1066</v>
      </c>
      <c r="C529" s="94" t="s">
        <v>1066</v>
      </c>
      <c r="D529" s="94" t="s">
        <v>1066</v>
      </c>
      <c r="E529" s="94" t="s">
        <v>1066</v>
      </c>
      <c r="F529" s="145" t="s">
        <v>1066</v>
      </c>
      <c r="G529" s="106" t="s">
        <v>1066</v>
      </c>
      <c r="H529" s="94" t="s">
        <v>1066</v>
      </c>
      <c r="I529" s="94" t="s">
        <v>1066</v>
      </c>
      <c r="J529" s="94" t="s">
        <v>1066</v>
      </c>
      <c r="K529" s="94" t="s">
        <v>1066</v>
      </c>
    </row>
    <row r="530" spans="1:11">
      <c r="A530" s="125" t="s">
        <v>399</v>
      </c>
      <c r="B530" s="106" t="s">
        <v>1066</v>
      </c>
      <c r="C530" s="94" t="s">
        <v>1066</v>
      </c>
      <c r="D530" s="94" t="s">
        <v>1066</v>
      </c>
      <c r="E530" s="94" t="s">
        <v>1066</v>
      </c>
      <c r="F530" s="145" t="s">
        <v>1066</v>
      </c>
      <c r="G530" s="106" t="s">
        <v>1066</v>
      </c>
      <c r="H530" s="94" t="s">
        <v>1066</v>
      </c>
      <c r="I530" s="94" t="s">
        <v>1066</v>
      </c>
      <c r="J530" s="94" t="s">
        <v>1066</v>
      </c>
      <c r="K530" s="94" t="s">
        <v>1066</v>
      </c>
    </row>
    <row r="531" spans="1:11">
      <c r="A531" s="129" t="s">
        <v>398</v>
      </c>
      <c r="B531" s="106" t="s">
        <v>1066</v>
      </c>
      <c r="C531" s="94" t="s">
        <v>1066</v>
      </c>
      <c r="D531" s="94" t="s">
        <v>1066</v>
      </c>
      <c r="E531" s="94" t="s">
        <v>1066</v>
      </c>
      <c r="F531" s="145" t="s">
        <v>1066</v>
      </c>
      <c r="G531" s="106" t="s">
        <v>1066</v>
      </c>
      <c r="H531" s="94" t="s">
        <v>1066</v>
      </c>
      <c r="I531" s="94" t="s">
        <v>1066</v>
      </c>
      <c r="J531" s="94" t="s">
        <v>1066</v>
      </c>
      <c r="K531" s="94" t="s">
        <v>1066</v>
      </c>
    </row>
    <row r="532" spans="1:11" ht="12.75" customHeight="1">
      <c r="A532" s="129" t="s">
        <v>615</v>
      </c>
      <c r="B532" s="106" t="s">
        <v>1066</v>
      </c>
      <c r="C532" s="94" t="s">
        <v>1066</v>
      </c>
      <c r="D532" s="94" t="s">
        <v>1066</v>
      </c>
      <c r="E532" s="94" t="s">
        <v>1066</v>
      </c>
      <c r="F532" s="145" t="s">
        <v>1066</v>
      </c>
      <c r="G532" s="106" t="s">
        <v>1066</v>
      </c>
      <c r="H532" s="94" t="s">
        <v>1066</v>
      </c>
      <c r="I532" s="94" t="s">
        <v>1066</v>
      </c>
      <c r="J532" s="94" t="s">
        <v>1066</v>
      </c>
      <c r="K532" s="94" t="s">
        <v>1066</v>
      </c>
    </row>
    <row r="533" spans="1:11" ht="12.75" customHeight="1">
      <c r="A533" s="127" t="s">
        <v>937</v>
      </c>
      <c r="B533" s="106"/>
      <c r="C533" s="94"/>
      <c r="D533" s="94"/>
      <c r="E533" s="94"/>
      <c r="F533" s="145"/>
      <c r="G533" s="106"/>
      <c r="H533" s="94"/>
      <c r="I533" s="94"/>
      <c r="J533" s="94"/>
      <c r="K533" s="94"/>
    </row>
    <row r="534" spans="1:11" ht="12.75" customHeight="1">
      <c r="A534" s="125" t="s">
        <v>899</v>
      </c>
      <c r="B534" s="106">
        <v>29.701370000000001</v>
      </c>
      <c r="C534" s="94">
        <v>29.5962</v>
      </c>
      <c r="D534" s="94">
        <v>30.37471</v>
      </c>
      <c r="E534" s="94">
        <v>29.987500000000001</v>
      </c>
      <c r="F534" s="145">
        <v>27.976130000000001</v>
      </c>
      <c r="G534" s="106">
        <v>37.600030949999997</v>
      </c>
      <c r="H534" s="94">
        <v>35.909731049999998</v>
      </c>
      <c r="I534" s="94">
        <v>36.260822599999997</v>
      </c>
      <c r="J534" s="94">
        <v>34.484712299999998</v>
      </c>
      <c r="K534" s="94">
        <v>35.227941569999999</v>
      </c>
    </row>
    <row r="535" spans="1:11" ht="12.75" customHeight="1">
      <c r="A535" s="129" t="s">
        <v>900</v>
      </c>
      <c r="B535" s="106" t="s">
        <v>1066</v>
      </c>
      <c r="C535" s="94" t="s">
        <v>1066</v>
      </c>
      <c r="D535" s="94" t="s">
        <v>1066</v>
      </c>
      <c r="E535" s="94" t="s">
        <v>1066</v>
      </c>
      <c r="F535" s="145" t="s">
        <v>1066</v>
      </c>
      <c r="G535" s="106" t="s">
        <v>1066</v>
      </c>
      <c r="H535" s="94" t="s">
        <v>1066</v>
      </c>
      <c r="I535" s="94" t="s">
        <v>1066</v>
      </c>
      <c r="J535" s="94" t="s">
        <v>1066</v>
      </c>
      <c r="K535" s="94" t="s">
        <v>1066</v>
      </c>
    </row>
    <row r="536" spans="1:11" ht="25.5">
      <c r="A536" s="163" t="s">
        <v>648</v>
      </c>
      <c r="B536" s="738" t="s">
        <v>1066</v>
      </c>
      <c r="C536" s="739" t="s">
        <v>1066</v>
      </c>
      <c r="D536" s="739" t="s">
        <v>1066</v>
      </c>
      <c r="E536" s="739" t="s">
        <v>1066</v>
      </c>
      <c r="F536" s="740" t="s">
        <v>1066</v>
      </c>
      <c r="G536" s="738" t="s">
        <v>1066</v>
      </c>
      <c r="H536" s="739" t="s">
        <v>1066</v>
      </c>
      <c r="I536" s="739" t="s">
        <v>1066</v>
      </c>
      <c r="J536" s="739" t="s">
        <v>1066</v>
      </c>
      <c r="K536" s="739" t="s">
        <v>1066</v>
      </c>
    </row>
    <row r="537" spans="1:11" ht="12.75" customHeight="1">
      <c r="A537" s="941" t="s">
        <v>168</v>
      </c>
      <c r="B537" s="941"/>
      <c r="C537" s="941"/>
      <c r="D537" s="941"/>
      <c r="E537" s="941"/>
      <c r="F537" s="941"/>
      <c r="G537" s="941"/>
      <c r="H537" s="941"/>
      <c r="I537" s="941"/>
      <c r="J537" s="941"/>
      <c r="K537" s="941"/>
    </row>
    <row r="538" spans="1:11" ht="12.75" customHeight="1">
      <c r="A538" s="653"/>
      <c r="B538" s="678"/>
      <c r="C538" s="678"/>
      <c r="D538" s="678"/>
      <c r="E538" s="678"/>
      <c r="F538" s="678"/>
      <c r="G538" s="678"/>
      <c r="H538" s="94"/>
      <c r="I538" s="94"/>
      <c r="J538" s="94"/>
      <c r="K538" s="94"/>
    </row>
    <row r="539" spans="1:11" ht="12.75" customHeight="1">
      <c r="A539" s="652"/>
      <c r="B539" s="94"/>
      <c r="C539" s="94"/>
      <c r="D539" s="94"/>
      <c r="E539" s="94"/>
      <c r="F539" s="94"/>
      <c r="G539" s="94"/>
      <c r="H539" s="94"/>
      <c r="I539" s="94"/>
      <c r="J539" s="94"/>
      <c r="K539" s="94"/>
    </row>
    <row r="540" spans="1:11" ht="12.75" customHeight="1">
      <c r="A540" s="652"/>
      <c r="B540" s="94"/>
      <c r="C540" s="94"/>
      <c r="D540" s="94"/>
      <c r="E540" s="94"/>
      <c r="F540" s="94"/>
      <c r="G540" s="94"/>
      <c r="H540" s="94"/>
      <c r="I540" s="94"/>
      <c r="J540" s="94"/>
      <c r="K540" s="94"/>
    </row>
    <row r="541" spans="1:11" ht="12.75" customHeight="1">
      <c r="A541" s="652"/>
      <c r="B541" s="94"/>
      <c r="C541" s="94"/>
      <c r="D541" s="94"/>
      <c r="E541" s="94"/>
      <c r="F541" s="94"/>
      <c r="G541" s="94"/>
      <c r="H541" s="94"/>
      <c r="I541" s="94"/>
      <c r="J541" s="94"/>
      <c r="K541" s="94"/>
    </row>
    <row r="542" spans="1:11" ht="12.75" customHeight="1">
      <c r="A542" s="949" t="s">
        <v>845</v>
      </c>
      <c r="B542" s="949"/>
      <c r="C542" s="949"/>
      <c r="D542" s="949"/>
      <c r="E542" s="949"/>
      <c r="F542" s="949"/>
      <c r="G542" s="950"/>
      <c r="H542" s="950"/>
      <c r="I542" s="950"/>
      <c r="J542" s="950"/>
      <c r="K542" s="950"/>
    </row>
    <row r="543" spans="1:11" ht="12.75" customHeight="1">
      <c r="A543" s="720"/>
      <c r="B543" s="140"/>
      <c r="C543" s="140"/>
      <c r="D543" s="140"/>
      <c r="E543" s="140"/>
      <c r="F543" s="140"/>
      <c r="G543" s="140"/>
      <c r="H543" s="94"/>
      <c r="I543" s="94"/>
      <c r="J543" s="94"/>
      <c r="K543" s="94"/>
    </row>
    <row r="544" spans="1:11" ht="15" customHeight="1">
      <c r="A544" s="955" t="s">
        <v>535</v>
      </c>
      <c r="B544" s="952" t="s">
        <v>165</v>
      </c>
      <c r="C544" s="953"/>
      <c r="D544" s="953"/>
      <c r="E544" s="953"/>
      <c r="F544" s="953"/>
      <c r="G544" s="952" t="s">
        <v>128</v>
      </c>
      <c r="H544" s="953"/>
      <c r="I544" s="953"/>
      <c r="J544" s="953"/>
      <c r="K544" s="953"/>
    </row>
    <row r="545" spans="1:11" ht="12.75" customHeight="1">
      <c r="A545" s="956"/>
      <c r="B545" s="264">
        <v>39448</v>
      </c>
      <c r="C545" s="264">
        <v>39814</v>
      </c>
      <c r="D545" s="264">
        <v>40179</v>
      </c>
      <c r="E545" s="264">
        <v>40544</v>
      </c>
      <c r="F545" s="265">
        <v>40909</v>
      </c>
      <c r="G545" s="264">
        <v>39448</v>
      </c>
      <c r="H545" s="264">
        <v>39814</v>
      </c>
      <c r="I545" s="264">
        <v>40179</v>
      </c>
      <c r="J545" s="264">
        <v>40544</v>
      </c>
      <c r="K545" s="264">
        <v>40909</v>
      </c>
    </row>
    <row r="546" spans="1:11" ht="12.75" customHeight="1">
      <c r="A546" s="127" t="s">
        <v>938</v>
      </c>
      <c r="B546" s="106"/>
      <c r="C546" s="94"/>
      <c r="D546" s="94"/>
      <c r="E546" s="94"/>
      <c r="F546" s="145"/>
      <c r="G546" s="106"/>
      <c r="H546" s="94"/>
      <c r="I546" s="94"/>
      <c r="J546" s="94"/>
      <c r="K546" s="94"/>
    </row>
    <row r="547" spans="1:11" ht="12.75" customHeight="1">
      <c r="A547" s="125" t="s">
        <v>649</v>
      </c>
      <c r="B547" s="106">
        <v>80.399060000000006</v>
      </c>
      <c r="C547" s="94">
        <v>80.791939999999997</v>
      </c>
      <c r="D547" s="94">
        <v>80.129040000000003</v>
      </c>
      <c r="E547" s="94">
        <v>78.408739999999995</v>
      </c>
      <c r="F547" s="145">
        <v>81.188850000000002</v>
      </c>
      <c r="G547" s="106">
        <v>72.27</v>
      </c>
      <c r="H547" s="94">
        <v>68.73</v>
      </c>
      <c r="I547" s="94">
        <v>66.83</v>
      </c>
      <c r="J547" s="94">
        <v>65.991534999999999</v>
      </c>
      <c r="K547" s="94">
        <v>61.310988000000002</v>
      </c>
    </row>
    <row r="548" spans="1:11" ht="12.75" customHeight="1">
      <c r="A548" s="129" t="s">
        <v>650</v>
      </c>
      <c r="B548" s="106">
        <v>83.1</v>
      </c>
      <c r="C548" s="94">
        <v>82.5</v>
      </c>
      <c r="D548" s="94">
        <v>82.2</v>
      </c>
      <c r="E548" s="94">
        <v>83.5</v>
      </c>
      <c r="F548" s="145">
        <v>83.4</v>
      </c>
      <c r="G548" s="106">
        <v>72.599999999999994</v>
      </c>
      <c r="H548" s="94">
        <v>75.8</v>
      </c>
      <c r="I548" s="94">
        <v>83.5</v>
      </c>
      <c r="J548" s="94">
        <v>80.599999999999994</v>
      </c>
      <c r="K548" s="94">
        <v>81.2</v>
      </c>
    </row>
    <row r="549" spans="1:11">
      <c r="A549" s="127" t="s">
        <v>9</v>
      </c>
      <c r="B549" s="106"/>
      <c r="C549" s="94"/>
      <c r="D549" s="94"/>
      <c r="E549" s="94"/>
      <c r="F549" s="145"/>
      <c r="G549" s="106"/>
      <c r="H549" s="94"/>
      <c r="I549" s="94"/>
      <c r="J549" s="94"/>
      <c r="K549" s="94"/>
    </row>
    <row r="550" spans="1:11">
      <c r="A550" s="125" t="s">
        <v>443</v>
      </c>
      <c r="B550" s="106">
        <v>0.53800000000000003</v>
      </c>
      <c r="C550" s="94">
        <v>0.63200000000000001</v>
      </c>
      <c r="D550" s="94">
        <v>0.628</v>
      </c>
      <c r="E550" s="94">
        <v>0.68600000000000005</v>
      </c>
      <c r="F550" s="145">
        <v>0.67500000000000004</v>
      </c>
      <c r="G550" s="106">
        <v>0.67100000000000004</v>
      </c>
      <c r="H550" s="94">
        <v>0.68</v>
      </c>
      <c r="I550" s="94">
        <v>0.65900000000000003</v>
      </c>
      <c r="J550" s="94">
        <v>0.67400000000000004</v>
      </c>
      <c r="K550" s="94">
        <v>0.76200000000000001</v>
      </c>
    </row>
    <row r="551" spans="1:11">
      <c r="A551" s="125" t="s">
        <v>1083</v>
      </c>
      <c r="B551" s="106">
        <v>0.96499999999999997</v>
      </c>
      <c r="C551" s="94">
        <v>0.96199999999999997</v>
      </c>
      <c r="D551" s="94">
        <v>0.95099999999999996</v>
      </c>
      <c r="E551" s="94">
        <v>0.96799999999999997</v>
      </c>
      <c r="F551" s="145">
        <v>0.94599999999999995</v>
      </c>
      <c r="G551" s="106">
        <v>0.94799999999999995</v>
      </c>
      <c r="H551" s="94">
        <v>0.92600000000000005</v>
      </c>
      <c r="I551" s="94">
        <v>0.88</v>
      </c>
      <c r="J551" s="94">
        <v>0.88600000000000001</v>
      </c>
      <c r="K551" s="94">
        <v>0.92600000000000005</v>
      </c>
    </row>
    <row r="552" spans="1:11">
      <c r="A552" s="127" t="s">
        <v>939</v>
      </c>
      <c r="B552" s="106"/>
      <c r="C552" s="94"/>
      <c r="D552" s="94"/>
      <c r="E552" s="94"/>
      <c r="F552" s="145"/>
      <c r="G552" s="106"/>
      <c r="H552" s="94"/>
      <c r="I552" s="94"/>
      <c r="J552" s="94"/>
      <c r="K552" s="94"/>
    </row>
    <row r="553" spans="1:11">
      <c r="A553" s="125" t="s">
        <v>728</v>
      </c>
      <c r="B553" s="106">
        <v>71.400000000000006</v>
      </c>
      <c r="C553" s="94">
        <v>63.6</v>
      </c>
      <c r="D553" s="94">
        <v>91.37</v>
      </c>
      <c r="E553" s="94">
        <v>18.100000000000001</v>
      </c>
      <c r="F553" s="145">
        <v>18.100000000000001</v>
      </c>
      <c r="G553" s="106">
        <v>97</v>
      </c>
      <c r="H553" s="94">
        <v>98</v>
      </c>
      <c r="I553" s="94">
        <v>48.01</v>
      </c>
      <c r="J553" s="94">
        <v>73</v>
      </c>
      <c r="K553" s="94">
        <v>47.4</v>
      </c>
    </row>
    <row r="554" spans="1:11">
      <c r="A554" s="125" t="s">
        <v>729</v>
      </c>
      <c r="B554" s="106" t="s">
        <v>404</v>
      </c>
      <c r="C554" s="94" t="s">
        <v>404</v>
      </c>
      <c r="D554" s="94" t="s">
        <v>404</v>
      </c>
      <c r="E554" s="94" t="s">
        <v>404</v>
      </c>
      <c r="F554" s="145" t="s">
        <v>404</v>
      </c>
      <c r="G554" s="106" t="s">
        <v>404</v>
      </c>
      <c r="H554" s="94" t="s">
        <v>404</v>
      </c>
      <c r="I554" s="94" t="s">
        <v>404</v>
      </c>
      <c r="J554" s="94" t="s">
        <v>404</v>
      </c>
      <c r="K554" s="94" t="s">
        <v>404</v>
      </c>
    </row>
    <row r="555" spans="1:11">
      <c r="A555" s="125" t="s">
        <v>730</v>
      </c>
      <c r="B555" s="106" t="s">
        <v>404</v>
      </c>
      <c r="C555" s="94" t="s">
        <v>404</v>
      </c>
      <c r="D555" s="94" t="s">
        <v>404</v>
      </c>
      <c r="E555" s="94" t="s">
        <v>404</v>
      </c>
      <c r="F555" s="145" t="s">
        <v>404</v>
      </c>
      <c r="G555" s="106" t="s">
        <v>404</v>
      </c>
      <c r="H555" s="94" t="s">
        <v>404</v>
      </c>
      <c r="I555" s="94" t="s">
        <v>404</v>
      </c>
      <c r="J555" s="94" t="s">
        <v>404</v>
      </c>
      <c r="K555" s="94" t="s">
        <v>404</v>
      </c>
    </row>
    <row r="556" spans="1:11" ht="25.5" customHeight="1">
      <c r="A556" s="168" t="s">
        <v>1040</v>
      </c>
      <c r="B556" s="738" t="s">
        <v>404</v>
      </c>
      <c r="C556" s="739" t="s">
        <v>404</v>
      </c>
      <c r="D556" s="739" t="s">
        <v>404</v>
      </c>
      <c r="E556" s="739" t="s">
        <v>404</v>
      </c>
      <c r="F556" s="740" t="s">
        <v>404</v>
      </c>
      <c r="G556" s="738" t="s">
        <v>404</v>
      </c>
      <c r="H556" s="739" t="s">
        <v>404</v>
      </c>
      <c r="I556" s="739" t="s">
        <v>404</v>
      </c>
      <c r="J556" s="739" t="s">
        <v>404</v>
      </c>
      <c r="K556" s="739" t="s">
        <v>404</v>
      </c>
    </row>
    <row r="557" spans="1:11">
      <c r="A557" s="127" t="s">
        <v>940</v>
      </c>
      <c r="B557" s="106"/>
      <c r="C557" s="94"/>
      <c r="D557" s="94"/>
      <c r="E557" s="94"/>
      <c r="F557" s="145"/>
      <c r="G557" s="106"/>
      <c r="H557" s="94"/>
      <c r="I557" s="94"/>
      <c r="J557" s="94"/>
      <c r="K557" s="94"/>
    </row>
    <row r="558" spans="1:11">
      <c r="A558" s="125" t="s">
        <v>731</v>
      </c>
      <c r="B558" s="106">
        <v>80.05</v>
      </c>
      <c r="C558" s="94">
        <v>79.86</v>
      </c>
      <c r="D558" s="94">
        <v>78.099999999999994</v>
      </c>
      <c r="E558" s="94">
        <v>78.88</v>
      </c>
      <c r="F558" s="145">
        <v>79</v>
      </c>
      <c r="G558" s="106">
        <v>68.180000000000007</v>
      </c>
      <c r="H558" s="94">
        <v>81.430000000000007</v>
      </c>
      <c r="I558" s="94">
        <v>79.540000000000006</v>
      </c>
      <c r="J558" s="94">
        <v>76.63</v>
      </c>
      <c r="K558" s="94">
        <v>76</v>
      </c>
    </row>
    <row r="559" spans="1:11">
      <c r="A559" s="127" t="s">
        <v>10</v>
      </c>
      <c r="B559" s="106"/>
      <c r="C559" s="94"/>
      <c r="D559" s="94"/>
      <c r="E559" s="94"/>
      <c r="F559" s="145"/>
      <c r="G559" s="106"/>
      <c r="H559" s="94"/>
      <c r="I559" s="94"/>
      <c r="J559" s="94"/>
      <c r="K559" s="94"/>
    </row>
    <row r="560" spans="1:11">
      <c r="A560" s="125" t="s">
        <v>893</v>
      </c>
      <c r="B560" s="106" t="s">
        <v>1066</v>
      </c>
      <c r="C560" s="94" t="s">
        <v>1066</v>
      </c>
      <c r="D560" s="94" t="s">
        <v>1066</v>
      </c>
      <c r="E560" s="94" t="s">
        <v>1066</v>
      </c>
      <c r="F560" s="145" t="s">
        <v>1066</v>
      </c>
      <c r="G560" s="106" t="s">
        <v>1066</v>
      </c>
      <c r="H560" s="94" t="s">
        <v>1066</v>
      </c>
      <c r="I560" s="94" t="s">
        <v>1066</v>
      </c>
      <c r="J560" s="94" t="s">
        <v>1066</v>
      </c>
      <c r="K560" s="94" t="s">
        <v>1066</v>
      </c>
    </row>
    <row r="561" spans="1:11">
      <c r="A561" s="125" t="s">
        <v>1092</v>
      </c>
      <c r="B561" s="106">
        <v>87.79</v>
      </c>
      <c r="C561" s="94">
        <v>88.29</v>
      </c>
      <c r="D561" s="94">
        <v>88.21</v>
      </c>
      <c r="E561" s="94">
        <v>88.32</v>
      </c>
      <c r="F561" s="145">
        <v>88.23</v>
      </c>
      <c r="G561" s="106">
        <v>82.34</v>
      </c>
      <c r="H561" s="94">
        <v>86.03</v>
      </c>
      <c r="I561" s="94">
        <v>83.72</v>
      </c>
      <c r="J561" s="94">
        <v>83.3</v>
      </c>
      <c r="K561" s="94">
        <v>82.55</v>
      </c>
    </row>
    <row r="562" spans="1:11">
      <c r="A562" s="125" t="s">
        <v>1093</v>
      </c>
      <c r="B562" s="106">
        <v>74.53</v>
      </c>
      <c r="C562" s="94">
        <v>76.14</v>
      </c>
      <c r="D562" s="94">
        <v>76.37</v>
      </c>
      <c r="E562" s="94">
        <v>76.53</v>
      </c>
      <c r="F562" s="145">
        <v>76.02</v>
      </c>
      <c r="G562" s="106">
        <v>70.099999999999994</v>
      </c>
      <c r="H562" s="94">
        <v>74.459999999999994</v>
      </c>
      <c r="I562" s="94">
        <v>70.010000000000005</v>
      </c>
      <c r="J562" s="94">
        <v>71.069999999999993</v>
      </c>
      <c r="K562" s="94">
        <v>70.900000000000006</v>
      </c>
    </row>
    <row r="563" spans="1:11">
      <c r="A563" s="125" t="s">
        <v>244</v>
      </c>
      <c r="B563" s="106">
        <v>86.35</v>
      </c>
      <c r="C563" s="94">
        <v>87.06</v>
      </c>
      <c r="D563" s="94">
        <v>87.47</v>
      </c>
      <c r="E563" s="94">
        <v>86.88</v>
      </c>
      <c r="F563" s="145">
        <v>86.2</v>
      </c>
      <c r="G563" s="106">
        <v>80.180000000000007</v>
      </c>
      <c r="H563" s="94">
        <v>81.69</v>
      </c>
      <c r="I563" s="94">
        <v>81.59</v>
      </c>
      <c r="J563" s="94">
        <v>81.37</v>
      </c>
      <c r="K563" s="94">
        <v>81.400000000000006</v>
      </c>
    </row>
    <row r="564" spans="1:11">
      <c r="A564" s="127" t="s">
        <v>941</v>
      </c>
      <c r="B564" s="106"/>
      <c r="C564" s="94"/>
      <c r="D564" s="94"/>
      <c r="E564" s="94"/>
      <c r="F564" s="145"/>
      <c r="G564" s="106"/>
      <c r="H564" s="94"/>
      <c r="I564" s="94"/>
      <c r="J564" s="94"/>
      <c r="K564" s="94"/>
    </row>
    <row r="565" spans="1:11">
      <c r="A565" s="125" t="s">
        <v>232</v>
      </c>
      <c r="B565" s="106">
        <v>89.93</v>
      </c>
      <c r="C565" s="94">
        <v>88.68</v>
      </c>
      <c r="D565" s="94">
        <v>89.54</v>
      </c>
      <c r="E565" s="94">
        <v>91.72</v>
      </c>
      <c r="F565" s="145">
        <v>92.36</v>
      </c>
      <c r="G565" s="106">
        <v>84.43</v>
      </c>
      <c r="H565" s="94">
        <v>84.9</v>
      </c>
      <c r="I565" s="94">
        <v>86.33</v>
      </c>
      <c r="J565" s="94">
        <v>86.58</v>
      </c>
      <c r="K565" s="94">
        <v>85.48</v>
      </c>
    </row>
    <row r="566" spans="1:11">
      <c r="A566" s="125" t="s">
        <v>233</v>
      </c>
      <c r="B566" s="106">
        <v>65.13</v>
      </c>
      <c r="C566" s="94">
        <v>64.67</v>
      </c>
      <c r="D566" s="94">
        <v>63.62</v>
      </c>
      <c r="E566" s="94">
        <v>62.63</v>
      </c>
      <c r="F566" s="145">
        <v>59.84</v>
      </c>
      <c r="G566" s="106">
        <v>96.94</v>
      </c>
      <c r="H566" s="94">
        <v>96.62</v>
      </c>
      <c r="I566" s="94">
        <v>96.1</v>
      </c>
      <c r="J566" s="94">
        <v>95.32</v>
      </c>
      <c r="K566" s="94">
        <v>94.75</v>
      </c>
    </row>
    <row r="567" spans="1:11">
      <c r="A567" s="127" t="s">
        <v>11</v>
      </c>
      <c r="B567" s="106"/>
      <c r="C567" s="94"/>
      <c r="D567" s="94"/>
      <c r="E567" s="94"/>
      <c r="F567" s="145"/>
      <c r="G567" s="106"/>
      <c r="H567" s="94"/>
      <c r="I567" s="94"/>
      <c r="J567" s="94"/>
      <c r="K567" s="94"/>
    </row>
    <row r="568" spans="1:11" hidden="1">
      <c r="A568" s="125" t="s">
        <v>1094</v>
      </c>
      <c r="B568" s="106" t="s">
        <v>404</v>
      </c>
      <c r="C568" s="94" t="s">
        <v>404</v>
      </c>
      <c r="D568" s="94" t="s">
        <v>404</v>
      </c>
      <c r="E568" s="94" t="s">
        <v>404</v>
      </c>
      <c r="F568" s="145" t="s">
        <v>404</v>
      </c>
      <c r="G568" s="106" t="s">
        <v>404</v>
      </c>
      <c r="H568" s="94" t="s">
        <v>404</v>
      </c>
      <c r="I568" s="94" t="s">
        <v>404</v>
      </c>
      <c r="J568" s="94" t="s">
        <v>404</v>
      </c>
      <c r="K568" s="94" t="s">
        <v>404</v>
      </c>
    </row>
    <row r="569" spans="1:11">
      <c r="A569" s="856" t="s">
        <v>1282</v>
      </c>
      <c r="B569" s="106">
        <v>87</v>
      </c>
      <c r="C569" s="94">
        <v>87.5</v>
      </c>
      <c r="D569" s="94">
        <v>86.5</v>
      </c>
      <c r="E569" s="94">
        <v>87.5</v>
      </c>
      <c r="F569" s="145">
        <v>0.89</v>
      </c>
      <c r="G569" s="106">
        <v>78.91</v>
      </c>
      <c r="H569" s="94">
        <v>79.66</v>
      </c>
      <c r="I569" s="94">
        <v>77.2</v>
      </c>
      <c r="J569" s="94">
        <v>0.74</v>
      </c>
      <c r="K569" s="94">
        <v>79.599999999999994</v>
      </c>
    </row>
    <row r="570" spans="1:11">
      <c r="A570" s="125" t="s">
        <v>1095</v>
      </c>
      <c r="B570" s="106" t="s">
        <v>404</v>
      </c>
      <c r="C570" s="94" t="s">
        <v>404</v>
      </c>
      <c r="D570" s="94" t="s">
        <v>404</v>
      </c>
      <c r="E570" s="94" t="s">
        <v>404</v>
      </c>
      <c r="F570" s="145" t="s">
        <v>404</v>
      </c>
      <c r="G570" s="106" t="s">
        <v>404</v>
      </c>
      <c r="H570" s="94" t="s">
        <v>404</v>
      </c>
      <c r="I570" s="94" t="s">
        <v>404</v>
      </c>
      <c r="J570" s="94" t="s">
        <v>404</v>
      </c>
      <c r="K570" s="94" t="s">
        <v>404</v>
      </c>
    </row>
    <row r="571" spans="1:11">
      <c r="A571" s="125" t="s">
        <v>1096</v>
      </c>
      <c r="B571" s="106" t="s">
        <v>404</v>
      </c>
      <c r="C571" s="94" t="s">
        <v>404</v>
      </c>
      <c r="D571" s="94" t="s">
        <v>404</v>
      </c>
      <c r="E571" s="94" t="s">
        <v>404</v>
      </c>
      <c r="F571" s="145" t="s">
        <v>404</v>
      </c>
      <c r="G571" s="106" t="s">
        <v>404</v>
      </c>
      <c r="H571" s="94" t="s">
        <v>404</v>
      </c>
      <c r="I571" s="94" t="s">
        <v>404</v>
      </c>
      <c r="J571" s="94" t="s">
        <v>404</v>
      </c>
      <c r="K571" s="94" t="s">
        <v>404</v>
      </c>
    </row>
    <row r="572" spans="1:11">
      <c r="A572" s="127" t="s">
        <v>12</v>
      </c>
      <c r="B572" s="106"/>
      <c r="C572" s="94"/>
      <c r="D572" s="94"/>
      <c r="E572" s="94"/>
      <c r="F572" s="145"/>
      <c r="G572" s="106"/>
      <c r="H572" s="94"/>
      <c r="I572" s="94"/>
      <c r="J572" s="94"/>
      <c r="K572" s="94"/>
    </row>
    <row r="573" spans="1:11">
      <c r="A573" s="125" t="s">
        <v>1097</v>
      </c>
      <c r="B573" s="106">
        <v>62.29</v>
      </c>
      <c r="C573" s="94">
        <v>61.98</v>
      </c>
      <c r="D573" s="94">
        <v>61.071219999999997</v>
      </c>
      <c r="E573" s="94">
        <v>61.767800000000001</v>
      </c>
      <c r="F573" s="145">
        <v>62.264299999999999</v>
      </c>
      <c r="G573" s="106">
        <v>67.33</v>
      </c>
      <c r="H573" s="94">
        <v>73.239999999999995</v>
      </c>
      <c r="I573" s="94">
        <v>73.984740000000002</v>
      </c>
      <c r="J573" s="94">
        <v>78.766210000000001</v>
      </c>
      <c r="K573" s="94">
        <v>89.338999999999999</v>
      </c>
    </row>
    <row r="574" spans="1:11" hidden="1">
      <c r="A574" s="280" t="s">
        <v>922</v>
      </c>
      <c r="B574" s="355">
        <v>0</v>
      </c>
      <c r="C574" s="356">
        <v>0</v>
      </c>
      <c r="D574" s="356">
        <v>0</v>
      </c>
      <c r="E574" s="356">
        <v>0</v>
      </c>
      <c r="F574" s="356">
        <v>0</v>
      </c>
      <c r="G574" s="355">
        <v>0</v>
      </c>
      <c r="H574" s="356">
        <v>0</v>
      </c>
      <c r="I574" s="356">
        <v>0</v>
      </c>
      <c r="J574" s="356">
        <v>0</v>
      </c>
      <c r="K574" s="356">
        <v>0</v>
      </c>
    </row>
    <row r="575" spans="1:11">
      <c r="A575" s="127" t="s">
        <v>942</v>
      </c>
      <c r="B575" s="106"/>
      <c r="C575" s="94"/>
      <c r="D575" s="94"/>
      <c r="E575" s="94"/>
      <c r="F575" s="94"/>
      <c r="G575" s="106"/>
      <c r="H575" s="94"/>
      <c r="I575" s="94"/>
      <c r="J575" s="94"/>
      <c r="K575" s="94"/>
    </row>
    <row r="576" spans="1:11" ht="14.25">
      <c r="A576" s="856" t="s">
        <v>1326</v>
      </c>
      <c r="B576" s="106">
        <v>59.83</v>
      </c>
      <c r="C576" s="94">
        <v>60.58</v>
      </c>
      <c r="D576" s="94">
        <v>59.6</v>
      </c>
      <c r="E576" s="94">
        <v>58.36</v>
      </c>
      <c r="F576" s="145">
        <v>55.53</v>
      </c>
      <c r="G576" s="106">
        <v>62.9</v>
      </c>
      <c r="H576" s="94">
        <v>64.42</v>
      </c>
      <c r="I576" s="94">
        <v>61.5</v>
      </c>
      <c r="J576" s="94">
        <v>67.48</v>
      </c>
      <c r="K576" s="94">
        <v>56.33</v>
      </c>
    </row>
    <row r="577" spans="1:11" ht="25.5">
      <c r="A577" s="851" t="s">
        <v>1324</v>
      </c>
      <c r="B577" s="106">
        <v>75.03</v>
      </c>
      <c r="C577" s="94">
        <v>71.3</v>
      </c>
      <c r="D577" s="94">
        <v>64.349999999999994</v>
      </c>
      <c r="E577" s="94">
        <v>63.48</v>
      </c>
      <c r="F577" s="145">
        <v>61.79</v>
      </c>
      <c r="G577" s="106">
        <v>68.510000000000005</v>
      </c>
      <c r="H577" s="94">
        <v>65.3</v>
      </c>
      <c r="I577" s="94">
        <v>66.06</v>
      </c>
      <c r="J577" s="94">
        <v>66.150000000000006</v>
      </c>
      <c r="K577" s="94">
        <v>65.56</v>
      </c>
    </row>
    <row r="578" spans="1:11">
      <c r="A578" s="125" t="s">
        <v>391</v>
      </c>
      <c r="B578" s="106">
        <v>43.95</v>
      </c>
      <c r="C578" s="94">
        <v>51.92</v>
      </c>
      <c r="D578" s="94">
        <v>55.04</v>
      </c>
      <c r="E578" s="94">
        <v>54.55</v>
      </c>
      <c r="F578" s="145">
        <v>56.24</v>
      </c>
      <c r="G578" s="106">
        <v>51.32</v>
      </c>
      <c r="H578" s="94">
        <v>45.53</v>
      </c>
      <c r="I578" s="94">
        <v>54.92</v>
      </c>
      <c r="J578" s="94">
        <v>53.12</v>
      </c>
      <c r="K578" s="94">
        <v>52.23</v>
      </c>
    </row>
    <row r="579" spans="1:11">
      <c r="A579" s="127" t="s">
        <v>13</v>
      </c>
      <c r="B579" s="106"/>
      <c r="C579" s="94"/>
      <c r="D579" s="94"/>
      <c r="E579" s="94"/>
      <c r="F579" s="145"/>
      <c r="G579" s="106"/>
      <c r="H579" s="94"/>
      <c r="I579" s="94"/>
      <c r="J579" s="94"/>
      <c r="K579" s="94"/>
    </row>
    <row r="580" spans="1:11">
      <c r="A580" s="125" t="s">
        <v>1098</v>
      </c>
      <c r="B580" s="106">
        <v>70</v>
      </c>
      <c r="C580" s="94" t="s">
        <v>1066</v>
      </c>
      <c r="D580" s="94" t="s">
        <v>1066</v>
      </c>
      <c r="E580" s="94" t="s">
        <v>1066</v>
      </c>
      <c r="F580" s="145" t="s">
        <v>1066</v>
      </c>
      <c r="G580" s="106">
        <v>77</v>
      </c>
      <c r="H580" s="94" t="s">
        <v>1066</v>
      </c>
      <c r="I580" s="94" t="s">
        <v>1066</v>
      </c>
      <c r="J580" s="94" t="s">
        <v>1066</v>
      </c>
      <c r="K580" s="94" t="s">
        <v>1066</v>
      </c>
    </row>
    <row r="581" spans="1:11">
      <c r="A581" s="125" t="s">
        <v>967</v>
      </c>
      <c r="B581" s="106">
        <v>79</v>
      </c>
      <c r="C581" s="94">
        <v>79</v>
      </c>
      <c r="D581" s="94">
        <v>76</v>
      </c>
      <c r="E581" s="94">
        <v>73</v>
      </c>
      <c r="F581" s="145">
        <v>73</v>
      </c>
      <c r="G581" s="106">
        <v>75</v>
      </c>
      <c r="H581" s="94">
        <v>74</v>
      </c>
      <c r="I581" s="94">
        <v>70</v>
      </c>
      <c r="J581" s="94">
        <v>67</v>
      </c>
      <c r="K581" s="94">
        <v>68</v>
      </c>
    </row>
    <row r="582" spans="1:11">
      <c r="A582" s="129" t="s">
        <v>1100</v>
      </c>
      <c r="B582" s="26">
        <v>75</v>
      </c>
      <c r="C582" s="25">
        <v>75</v>
      </c>
      <c r="D582" s="25">
        <v>75</v>
      </c>
      <c r="E582" s="25">
        <v>77</v>
      </c>
      <c r="F582" s="28">
        <v>79</v>
      </c>
      <c r="G582" s="26">
        <v>77</v>
      </c>
      <c r="H582" s="25">
        <v>77</v>
      </c>
      <c r="I582" s="25">
        <v>79</v>
      </c>
      <c r="J582" s="25">
        <v>86</v>
      </c>
      <c r="K582" s="25">
        <v>83</v>
      </c>
    </row>
    <row r="583" spans="1:11">
      <c r="A583" s="129" t="s">
        <v>1099</v>
      </c>
      <c r="B583" s="26">
        <v>76</v>
      </c>
      <c r="C583" s="25">
        <v>78</v>
      </c>
      <c r="D583" s="25">
        <v>80</v>
      </c>
      <c r="E583" s="25">
        <v>80</v>
      </c>
      <c r="F583" s="28">
        <v>81</v>
      </c>
      <c r="G583" s="26" t="s">
        <v>1066</v>
      </c>
      <c r="H583" s="25" t="s">
        <v>1066</v>
      </c>
      <c r="I583" s="25" t="s">
        <v>1066</v>
      </c>
      <c r="J583" s="25" t="s">
        <v>1066</v>
      </c>
      <c r="K583" s="25" t="s">
        <v>1066</v>
      </c>
    </row>
    <row r="584" spans="1:11">
      <c r="A584" s="128" t="s">
        <v>186</v>
      </c>
      <c r="B584" s="26"/>
      <c r="C584" s="25"/>
      <c r="D584" s="25"/>
      <c r="E584" s="25"/>
      <c r="F584" s="28"/>
      <c r="G584" s="26"/>
      <c r="H584" s="25"/>
      <c r="I584" s="25"/>
      <c r="J584" s="25"/>
      <c r="K584" s="25"/>
    </row>
    <row r="585" spans="1:11">
      <c r="A585" s="129" t="s">
        <v>1102</v>
      </c>
      <c r="B585" s="26" t="s">
        <v>1066</v>
      </c>
      <c r="C585" s="25" t="s">
        <v>1066</v>
      </c>
      <c r="D585" s="25" t="s">
        <v>1066</v>
      </c>
      <c r="E585" s="25" t="s">
        <v>1066</v>
      </c>
      <c r="F585" s="28" t="s">
        <v>1066</v>
      </c>
      <c r="G585" s="26" t="s">
        <v>1066</v>
      </c>
      <c r="H585" s="25" t="s">
        <v>1066</v>
      </c>
      <c r="I585" s="25" t="s">
        <v>1066</v>
      </c>
      <c r="J585" s="25" t="s">
        <v>1066</v>
      </c>
      <c r="K585" s="25" t="s">
        <v>1066</v>
      </c>
    </row>
    <row r="586" spans="1:11">
      <c r="A586" s="129" t="s">
        <v>1101</v>
      </c>
      <c r="B586" s="26" t="s">
        <v>1066</v>
      </c>
      <c r="C586" s="25" t="s">
        <v>1066</v>
      </c>
      <c r="D586" s="25" t="s">
        <v>1066</v>
      </c>
      <c r="E586" s="25" t="s">
        <v>1066</v>
      </c>
      <c r="F586" s="28" t="s">
        <v>1066</v>
      </c>
      <c r="G586" s="26" t="s">
        <v>1066</v>
      </c>
      <c r="H586" s="25" t="s">
        <v>1066</v>
      </c>
      <c r="I586" s="25" t="s">
        <v>1066</v>
      </c>
      <c r="J586" s="25" t="s">
        <v>1066</v>
      </c>
      <c r="K586" s="25" t="s">
        <v>1066</v>
      </c>
    </row>
    <row r="587" spans="1:11">
      <c r="A587" s="127" t="s">
        <v>1123</v>
      </c>
      <c r="B587" s="26"/>
      <c r="C587" s="25"/>
      <c r="D587" s="25"/>
      <c r="E587" s="25"/>
      <c r="F587" s="28"/>
      <c r="G587" s="26"/>
      <c r="H587" s="25"/>
      <c r="I587" s="25"/>
      <c r="J587" s="25"/>
      <c r="K587" s="25"/>
    </row>
    <row r="588" spans="1:11">
      <c r="A588" s="125" t="s">
        <v>445</v>
      </c>
      <c r="B588" s="101" t="s">
        <v>1066</v>
      </c>
      <c r="C588" s="94" t="s">
        <v>1066</v>
      </c>
      <c r="D588" s="94" t="s">
        <v>1066</v>
      </c>
      <c r="E588" s="25" t="s">
        <v>1066</v>
      </c>
      <c r="F588" s="102" t="s">
        <v>1066</v>
      </c>
      <c r="G588" s="101">
        <v>16</v>
      </c>
      <c r="H588" s="94">
        <v>14.6</v>
      </c>
      <c r="I588" s="94">
        <v>15.6</v>
      </c>
      <c r="J588" s="97">
        <v>15.6</v>
      </c>
      <c r="K588" s="97">
        <v>13</v>
      </c>
    </row>
    <row r="589" spans="1:11">
      <c r="A589" s="125" t="s">
        <v>915</v>
      </c>
      <c r="B589" s="106">
        <v>29.799999999999997</v>
      </c>
      <c r="C589" s="94">
        <v>30.7</v>
      </c>
      <c r="D589" s="94">
        <v>30.099999999999998</v>
      </c>
      <c r="E589" s="94">
        <v>30.5</v>
      </c>
      <c r="F589" s="102">
        <v>32.700000000000003</v>
      </c>
      <c r="G589" s="106">
        <v>45.4</v>
      </c>
      <c r="H589" s="94">
        <v>46.7</v>
      </c>
      <c r="I589" s="94">
        <v>48.5</v>
      </c>
      <c r="J589" s="94">
        <v>51.4</v>
      </c>
      <c r="K589" s="97">
        <v>51.9</v>
      </c>
    </row>
    <row r="590" spans="1:11" ht="14.25">
      <c r="A590" s="125" t="s">
        <v>660</v>
      </c>
      <c r="B590" s="106">
        <v>29.5</v>
      </c>
      <c r="C590" s="94">
        <v>34.9</v>
      </c>
      <c r="D590" s="94">
        <v>36.799999999999997</v>
      </c>
      <c r="E590" s="94">
        <v>43.4</v>
      </c>
      <c r="F590" s="102" t="s">
        <v>1066</v>
      </c>
      <c r="G590" s="106">
        <v>28.799999999999997</v>
      </c>
      <c r="H590" s="94">
        <v>30.2</v>
      </c>
      <c r="I590" s="94">
        <v>28.799999999999997</v>
      </c>
      <c r="J590" s="94">
        <v>38.299999999999997</v>
      </c>
      <c r="K590" s="97" t="s">
        <v>1066</v>
      </c>
    </row>
    <row r="591" spans="1:11" ht="14.25">
      <c r="A591" s="125" t="s">
        <v>360</v>
      </c>
      <c r="B591" s="106">
        <v>96.2</v>
      </c>
      <c r="C591" s="94">
        <v>99.3</v>
      </c>
      <c r="D591" s="94">
        <v>99.9</v>
      </c>
      <c r="E591" s="94">
        <v>99.9</v>
      </c>
      <c r="F591" s="102">
        <v>99.9</v>
      </c>
      <c r="G591" s="106">
        <v>96.1</v>
      </c>
      <c r="H591" s="94">
        <v>99.2</v>
      </c>
      <c r="I591" s="94">
        <v>99.9</v>
      </c>
      <c r="J591" s="94">
        <v>99.9</v>
      </c>
      <c r="K591" s="97">
        <v>99.9</v>
      </c>
    </row>
    <row r="592" spans="1:11" ht="14.25">
      <c r="A592" s="125" t="s">
        <v>878</v>
      </c>
      <c r="B592" s="140">
        <v>37</v>
      </c>
      <c r="C592" s="140">
        <v>25.2</v>
      </c>
      <c r="D592" s="140">
        <v>31</v>
      </c>
      <c r="E592" s="140">
        <v>51</v>
      </c>
      <c r="F592" s="102">
        <v>46.400000000000006</v>
      </c>
      <c r="G592" s="146">
        <v>29.599999999999998</v>
      </c>
      <c r="H592" s="140">
        <v>22.5</v>
      </c>
      <c r="I592" s="140">
        <v>27</v>
      </c>
      <c r="J592" s="140">
        <v>28.999999999999996</v>
      </c>
      <c r="K592" s="97">
        <v>26.6</v>
      </c>
    </row>
    <row r="593" spans="1:11" ht="13.5" customHeight="1">
      <c r="A593" s="941" t="s">
        <v>168</v>
      </c>
      <c r="B593" s="941"/>
      <c r="C593" s="941"/>
      <c r="D593" s="941"/>
      <c r="E593" s="941"/>
      <c r="F593" s="941"/>
      <c r="G593" s="959"/>
      <c r="H593" s="941"/>
      <c r="I593" s="941"/>
      <c r="J593" s="941"/>
      <c r="K593" s="941"/>
    </row>
  </sheetData>
  <mergeCells count="55">
    <mergeCell ref="A542:K542"/>
    <mergeCell ref="A544:A545"/>
    <mergeCell ref="B544:F544"/>
    <mergeCell ref="G544:K544"/>
    <mergeCell ref="A419:K419"/>
    <mergeCell ref="A424:K424"/>
    <mergeCell ref="A426:A427"/>
    <mergeCell ref="B426:F426"/>
    <mergeCell ref="G426:K426"/>
    <mergeCell ref="A537:K537"/>
    <mergeCell ref="A483:K483"/>
    <mergeCell ref="G309:K309"/>
    <mergeCell ref="A242:K242"/>
    <mergeCell ref="A127:K127"/>
    <mergeCell ref="A130:A131"/>
    <mergeCell ref="B130:F130"/>
    <mergeCell ref="G130:K130"/>
    <mergeCell ref="A188:K188"/>
    <mergeCell ref="A190:A191"/>
    <mergeCell ref="B190:F190"/>
    <mergeCell ref="G190:K190"/>
    <mergeCell ref="A243:K243"/>
    <mergeCell ref="A248:K248"/>
    <mergeCell ref="A593:K593"/>
    <mergeCell ref="G367:K367"/>
    <mergeCell ref="A363:K363"/>
    <mergeCell ref="A250:A251"/>
    <mergeCell ref="B250:F250"/>
    <mergeCell ref="G250:K250"/>
    <mergeCell ref="A478:K478"/>
    <mergeCell ref="A302:K302"/>
    <mergeCell ref="A307:K307"/>
    <mergeCell ref="A309:A310"/>
    <mergeCell ref="A485:A486"/>
    <mergeCell ref="B485:F485"/>
    <mergeCell ref="G485:K485"/>
    <mergeCell ref="A364:K364"/>
    <mergeCell ref="A367:A368"/>
    <mergeCell ref="B367:F367"/>
    <mergeCell ref="A358:K358"/>
    <mergeCell ref="A6:K6"/>
    <mergeCell ref="A7:K7"/>
    <mergeCell ref="A126:K126"/>
    <mergeCell ref="G10:K10"/>
    <mergeCell ref="B10:F10"/>
    <mergeCell ref="A10:A11"/>
    <mergeCell ref="A121:K121"/>
    <mergeCell ref="A62:K62"/>
    <mergeCell ref="A69:A70"/>
    <mergeCell ref="B69:F69"/>
    <mergeCell ref="G69:K69"/>
    <mergeCell ref="A67:K67"/>
    <mergeCell ref="A182:K182"/>
    <mergeCell ref="A183:K183"/>
    <mergeCell ref="B309:F309"/>
  </mergeCells>
  <phoneticPr fontId="0" type="noConversion"/>
  <pageMargins left="0.94488188976377963" right="0.94488188976377963" top="0.59055118110236227" bottom="0.98425196850393704" header="0.47244094488188981" footer="0.47244094488188981"/>
  <pageSetup paperSize="9" scale="78" firstPageNumber="488" orientation="portrait" useFirstPageNumber="1" r:id="rId1"/>
  <headerFooter alignWithMargins="0">
    <oddHeader>&amp;L&amp;"Arial,Italic"&amp;11      Comparative tables</oddHeader>
    <oddFooter>&amp;L      CPSS – Red Book statistical update&amp;C&amp;11 &amp;P&amp;RDecember 2013</oddFooter>
  </headerFooter>
  <rowBreaks count="9" manualBreakCount="9">
    <brk id="63" max="10" man="1"/>
    <brk id="122" max="10" man="1"/>
    <brk id="184" max="10" man="1"/>
    <brk id="244" max="11" man="1"/>
    <brk id="303" max="10" man="1"/>
    <brk id="359" max="10" man="1"/>
    <brk id="420" max="10" man="1"/>
    <brk id="479" max="10" man="1"/>
    <brk id="53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34"/>
  <sheetViews>
    <sheetView view="pageBreakPreview" zoomScaleNormal="100" zoomScaleSheetLayoutView="100" workbookViewId="0"/>
  </sheetViews>
  <sheetFormatPr defaultRowHeight="12.75"/>
  <cols>
    <col min="1" max="1" width="23.42578125" style="201" customWidth="1"/>
    <col min="2" max="3" width="10.28515625" style="705" customWidth="1"/>
    <col min="4" max="4" width="10.28515625" style="40" customWidth="1"/>
    <col min="5" max="5" width="10.28515625" style="705" customWidth="1"/>
    <col min="6" max="6" width="10.28515625" style="40" customWidth="1"/>
    <col min="7" max="7" width="10.28515625" style="705" customWidth="1"/>
    <col min="8" max="8" width="10.5703125" style="705" customWidth="1"/>
    <col min="9" max="9" width="10.28515625" style="40" customWidth="1"/>
    <col min="10" max="14" width="9.140625" style="36"/>
    <col min="15" max="33" width="7.28515625" style="39" customWidth="1"/>
    <col min="34" max="34" width="6.140625" style="39" customWidth="1"/>
    <col min="35" max="16384" width="9.140625" style="39"/>
  </cols>
  <sheetData>
    <row r="1" spans="1:14">
      <c r="A1" s="62"/>
      <c r="B1" s="9"/>
      <c r="C1" s="9"/>
      <c r="D1" s="11"/>
      <c r="E1" s="9"/>
      <c r="F1" s="11"/>
      <c r="G1" s="9"/>
      <c r="H1" s="9"/>
      <c r="I1" s="11"/>
    </row>
    <row r="4" spans="1:14">
      <c r="A4" s="946" t="s">
        <v>1032</v>
      </c>
      <c r="B4" s="946"/>
      <c r="C4" s="946"/>
      <c r="D4" s="946"/>
      <c r="E4" s="946"/>
      <c r="F4" s="946"/>
      <c r="G4" s="946"/>
      <c r="H4" s="946"/>
      <c r="I4" s="946"/>
    </row>
    <row r="5" spans="1:14">
      <c r="A5" s="973"/>
      <c r="B5" s="973"/>
      <c r="C5" s="973"/>
      <c r="D5" s="973"/>
      <c r="E5" s="973"/>
      <c r="F5" s="973"/>
      <c r="G5" s="973"/>
      <c r="H5" s="973"/>
      <c r="I5" s="973"/>
    </row>
    <row r="6" spans="1:14" ht="14.25" customHeight="1">
      <c r="A6" s="971" t="s">
        <v>724</v>
      </c>
      <c r="B6" s="972"/>
      <c r="C6" s="972"/>
      <c r="D6" s="972"/>
      <c r="E6" s="972"/>
      <c r="F6" s="972"/>
      <c r="G6" s="972"/>
      <c r="H6" s="972"/>
      <c r="I6" s="972"/>
    </row>
    <row r="7" spans="1:14" s="657" customFormat="1" ht="78.75" customHeight="1">
      <c r="A7" s="971" t="s">
        <v>945</v>
      </c>
      <c r="B7" s="972"/>
      <c r="C7" s="972"/>
      <c r="D7" s="972"/>
      <c r="E7" s="972"/>
      <c r="F7" s="972"/>
      <c r="G7" s="972"/>
      <c r="H7" s="972"/>
      <c r="I7" s="972"/>
      <c r="J7" s="286"/>
      <c r="K7" s="286"/>
      <c r="L7" s="286"/>
      <c r="M7" s="286"/>
      <c r="N7" s="286"/>
    </row>
    <row r="8" spans="1:14" ht="54.75" customHeight="1">
      <c r="A8" s="971" t="s">
        <v>590</v>
      </c>
      <c r="B8" s="972"/>
      <c r="C8" s="972"/>
      <c r="D8" s="972"/>
      <c r="E8" s="972"/>
      <c r="F8" s="972"/>
      <c r="G8" s="972"/>
      <c r="H8" s="972"/>
      <c r="I8" s="972"/>
    </row>
    <row r="9" spans="1:14" s="657" customFormat="1" ht="14.25" customHeight="1">
      <c r="A9" s="969" t="s">
        <v>887</v>
      </c>
      <c r="B9" s="969"/>
      <c r="C9" s="969"/>
      <c r="D9" s="969"/>
      <c r="E9" s="969"/>
      <c r="F9" s="969"/>
      <c r="G9" s="969"/>
      <c r="H9" s="969"/>
      <c r="I9" s="969"/>
      <c r="J9" s="286"/>
      <c r="K9" s="286"/>
      <c r="L9" s="286"/>
      <c r="M9" s="286"/>
      <c r="N9" s="286"/>
    </row>
    <row r="10" spans="1:14" ht="37.5" customHeight="1">
      <c r="A10" s="971" t="s">
        <v>1086</v>
      </c>
      <c r="B10" s="972"/>
      <c r="C10" s="972"/>
      <c r="D10" s="972"/>
      <c r="E10" s="972"/>
      <c r="F10" s="972"/>
      <c r="G10" s="972"/>
      <c r="H10" s="972"/>
      <c r="I10" s="972"/>
    </row>
    <row r="11" spans="1:14" ht="56.25" customHeight="1">
      <c r="A11" s="971" t="s">
        <v>1240</v>
      </c>
      <c r="B11" s="972"/>
      <c r="C11" s="972"/>
      <c r="D11" s="972"/>
      <c r="E11" s="972"/>
      <c r="F11" s="972"/>
      <c r="G11" s="972"/>
      <c r="H11" s="972"/>
      <c r="I11" s="972"/>
    </row>
    <row r="12" spans="1:14" ht="48.75" customHeight="1">
      <c r="A12" s="974" t="s">
        <v>1311</v>
      </c>
      <c r="B12" s="974"/>
      <c r="C12" s="974"/>
      <c r="D12" s="974"/>
      <c r="E12" s="974"/>
      <c r="F12" s="974"/>
      <c r="G12" s="974"/>
      <c r="H12" s="974"/>
      <c r="I12" s="974"/>
    </row>
    <row r="13" spans="1:14" ht="14.25" customHeight="1">
      <c r="A13" s="969" t="s">
        <v>525</v>
      </c>
      <c r="B13" s="969"/>
      <c r="C13" s="969"/>
      <c r="D13" s="969"/>
      <c r="E13" s="969"/>
      <c r="F13" s="969"/>
      <c r="G13" s="969"/>
      <c r="H13" s="969"/>
      <c r="I13" s="969"/>
    </row>
    <row r="14" spans="1:14" ht="26.25" customHeight="1">
      <c r="A14" s="969" t="s">
        <v>1036</v>
      </c>
      <c r="B14" s="969"/>
      <c r="C14" s="969"/>
      <c r="D14" s="969"/>
      <c r="E14" s="969"/>
      <c r="F14" s="969"/>
      <c r="G14" s="969"/>
      <c r="H14" s="969"/>
      <c r="I14" s="969"/>
    </row>
    <row r="15" spans="1:14" ht="91.5" customHeight="1">
      <c r="A15" s="964" t="s">
        <v>1215</v>
      </c>
      <c r="B15" s="964"/>
      <c r="C15" s="964"/>
      <c r="D15" s="964"/>
      <c r="E15" s="964"/>
      <c r="F15" s="964"/>
      <c r="G15" s="964"/>
      <c r="H15" s="964"/>
      <c r="I15" s="964"/>
    </row>
    <row r="16" spans="1:14" s="657" customFormat="1" ht="13.5" customHeight="1">
      <c r="A16" s="966" t="s">
        <v>619</v>
      </c>
      <c r="B16" s="966"/>
      <c r="C16" s="966"/>
      <c r="D16" s="966"/>
      <c r="E16" s="966"/>
      <c r="F16" s="966"/>
      <c r="G16" s="966"/>
      <c r="H16" s="966"/>
      <c r="I16" s="966"/>
      <c r="J16" s="286"/>
      <c r="K16" s="286"/>
      <c r="L16" s="286"/>
      <c r="M16" s="286"/>
      <c r="N16" s="286"/>
    </row>
    <row r="17" spans="1:14" s="657" customFormat="1" ht="13.5" customHeight="1">
      <c r="A17" s="966" t="s">
        <v>507</v>
      </c>
      <c r="B17" s="966"/>
      <c r="C17" s="966"/>
      <c r="D17" s="966"/>
      <c r="E17" s="966"/>
      <c r="F17" s="966"/>
      <c r="G17" s="966"/>
      <c r="H17" s="966"/>
      <c r="I17" s="966"/>
      <c r="J17" s="286"/>
      <c r="K17" s="286"/>
      <c r="L17" s="286"/>
      <c r="M17" s="286"/>
      <c r="N17" s="286"/>
    </row>
    <row r="18" spans="1:14" ht="13.5" customHeight="1">
      <c r="A18" s="969" t="s">
        <v>190</v>
      </c>
      <c r="B18" s="969"/>
      <c r="C18" s="969"/>
      <c r="D18" s="969"/>
      <c r="E18" s="969"/>
      <c r="F18" s="969"/>
      <c r="G18" s="969"/>
      <c r="H18" s="969"/>
      <c r="I18" s="969"/>
    </row>
    <row r="19" spans="1:14" s="657" customFormat="1" ht="75.75" customHeight="1">
      <c r="A19" s="968" t="s">
        <v>752</v>
      </c>
      <c r="B19" s="968"/>
      <c r="C19" s="968"/>
      <c r="D19" s="968"/>
      <c r="E19" s="968"/>
      <c r="F19" s="968"/>
      <c r="G19" s="968"/>
      <c r="H19" s="968"/>
      <c r="I19" s="968"/>
      <c r="J19" s="286"/>
      <c r="K19" s="286"/>
      <c r="L19" s="286"/>
      <c r="M19" s="286"/>
      <c r="N19" s="286"/>
    </row>
    <row r="20" spans="1:14" s="657" customFormat="1" ht="85.5" customHeight="1">
      <c r="A20" s="970" t="s">
        <v>339</v>
      </c>
      <c r="B20" s="968"/>
      <c r="C20" s="968"/>
      <c r="D20" s="968"/>
      <c r="E20" s="968"/>
      <c r="F20" s="968"/>
      <c r="G20" s="968"/>
      <c r="H20" s="968"/>
      <c r="I20" s="968"/>
      <c r="J20" s="286"/>
      <c r="K20" s="286"/>
      <c r="L20" s="286"/>
      <c r="M20" s="286"/>
      <c r="N20" s="286"/>
    </row>
    <row r="21" spans="1:14" ht="26.25" customHeight="1">
      <c r="A21" s="968" t="s">
        <v>478</v>
      </c>
      <c r="B21" s="968"/>
      <c r="C21" s="968"/>
      <c r="D21" s="968"/>
      <c r="E21" s="968"/>
      <c r="F21" s="968"/>
      <c r="G21" s="968"/>
      <c r="H21" s="968"/>
      <c r="I21" s="968"/>
    </row>
    <row r="22" spans="1:14" ht="26.25" customHeight="1">
      <c r="A22" s="963" t="s">
        <v>1079</v>
      </c>
      <c r="B22" s="963"/>
      <c r="C22" s="963"/>
      <c r="D22" s="963"/>
      <c r="E22" s="963"/>
      <c r="F22" s="963"/>
      <c r="G22" s="963"/>
      <c r="H22" s="963"/>
      <c r="I22" s="963"/>
    </row>
    <row r="23" spans="1:14" ht="39" customHeight="1">
      <c r="A23" s="963" t="s">
        <v>1085</v>
      </c>
      <c r="B23" s="963"/>
      <c r="C23" s="963"/>
      <c r="D23" s="963"/>
      <c r="E23" s="963"/>
      <c r="F23" s="963"/>
      <c r="G23" s="963"/>
      <c r="H23" s="963"/>
      <c r="I23" s="963"/>
    </row>
    <row r="24" spans="1:14" ht="58.5" customHeight="1">
      <c r="A24" s="963" t="s">
        <v>1237</v>
      </c>
      <c r="B24" s="963"/>
      <c r="C24" s="963"/>
      <c r="D24" s="963"/>
      <c r="E24" s="963"/>
      <c r="F24" s="963"/>
      <c r="G24" s="963"/>
      <c r="H24" s="963"/>
      <c r="I24" s="963"/>
    </row>
    <row r="25" spans="1:14" s="657" customFormat="1" ht="13.5" customHeight="1">
      <c r="A25" s="966" t="s">
        <v>1325</v>
      </c>
      <c r="B25" s="966"/>
      <c r="C25" s="966"/>
      <c r="D25" s="966"/>
      <c r="E25" s="966"/>
      <c r="F25" s="966"/>
      <c r="G25" s="966"/>
      <c r="H25" s="966"/>
      <c r="I25" s="966"/>
      <c r="J25" s="286"/>
      <c r="K25" s="286"/>
      <c r="L25" s="286"/>
      <c r="M25" s="286"/>
      <c r="N25" s="286"/>
    </row>
    <row r="26" spans="1:14" ht="27.75" customHeight="1">
      <c r="A26" s="967" t="s">
        <v>234</v>
      </c>
      <c r="B26" s="963"/>
      <c r="C26" s="963"/>
      <c r="D26" s="963"/>
      <c r="E26" s="963"/>
      <c r="F26" s="963"/>
      <c r="G26" s="963"/>
      <c r="H26" s="963"/>
      <c r="I26" s="963"/>
    </row>
    <row r="27" spans="1:14" ht="12.75" customHeight="1">
      <c r="A27" s="682"/>
      <c r="B27" s="706"/>
      <c r="C27" s="706"/>
      <c r="D27" s="706"/>
      <c r="E27" s="706"/>
      <c r="F27" s="706"/>
      <c r="G27" s="706"/>
      <c r="H27" s="706"/>
      <c r="I27" s="706"/>
    </row>
    <row r="28" spans="1:14" ht="12.75" customHeight="1">
      <c r="A28" s="682"/>
      <c r="B28" s="706"/>
      <c r="C28" s="706"/>
      <c r="D28" s="706"/>
      <c r="E28" s="706"/>
      <c r="F28" s="706"/>
      <c r="G28" s="706"/>
      <c r="H28" s="706"/>
      <c r="I28" s="706"/>
    </row>
    <row r="29" spans="1:14" ht="12.75" customHeight="1">
      <c r="A29" s="682"/>
      <c r="B29" s="706"/>
      <c r="C29" s="706"/>
      <c r="D29" s="706"/>
      <c r="E29" s="706"/>
      <c r="F29" s="706"/>
      <c r="G29" s="706"/>
      <c r="H29" s="706"/>
      <c r="I29" s="706"/>
    </row>
    <row r="30" spans="1:14" ht="12.75" customHeight="1">
      <c r="A30" s="946" t="s">
        <v>493</v>
      </c>
      <c r="B30" s="946"/>
      <c r="C30" s="946"/>
      <c r="D30" s="946"/>
      <c r="E30" s="946"/>
      <c r="F30" s="946"/>
      <c r="G30" s="946"/>
      <c r="H30" s="946"/>
      <c r="I30" s="946"/>
    </row>
    <row r="31" spans="1:14" ht="12.75" customHeight="1">
      <c r="A31" s="682"/>
      <c r="B31" s="706"/>
      <c r="C31" s="706"/>
      <c r="D31" s="706"/>
      <c r="E31" s="706"/>
      <c r="F31" s="706"/>
      <c r="G31" s="706"/>
      <c r="H31" s="706"/>
      <c r="I31" s="706"/>
    </row>
    <row r="32" spans="1:14" ht="90.75" customHeight="1">
      <c r="A32" s="963" t="s">
        <v>1142</v>
      </c>
      <c r="B32" s="963"/>
      <c r="C32" s="963"/>
      <c r="D32" s="963"/>
      <c r="E32" s="963"/>
      <c r="F32" s="963"/>
      <c r="G32" s="963"/>
      <c r="H32" s="963"/>
      <c r="I32" s="963"/>
    </row>
    <row r="33" spans="1:9" ht="51.75" customHeight="1">
      <c r="A33" s="964" t="s">
        <v>682</v>
      </c>
      <c r="B33" s="965"/>
      <c r="C33" s="965"/>
      <c r="D33" s="965"/>
      <c r="E33" s="965"/>
      <c r="F33" s="965"/>
      <c r="G33" s="965"/>
      <c r="H33" s="965"/>
      <c r="I33" s="965"/>
    </row>
    <row r="34" spans="1:9" ht="26.25" customHeight="1">
      <c r="A34" s="962" t="s">
        <v>1006</v>
      </c>
      <c r="B34" s="929"/>
      <c r="C34" s="929"/>
      <c r="D34" s="929"/>
      <c r="E34" s="929"/>
      <c r="F34" s="929"/>
      <c r="G34" s="929"/>
      <c r="H34" s="929"/>
      <c r="I34" s="929"/>
    </row>
  </sheetData>
  <mergeCells count="27">
    <mergeCell ref="A4:I4"/>
    <mergeCell ref="A5:I5"/>
    <mergeCell ref="A12:I12"/>
    <mergeCell ref="A7:I7"/>
    <mergeCell ref="A8:I8"/>
    <mergeCell ref="A9:I9"/>
    <mergeCell ref="A11:I11"/>
    <mergeCell ref="A14:I14"/>
    <mergeCell ref="A15:I15"/>
    <mergeCell ref="A16:I16"/>
    <mergeCell ref="A10:I10"/>
    <mergeCell ref="A6:I6"/>
    <mergeCell ref="A13:I13"/>
    <mergeCell ref="A34:I34"/>
    <mergeCell ref="A23:I23"/>
    <mergeCell ref="A33:I33"/>
    <mergeCell ref="A17:I17"/>
    <mergeCell ref="A32:I32"/>
    <mergeCell ref="A26:I26"/>
    <mergeCell ref="A19:I19"/>
    <mergeCell ref="A24:I24"/>
    <mergeCell ref="A30:I30"/>
    <mergeCell ref="A18:I18"/>
    <mergeCell ref="A21:I21"/>
    <mergeCell ref="A20:I20"/>
    <mergeCell ref="A22:I22"/>
    <mergeCell ref="A25:I25"/>
  </mergeCells>
  <phoneticPr fontId="0" type="noConversion"/>
  <pageMargins left="0.94488188976377963" right="0.94488188976377963" top="0.59055118110236227" bottom="0.98425196850393704" header="0.47244094488188981" footer="0.47244094488188981"/>
  <pageSetup paperSize="9" scale="78" firstPageNumber="498" orientation="portrait" useFirstPageNumber="1" r:id="rId1"/>
  <headerFooter alignWithMargins="0">
    <oddHeader>&amp;L&amp;"Arial,Italic"&amp;11      Comparative tables</oddHeader>
    <oddFooter>&amp;L      CPSS – Red Book statistical update&amp;C&amp;11 &amp;P&amp;RDecember 2013</oddFooter>
  </headerFooter>
  <rowBreaks count="1" manualBreakCount="1">
    <brk id="26"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109"/>
  <sheetViews>
    <sheetView view="pageBreakPreview" zoomScaleNormal="100" zoomScaleSheetLayoutView="100" workbookViewId="0"/>
  </sheetViews>
  <sheetFormatPr defaultRowHeight="12.75" customHeight="1"/>
  <cols>
    <col min="1" max="1" width="27.140625" style="174" customWidth="1"/>
    <col min="2" max="6" width="15.7109375" style="185" customWidth="1"/>
    <col min="7" max="9" width="15" style="185" customWidth="1"/>
    <col min="10" max="10" width="8.140625" style="185" hidden="1" customWidth="1"/>
    <col min="11" max="11" width="12.85546875" style="185" bestFit="1" customWidth="1"/>
    <col min="12" max="12" width="8.7109375" style="185" customWidth="1"/>
    <col min="13" max="15" width="8.140625" style="185" customWidth="1"/>
    <col min="16" max="16" width="8.85546875" style="185" customWidth="1"/>
    <col min="17" max="17" width="11.140625" style="185" customWidth="1"/>
    <col min="18" max="19" width="9.140625" style="174"/>
    <col min="20" max="34" width="7.28515625" style="174" customWidth="1"/>
    <col min="35" max="35" width="6.140625" style="174" customWidth="1"/>
    <col min="36" max="16384" width="9.140625" style="174"/>
  </cols>
  <sheetData>
    <row r="1" spans="1:17" ht="12.75" customHeight="1">
      <c r="N1" s="174"/>
      <c r="O1" s="174"/>
      <c r="P1" s="174"/>
      <c r="Q1" s="174"/>
    </row>
    <row r="2" spans="1:17" ht="12.75" customHeight="1">
      <c r="N2" s="174"/>
      <c r="O2" s="174"/>
      <c r="P2" s="174"/>
      <c r="Q2" s="174"/>
    </row>
    <row r="3" spans="1:17" ht="12.75" customHeight="1">
      <c r="N3" s="174"/>
      <c r="O3" s="174"/>
      <c r="P3" s="174"/>
      <c r="Q3" s="174"/>
    </row>
    <row r="4" spans="1:17" s="332" customFormat="1" ht="12.75" customHeight="1">
      <c r="A4" s="947" t="s">
        <v>1053</v>
      </c>
      <c r="B4" s="947"/>
      <c r="C4" s="947"/>
      <c r="D4" s="947"/>
      <c r="E4" s="947"/>
      <c r="F4" s="947"/>
    </row>
    <row r="5" spans="1:17" s="332" customFormat="1" ht="15" customHeight="1">
      <c r="A5" s="977" t="s">
        <v>673</v>
      </c>
      <c r="B5" s="977"/>
      <c r="C5" s="977"/>
      <c r="D5" s="977"/>
      <c r="E5" s="977"/>
      <c r="F5" s="977"/>
    </row>
    <row r="6" spans="1:17" s="332" customFormat="1" ht="12.75" customHeight="1">
      <c r="A6" s="707" t="s">
        <v>1257</v>
      </c>
      <c r="B6" s="185"/>
      <c r="C6" s="185"/>
      <c r="D6" s="185"/>
      <c r="E6" s="185"/>
    </row>
    <row r="7" spans="1:17" s="332" customFormat="1" ht="12.75" customHeight="1">
      <c r="A7" s="174"/>
      <c r="B7" s="185"/>
      <c r="C7" s="185"/>
      <c r="D7" s="185"/>
      <c r="E7" s="185"/>
    </row>
    <row r="8" spans="1:17" s="332" customFormat="1" ht="27.75" customHeight="1">
      <c r="A8" s="708" t="s">
        <v>535</v>
      </c>
      <c r="B8" s="692" t="s">
        <v>1054</v>
      </c>
      <c r="C8" s="692" t="s">
        <v>19</v>
      </c>
      <c r="D8" s="692" t="s">
        <v>20</v>
      </c>
      <c r="E8" s="692" t="s">
        <v>21</v>
      </c>
      <c r="F8" s="692" t="s">
        <v>22</v>
      </c>
    </row>
    <row r="9" spans="1:17" s="332" customFormat="1">
      <c r="A9" s="167" t="s">
        <v>37</v>
      </c>
      <c r="B9" s="697"/>
      <c r="C9" s="697"/>
      <c r="D9" s="697"/>
      <c r="E9" s="697"/>
      <c r="F9" s="697"/>
    </row>
    <row r="10" spans="1:17" s="332" customFormat="1" ht="12.75" customHeight="1">
      <c r="A10" s="166" t="s">
        <v>1145</v>
      </c>
      <c r="B10" s="287" t="s">
        <v>946</v>
      </c>
      <c r="C10" s="287" t="s">
        <v>440</v>
      </c>
      <c r="D10" s="287" t="s">
        <v>562</v>
      </c>
      <c r="E10" s="293" t="s">
        <v>1147</v>
      </c>
      <c r="F10" s="287" t="s">
        <v>1019</v>
      </c>
      <c r="G10" s="147"/>
    </row>
    <row r="11" spans="1:17" s="332" customFormat="1" ht="25.5" customHeight="1">
      <c r="A11" s="166" t="s">
        <v>1146</v>
      </c>
      <c r="B11" s="287" t="s">
        <v>946</v>
      </c>
      <c r="C11" s="287" t="s">
        <v>403</v>
      </c>
      <c r="D11" s="287" t="s">
        <v>562</v>
      </c>
      <c r="E11" s="293" t="s">
        <v>344</v>
      </c>
      <c r="F11" s="287" t="s">
        <v>451</v>
      </c>
      <c r="G11" s="147"/>
    </row>
    <row r="12" spans="1:17" s="332" customFormat="1" ht="12.75" customHeight="1">
      <c r="A12" s="167" t="s">
        <v>528</v>
      </c>
      <c r="B12" s="641"/>
      <c r="C12" s="641"/>
      <c r="D12" s="641"/>
      <c r="E12" s="641"/>
      <c r="F12" s="641"/>
    </row>
    <row r="13" spans="1:17" s="332" customFormat="1" ht="13.5" customHeight="1">
      <c r="A13" s="168" t="s">
        <v>789</v>
      </c>
      <c r="B13" s="287" t="s">
        <v>1149</v>
      </c>
      <c r="C13" s="287" t="s">
        <v>979</v>
      </c>
      <c r="D13" s="287" t="s">
        <v>562</v>
      </c>
      <c r="E13" s="293" t="s">
        <v>404</v>
      </c>
      <c r="F13" s="287" t="s">
        <v>404</v>
      </c>
      <c r="G13" s="147"/>
    </row>
    <row r="14" spans="1:17" s="332" customFormat="1" ht="24.75" customHeight="1">
      <c r="A14" s="166" t="s">
        <v>970</v>
      </c>
      <c r="B14" s="287" t="s">
        <v>796</v>
      </c>
      <c r="C14" s="287" t="s">
        <v>437</v>
      </c>
      <c r="D14" s="287" t="s">
        <v>562</v>
      </c>
      <c r="E14" s="293" t="s">
        <v>465</v>
      </c>
      <c r="F14" s="287" t="s">
        <v>132</v>
      </c>
      <c r="G14" s="148"/>
    </row>
    <row r="15" spans="1:17" s="332" customFormat="1" ht="14.25" customHeight="1">
      <c r="A15" s="167" t="s">
        <v>530</v>
      </c>
      <c r="B15" s="287"/>
      <c r="C15" s="287"/>
      <c r="D15" s="287"/>
      <c r="E15" s="293"/>
      <c r="F15" s="287"/>
    </row>
    <row r="16" spans="1:17" s="332" customFormat="1" ht="13.5" customHeight="1">
      <c r="A16" s="851" t="s">
        <v>578</v>
      </c>
      <c r="B16" s="287" t="s">
        <v>796</v>
      </c>
      <c r="C16" s="287" t="s">
        <v>440</v>
      </c>
      <c r="D16" s="287" t="s">
        <v>562</v>
      </c>
      <c r="E16" s="845" t="s">
        <v>1177</v>
      </c>
      <c r="F16" s="338" t="s">
        <v>1019</v>
      </c>
      <c r="G16" s="147"/>
    </row>
    <row r="17" spans="1:7" s="332" customFormat="1" ht="13.5" customHeight="1">
      <c r="A17" s="851" t="s">
        <v>1090</v>
      </c>
      <c r="B17" s="287" t="s">
        <v>796</v>
      </c>
      <c r="C17" s="287" t="s">
        <v>403</v>
      </c>
      <c r="D17" s="287" t="s">
        <v>562</v>
      </c>
      <c r="E17" s="845" t="s">
        <v>1178</v>
      </c>
      <c r="F17" s="338" t="s">
        <v>1019</v>
      </c>
      <c r="G17" s="147"/>
    </row>
    <row r="18" spans="1:7" s="332" customFormat="1">
      <c r="A18" s="167" t="s">
        <v>529</v>
      </c>
      <c r="B18" s="291"/>
      <c r="C18" s="291"/>
      <c r="D18" s="291"/>
      <c r="E18" s="290"/>
      <c r="F18" s="291"/>
    </row>
    <row r="19" spans="1:7" s="332" customFormat="1" ht="14.25">
      <c r="A19" s="168" t="s">
        <v>17</v>
      </c>
      <c r="B19" s="287" t="s">
        <v>946</v>
      </c>
      <c r="C19" s="287" t="s">
        <v>235</v>
      </c>
      <c r="D19" s="292" t="s">
        <v>562</v>
      </c>
      <c r="E19" s="293" t="s">
        <v>962</v>
      </c>
      <c r="F19" s="287" t="s">
        <v>1114</v>
      </c>
      <c r="G19" s="147"/>
    </row>
    <row r="20" spans="1:7" s="332" customFormat="1" ht="13.5" customHeight="1">
      <c r="A20" s="166" t="s">
        <v>1124</v>
      </c>
      <c r="B20" s="287" t="s">
        <v>946</v>
      </c>
      <c r="C20" s="292" t="s">
        <v>311</v>
      </c>
      <c r="D20" s="292" t="s">
        <v>562</v>
      </c>
      <c r="E20" s="293" t="s">
        <v>1115</v>
      </c>
      <c r="F20" s="287" t="s">
        <v>1002</v>
      </c>
      <c r="G20" s="147"/>
    </row>
    <row r="21" spans="1:7" s="332" customFormat="1" ht="13.5" customHeight="1">
      <c r="A21" s="166" t="s">
        <v>764</v>
      </c>
      <c r="B21" s="287" t="s">
        <v>946</v>
      </c>
      <c r="C21" s="292" t="s">
        <v>403</v>
      </c>
      <c r="D21" s="292" t="s">
        <v>562</v>
      </c>
      <c r="E21" s="293" t="s">
        <v>1003</v>
      </c>
      <c r="F21" s="287" t="s">
        <v>756</v>
      </c>
      <c r="G21" s="147"/>
    </row>
    <row r="22" spans="1:7" s="332" customFormat="1" ht="14.25">
      <c r="A22" s="166" t="s">
        <v>375</v>
      </c>
      <c r="B22" s="291" t="s">
        <v>1075</v>
      </c>
      <c r="C22" s="292" t="s">
        <v>311</v>
      </c>
      <c r="D22" s="292" t="s">
        <v>562</v>
      </c>
      <c r="E22" s="293" t="s">
        <v>1076</v>
      </c>
      <c r="F22" s="287" t="s">
        <v>1077</v>
      </c>
      <c r="G22" s="147"/>
    </row>
    <row r="23" spans="1:7" s="332" customFormat="1" ht="14.25">
      <c r="A23" s="844" t="s">
        <v>1166</v>
      </c>
      <c r="B23" s="848" t="s">
        <v>1168</v>
      </c>
      <c r="C23" s="847" t="s">
        <v>606</v>
      </c>
      <c r="D23" s="847" t="s">
        <v>562</v>
      </c>
      <c r="E23" s="293" t="s">
        <v>962</v>
      </c>
      <c r="F23" s="338" t="s">
        <v>1169</v>
      </c>
      <c r="G23" s="148"/>
    </row>
    <row r="24" spans="1:7" s="332" customFormat="1" ht="25.5">
      <c r="A24" s="844" t="s">
        <v>1167</v>
      </c>
      <c r="B24" s="287" t="s">
        <v>1171</v>
      </c>
      <c r="C24" s="317" t="s">
        <v>1172</v>
      </c>
      <c r="D24" s="847" t="s">
        <v>562</v>
      </c>
      <c r="E24" s="845" t="s">
        <v>1170</v>
      </c>
      <c r="F24" s="338" t="s">
        <v>1169</v>
      </c>
      <c r="G24" s="148"/>
    </row>
    <row r="25" spans="1:7" s="332" customFormat="1" ht="12.75" customHeight="1">
      <c r="A25" s="167" t="s">
        <v>531</v>
      </c>
      <c r="B25" s="291"/>
      <c r="C25" s="292"/>
      <c r="D25" s="292"/>
      <c r="E25" s="293"/>
      <c r="F25" s="287"/>
    </row>
    <row r="26" spans="1:7" s="332" customFormat="1" ht="27.75" customHeight="1">
      <c r="A26" s="166" t="s">
        <v>664</v>
      </c>
      <c r="B26" s="287" t="s">
        <v>796</v>
      </c>
      <c r="C26" s="297" t="s">
        <v>492</v>
      </c>
      <c r="D26" s="292" t="s">
        <v>562</v>
      </c>
      <c r="E26" s="293" t="s">
        <v>345</v>
      </c>
      <c r="F26" s="287" t="s">
        <v>347</v>
      </c>
      <c r="G26" s="147"/>
    </row>
    <row r="27" spans="1:7" s="332" customFormat="1" ht="25.5">
      <c r="A27" s="166" t="s">
        <v>491</v>
      </c>
      <c r="B27" s="287" t="s">
        <v>796</v>
      </c>
      <c r="C27" s="297" t="s">
        <v>492</v>
      </c>
      <c r="D27" s="292" t="s">
        <v>562</v>
      </c>
      <c r="E27" s="293" t="s">
        <v>346</v>
      </c>
      <c r="F27" s="287" t="s">
        <v>347</v>
      </c>
      <c r="G27" s="147"/>
    </row>
    <row r="28" spans="1:7" s="332" customFormat="1">
      <c r="A28" s="169" t="s">
        <v>166</v>
      </c>
      <c r="B28" s="291"/>
      <c r="C28" s="291"/>
      <c r="D28" s="291"/>
      <c r="E28" s="290"/>
      <c r="F28" s="291"/>
      <c r="G28" s="290"/>
    </row>
    <row r="29" spans="1:7" s="332" customFormat="1" ht="24.75" customHeight="1">
      <c r="A29" s="166" t="s">
        <v>665</v>
      </c>
      <c r="B29" s="287" t="s">
        <v>946</v>
      </c>
      <c r="C29" s="291" t="s">
        <v>437</v>
      </c>
      <c r="D29" s="287" t="s">
        <v>562</v>
      </c>
      <c r="E29" s="293" t="s">
        <v>522</v>
      </c>
      <c r="F29" s="287" t="s">
        <v>1018</v>
      </c>
      <c r="G29" s="147"/>
    </row>
    <row r="30" spans="1:7" s="332" customFormat="1" ht="14.25" customHeight="1">
      <c r="A30" s="167" t="s">
        <v>167</v>
      </c>
      <c r="B30" s="288"/>
      <c r="C30" s="289"/>
      <c r="D30" s="290"/>
      <c r="E30" s="290"/>
      <c r="F30" s="289"/>
      <c r="G30" s="290"/>
    </row>
    <row r="31" spans="1:7" s="332" customFormat="1" ht="13.5" customHeight="1">
      <c r="A31" s="166" t="s">
        <v>856</v>
      </c>
      <c r="B31" s="287" t="s">
        <v>946</v>
      </c>
      <c r="C31" s="287" t="s">
        <v>98</v>
      </c>
      <c r="D31" s="293" t="s">
        <v>562</v>
      </c>
      <c r="E31" s="293" t="s">
        <v>522</v>
      </c>
      <c r="F31" s="975" t="s">
        <v>1019</v>
      </c>
      <c r="G31" s="147"/>
    </row>
    <row r="32" spans="1:7" s="332" customFormat="1" ht="42" customHeight="1">
      <c r="A32" s="844" t="s">
        <v>1208</v>
      </c>
      <c r="B32" s="287" t="s">
        <v>946</v>
      </c>
      <c r="C32" s="287" t="s">
        <v>99</v>
      </c>
      <c r="D32" s="293" t="s">
        <v>963</v>
      </c>
      <c r="E32" s="293" t="s">
        <v>100</v>
      </c>
      <c r="F32" s="975"/>
      <c r="G32" s="147"/>
    </row>
    <row r="33" spans="1:7" s="332" customFormat="1" ht="13.5" customHeight="1">
      <c r="A33" s="166" t="s">
        <v>857</v>
      </c>
      <c r="B33" s="287" t="s">
        <v>202</v>
      </c>
      <c r="C33" s="287" t="s">
        <v>311</v>
      </c>
      <c r="D33" s="297" t="s">
        <v>562</v>
      </c>
      <c r="E33" s="293" t="s">
        <v>736</v>
      </c>
      <c r="F33" s="975"/>
      <c r="G33" s="147"/>
    </row>
    <row r="34" spans="1:7" s="332" customFormat="1">
      <c r="A34" s="169" t="s">
        <v>745</v>
      </c>
      <c r="B34" s="289"/>
      <c r="C34" s="289"/>
      <c r="D34" s="289"/>
      <c r="E34" s="290"/>
      <c r="F34" s="290"/>
    </row>
    <row r="35" spans="1:7" s="332" customFormat="1" ht="42" customHeight="1">
      <c r="A35" s="885" t="s">
        <v>1310</v>
      </c>
      <c r="B35" s="338" t="s">
        <v>946</v>
      </c>
      <c r="C35" s="338" t="s">
        <v>1242</v>
      </c>
      <c r="D35" s="287" t="s">
        <v>562</v>
      </c>
      <c r="E35" s="867" t="s">
        <v>1243</v>
      </c>
      <c r="F35" s="338" t="s">
        <v>355</v>
      </c>
      <c r="G35" s="147"/>
    </row>
    <row r="36" spans="1:7" s="332" customFormat="1">
      <c r="A36" s="169" t="s">
        <v>994</v>
      </c>
      <c r="B36" s="287"/>
      <c r="C36" s="287"/>
      <c r="D36" s="287"/>
      <c r="E36" s="295"/>
      <c r="F36" s="287"/>
    </row>
    <row r="37" spans="1:7" s="332" customFormat="1">
      <c r="A37" s="334" t="s">
        <v>348</v>
      </c>
      <c r="B37" s="287" t="s">
        <v>349</v>
      </c>
      <c r="C37" s="287" t="s">
        <v>979</v>
      </c>
      <c r="D37" s="287" t="s">
        <v>350</v>
      </c>
      <c r="E37" s="295" t="s">
        <v>754</v>
      </c>
      <c r="F37" s="287" t="s">
        <v>497</v>
      </c>
      <c r="G37" s="147"/>
    </row>
    <row r="38" spans="1:7" s="332" customFormat="1" ht="13.5" customHeight="1">
      <c r="A38" s="334" t="s">
        <v>351</v>
      </c>
      <c r="B38" s="287" t="s">
        <v>796</v>
      </c>
      <c r="C38" s="287" t="s">
        <v>118</v>
      </c>
      <c r="D38" s="287" t="s">
        <v>350</v>
      </c>
      <c r="E38" s="295" t="s">
        <v>755</v>
      </c>
      <c r="F38" s="287" t="s">
        <v>40</v>
      </c>
      <c r="G38" s="147"/>
    </row>
    <row r="39" spans="1:7" s="332" customFormat="1" ht="13.5" customHeight="1">
      <c r="A39" s="334" t="s">
        <v>753</v>
      </c>
      <c r="B39" s="287" t="s">
        <v>796</v>
      </c>
      <c r="C39" s="287" t="s">
        <v>118</v>
      </c>
      <c r="D39" s="287" t="s">
        <v>350</v>
      </c>
      <c r="E39" s="295" t="s">
        <v>755</v>
      </c>
      <c r="F39" s="287" t="s">
        <v>1019</v>
      </c>
      <c r="G39" s="147"/>
    </row>
    <row r="40" spans="1:7" s="332" customFormat="1" ht="13.5" customHeight="1">
      <c r="A40" s="885" t="s">
        <v>1266</v>
      </c>
      <c r="B40" s="338" t="s">
        <v>796</v>
      </c>
      <c r="C40" s="338" t="s">
        <v>311</v>
      </c>
      <c r="D40" s="338" t="s">
        <v>350</v>
      </c>
      <c r="E40" s="886" t="s">
        <v>755</v>
      </c>
      <c r="F40" s="338" t="s">
        <v>40</v>
      </c>
      <c r="G40" s="148"/>
    </row>
    <row r="41" spans="1:7" s="332" customFormat="1" ht="13.5" customHeight="1">
      <c r="A41" s="885" t="s">
        <v>1267</v>
      </c>
      <c r="B41" s="338" t="s">
        <v>796</v>
      </c>
      <c r="C41" s="338" t="s">
        <v>1288</v>
      </c>
      <c r="D41" s="338" t="s">
        <v>350</v>
      </c>
      <c r="E41" s="886" t="s">
        <v>755</v>
      </c>
      <c r="F41" s="338" t="s">
        <v>450</v>
      </c>
      <c r="G41" s="148"/>
    </row>
    <row r="42" spans="1:7" s="332" customFormat="1">
      <c r="A42" s="169" t="s">
        <v>127</v>
      </c>
      <c r="B42" s="291"/>
      <c r="C42" s="291"/>
      <c r="D42" s="291"/>
      <c r="E42" s="290"/>
      <c r="F42" s="291"/>
    </row>
    <row r="43" spans="1:7" s="332" customFormat="1" ht="24.75" customHeight="1">
      <c r="A43" s="166" t="s">
        <v>575</v>
      </c>
      <c r="B43" s="287" t="s">
        <v>796</v>
      </c>
      <c r="C43" s="287" t="s">
        <v>57</v>
      </c>
      <c r="D43" s="287" t="s">
        <v>562</v>
      </c>
      <c r="E43" s="293" t="s">
        <v>58</v>
      </c>
      <c r="F43" s="293" t="s">
        <v>1019</v>
      </c>
      <c r="G43" s="147"/>
    </row>
    <row r="44" spans="1:7" s="332" customFormat="1" ht="13.5" customHeight="1">
      <c r="A44" s="168" t="s">
        <v>576</v>
      </c>
      <c r="B44" s="291" t="s">
        <v>796</v>
      </c>
      <c r="C44" s="291" t="s">
        <v>143</v>
      </c>
      <c r="D44" s="289" t="s">
        <v>562</v>
      </c>
      <c r="E44" s="290" t="s">
        <v>358</v>
      </c>
      <c r="F44" s="290" t="s">
        <v>246</v>
      </c>
      <c r="G44" s="147"/>
    </row>
    <row r="45" spans="1:7" s="332" customFormat="1" ht="13.5" customHeight="1">
      <c r="A45" s="168" t="s">
        <v>577</v>
      </c>
      <c r="B45" s="291" t="s">
        <v>796</v>
      </c>
      <c r="C45" s="291" t="s">
        <v>143</v>
      </c>
      <c r="D45" s="289" t="s">
        <v>562</v>
      </c>
      <c r="E45" s="290" t="s">
        <v>95</v>
      </c>
      <c r="F45" s="290" t="s">
        <v>246</v>
      </c>
      <c r="G45" s="147"/>
    </row>
    <row r="46" spans="1:7" s="332" customFormat="1">
      <c r="A46" s="167" t="s">
        <v>8</v>
      </c>
      <c r="B46" s="291"/>
      <c r="C46" s="291"/>
      <c r="D46" s="291"/>
      <c r="E46" s="290"/>
      <c r="F46" s="291"/>
    </row>
    <row r="47" spans="1:7" s="332" customFormat="1" ht="24.75" customHeight="1">
      <c r="A47" s="166" t="s">
        <v>883</v>
      </c>
      <c r="B47" s="317" t="s">
        <v>946</v>
      </c>
      <c r="C47" s="295" t="s">
        <v>438</v>
      </c>
      <c r="D47" s="297" t="s">
        <v>1155</v>
      </c>
      <c r="E47" s="318" t="s">
        <v>72</v>
      </c>
      <c r="F47" s="870" t="s">
        <v>1114</v>
      </c>
      <c r="G47" s="147"/>
    </row>
    <row r="48" spans="1:7" s="332" customFormat="1" ht="24.75" customHeight="1">
      <c r="A48" s="168" t="s">
        <v>630</v>
      </c>
      <c r="B48" s="317" t="s">
        <v>946</v>
      </c>
      <c r="C48" s="295" t="s">
        <v>438</v>
      </c>
      <c r="D48" s="297" t="s">
        <v>1155</v>
      </c>
      <c r="E48" s="318" t="s">
        <v>73</v>
      </c>
      <c r="F48" s="870" t="s">
        <v>1302</v>
      </c>
      <c r="G48" s="147"/>
    </row>
    <row r="49" spans="1:7" s="332" customFormat="1" ht="24.75" customHeight="1">
      <c r="A49" s="168" t="s">
        <v>631</v>
      </c>
      <c r="B49" s="317" t="s">
        <v>303</v>
      </c>
      <c r="C49" s="293" t="s">
        <v>403</v>
      </c>
      <c r="D49" s="297" t="s">
        <v>1155</v>
      </c>
      <c r="E49" s="318" t="s">
        <v>918</v>
      </c>
      <c r="F49" s="870" t="s">
        <v>1122</v>
      </c>
      <c r="G49" s="147"/>
    </row>
    <row r="50" spans="1:7" s="332" customFormat="1">
      <c r="A50" s="167" t="s">
        <v>937</v>
      </c>
      <c r="B50" s="317"/>
      <c r="C50" s="293"/>
      <c r="D50" s="297"/>
      <c r="E50" s="318"/>
      <c r="F50" s="293"/>
    </row>
    <row r="51" spans="1:7" s="332" customFormat="1" ht="28.5" customHeight="1">
      <c r="A51" s="166" t="s">
        <v>604</v>
      </c>
      <c r="B51" s="317" t="s">
        <v>1149</v>
      </c>
      <c r="C51" s="293" t="s">
        <v>437</v>
      </c>
      <c r="D51" s="297" t="s">
        <v>562</v>
      </c>
      <c r="E51" s="318" t="s">
        <v>609</v>
      </c>
      <c r="F51" s="293" t="s">
        <v>450</v>
      </c>
      <c r="G51" s="147"/>
    </row>
    <row r="52" spans="1:7" s="332" customFormat="1">
      <c r="A52" s="167" t="s">
        <v>938</v>
      </c>
      <c r="B52" s="317"/>
      <c r="C52" s="293"/>
      <c r="D52" s="297"/>
      <c r="E52" s="318"/>
      <c r="F52" s="293"/>
    </row>
    <row r="53" spans="1:7" s="332" customFormat="1" ht="13.5" customHeight="1">
      <c r="A53" s="166" t="s">
        <v>605</v>
      </c>
      <c r="B53" s="317" t="s">
        <v>796</v>
      </c>
      <c r="C53" s="293" t="s">
        <v>606</v>
      </c>
      <c r="D53" s="297" t="s">
        <v>562</v>
      </c>
      <c r="E53" s="318" t="s">
        <v>607</v>
      </c>
      <c r="F53" s="293" t="s">
        <v>610</v>
      </c>
      <c r="G53" s="147"/>
    </row>
    <row r="54" spans="1:7" s="332" customFormat="1" ht="13.5" customHeight="1">
      <c r="A54" s="168" t="s">
        <v>608</v>
      </c>
      <c r="B54" s="317" t="s">
        <v>93</v>
      </c>
      <c r="C54" s="293" t="s">
        <v>403</v>
      </c>
      <c r="D54" s="297" t="s">
        <v>562</v>
      </c>
      <c r="E54" s="318" t="s">
        <v>69</v>
      </c>
      <c r="F54" s="293" t="s">
        <v>1019</v>
      </c>
      <c r="G54" s="147"/>
    </row>
    <row r="55" spans="1:7" s="332" customFormat="1" ht="12.75" customHeight="1">
      <c r="A55" s="981" t="s">
        <v>698</v>
      </c>
      <c r="B55" s="981"/>
      <c r="C55" s="981"/>
      <c r="D55" s="981"/>
      <c r="E55" s="981"/>
      <c r="F55" s="981"/>
    </row>
    <row r="56" spans="1:7" s="332" customFormat="1" ht="12.75" customHeight="1">
      <c r="A56" s="709"/>
      <c r="B56" s="709"/>
      <c r="C56" s="709"/>
      <c r="D56" s="709"/>
      <c r="E56" s="709"/>
      <c r="F56" s="709"/>
    </row>
    <row r="57" spans="1:7" s="332" customFormat="1" ht="12.75" customHeight="1">
      <c r="A57" s="709"/>
      <c r="B57" s="709"/>
      <c r="C57" s="709"/>
      <c r="D57" s="709"/>
      <c r="E57" s="709"/>
      <c r="F57" s="709"/>
    </row>
    <row r="58" spans="1:7" s="332" customFormat="1" ht="12.75" customHeight="1">
      <c r="A58" s="709"/>
      <c r="B58" s="709"/>
      <c r="C58" s="709"/>
      <c r="D58" s="709"/>
      <c r="E58" s="709"/>
      <c r="F58" s="709"/>
    </row>
    <row r="59" spans="1:7" s="332" customFormat="1" ht="12.75" customHeight="1">
      <c r="A59" s="982" t="s">
        <v>1055</v>
      </c>
      <c r="B59" s="982"/>
      <c r="C59" s="982"/>
      <c r="D59" s="982"/>
      <c r="E59" s="982"/>
      <c r="F59" s="982"/>
    </row>
    <row r="60" spans="1:7" s="332" customFormat="1" ht="12.75" customHeight="1">
      <c r="A60" s="716"/>
      <c r="B60" s="716"/>
      <c r="C60" s="716"/>
      <c r="D60" s="716"/>
      <c r="E60" s="716"/>
      <c r="F60" s="716"/>
    </row>
    <row r="61" spans="1:7" s="332" customFormat="1" ht="25.5">
      <c r="A61" s="708" t="s">
        <v>535</v>
      </c>
      <c r="B61" s="692" t="s">
        <v>1054</v>
      </c>
      <c r="C61" s="692" t="s">
        <v>19</v>
      </c>
      <c r="D61" s="692" t="s">
        <v>20</v>
      </c>
      <c r="E61" s="692" t="s">
        <v>21</v>
      </c>
      <c r="F61" s="692" t="s">
        <v>22</v>
      </c>
    </row>
    <row r="62" spans="1:7" s="332" customFormat="1">
      <c r="A62" s="169" t="s">
        <v>9</v>
      </c>
      <c r="B62" s="289"/>
      <c r="C62" s="290"/>
      <c r="D62" s="290"/>
      <c r="E62" s="290"/>
      <c r="F62" s="289"/>
    </row>
    <row r="63" spans="1:7" s="332" customFormat="1" ht="13.5" customHeight="1">
      <c r="A63" s="166" t="s">
        <v>640</v>
      </c>
      <c r="B63" s="297" t="s">
        <v>946</v>
      </c>
      <c r="C63" s="297" t="s">
        <v>1066</v>
      </c>
      <c r="D63" s="297" t="s">
        <v>1066</v>
      </c>
      <c r="E63" s="293" t="s">
        <v>88</v>
      </c>
      <c r="F63" s="297" t="s">
        <v>1066</v>
      </c>
      <c r="G63" s="147"/>
    </row>
    <row r="64" spans="1:7" s="332" customFormat="1">
      <c r="A64" s="169" t="s">
        <v>939</v>
      </c>
      <c r="B64" s="297"/>
      <c r="C64" s="297"/>
      <c r="D64" s="297"/>
      <c r="E64" s="293"/>
      <c r="F64" s="297"/>
    </row>
    <row r="65" spans="1:8" s="332" customFormat="1" ht="24.75" customHeight="1">
      <c r="A65" s="844" t="s">
        <v>1270</v>
      </c>
      <c r="B65" s="297" t="s">
        <v>298</v>
      </c>
      <c r="C65" s="317" t="s">
        <v>311</v>
      </c>
      <c r="D65" s="297" t="s">
        <v>562</v>
      </c>
      <c r="E65" s="845" t="s">
        <v>1174</v>
      </c>
      <c r="F65" s="317" t="s">
        <v>334</v>
      </c>
    </row>
    <row r="66" spans="1:8" s="332" customFormat="1" ht="24.75" customHeight="1">
      <c r="A66" s="166" t="s">
        <v>555</v>
      </c>
      <c r="B66" s="297" t="s">
        <v>470</v>
      </c>
      <c r="C66" s="317" t="s">
        <v>99</v>
      </c>
      <c r="D66" s="297" t="s">
        <v>562</v>
      </c>
      <c r="E66" s="845" t="s">
        <v>1174</v>
      </c>
      <c r="F66" s="317" t="s">
        <v>334</v>
      </c>
    </row>
    <row r="67" spans="1:8" s="332" customFormat="1">
      <c r="A67" s="169" t="s">
        <v>940</v>
      </c>
      <c r="B67" s="297"/>
      <c r="C67" s="297"/>
      <c r="D67" s="297"/>
      <c r="E67" s="293"/>
      <c r="F67" s="297"/>
    </row>
    <row r="68" spans="1:8" s="332" customFormat="1">
      <c r="A68" s="166" t="s">
        <v>758</v>
      </c>
      <c r="B68" s="297" t="s">
        <v>796</v>
      </c>
      <c r="C68" s="297" t="s">
        <v>235</v>
      </c>
      <c r="D68" s="297" t="s">
        <v>562</v>
      </c>
      <c r="E68" s="293" t="s">
        <v>486</v>
      </c>
      <c r="F68" s="297" t="s">
        <v>404</v>
      </c>
    </row>
    <row r="69" spans="1:8" s="332" customFormat="1">
      <c r="A69" s="167" t="s">
        <v>10</v>
      </c>
      <c r="B69" s="289"/>
      <c r="C69" s="289"/>
      <c r="D69" s="289"/>
      <c r="E69" s="290"/>
      <c r="F69" s="289"/>
    </row>
    <row r="70" spans="1:8" s="332" customFormat="1" ht="14.25">
      <c r="A70" s="166" t="s">
        <v>499</v>
      </c>
      <c r="B70" s="297" t="s">
        <v>796</v>
      </c>
      <c r="C70" s="297" t="s">
        <v>487</v>
      </c>
      <c r="D70" s="293" t="s">
        <v>562</v>
      </c>
      <c r="E70" s="862" t="s">
        <v>1235</v>
      </c>
      <c r="F70" s="297" t="s">
        <v>132</v>
      </c>
      <c r="G70" s="147"/>
    </row>
    <row r="71" spans="1:8" s="332" customFormat="1">
      <c r="A71" s="167" t="s">
        <v>941</v>
      </c>
      <c r="B71" s="297"/>
      <c r="C71" s="297"/>
      <c r="D71" s="293"/>
      <c r="E71" s="717"/>
      <c r="F71" s="297"/>
    </row>
    <row r="72" spans="1:8" s="332" customFormat="1" ht="25.5">
      <c r="A72" s="166" t="s">
        <v>1081</v>
      </c>
      <c r="B72" s="297" t="s">
        <v>796</v>
      </c>
      <c r="C72" s="297" t="s">
        <v>235</v>
      </c>
      <c r="D72" s="293" t="s">
        <v>562</v>
      </c>
      <c r="E72" s="318" t="s">
        <v>704</v>
      </c>
      <c r="F72" s="318" t="s">
        <v>404</v>
      </c>
      <c r="G72" s="147"/>
    </row>
    <row r="73" spans="1:8" s="332" customFormat="1">
      <c r="A73" s="169" t="s">
        <v>11</v>
      </c>
      <c r="B73" s="297"/>
      <c r="C73" s="297"/>
      <c r="D73" s="293"/>
      <c r="E73" s="717"/>
      <c r="F73" s="297"/>
    </row>
    <row r="74" spans="1:8" s="332" customFormat="1" ht="25.5">
      <c r="A74" s="166" t="s">
        <v>966</v>
      </c>
      <c r="B74" s="297" t="s">
        <v>946</v>
      </c>
      <c r="C74" s="297" t="s">
        <v>437</v>
      </c>
      <c r="D74" s="293" t="s">
        <v>562</v>
      </c>
      <c r="E74" s="297" t="s">
        <v>522</v>
      </c>
      <c r="F74" s="297" t="s">
        <v>1019</v>
      </c>
      <c r="G74" s="147"/>
      <c r="H74" s="714"/>
    </row>
    <row r="75" spans="1:8" s="332" customFormat="1">
      <c r="A75" s="169" t="s">
        <v>12</v>
      </c>
      <c r="B75" s="289"/>
      <c r="C75" s="289"/>
      <c r="D75" s="289"/>
      <c r="E75" s="289"/>
      <c r="F75" s="290"/>
    </row>
    <row r="76" spans="1:8" s="332" customFormat="1" ht="25.5">
      <c r="A76" s="166" t="s">
        <v>221</v>
      </c>
      <c r="B76" s="297" t="s">
        <v>959</v>
      </c>
      <c r="C76" s="297" t="s">
        <v>437</v>
      </c>
      <c r="D76" s="297" t="s">
        <v>562</v>
      </c>
      <c r="E76" s="297" t="s">
        <v>563</v>
      </c>
      <c r="F76" s="293" t="s">
        <v>246</v>
      </c>
      <c r="G76" s="147"/>
    </row>
    <row r="77" spans="1:8" s="332" customFormat="1">
      <c r="A77" s="169" t="s">
        <v>942</v>
      </c>
      <c r="B77" s="297"/>
      <c r="C77" s="289"/>
      <c r="D77" s="297"/>
      <c r="E77" s="297"/>
      <c r="F77" s="293"/>
    </row>
    <row r="78" spans="1:8" s="332" customFormat="1" ht="28.5">
      <c r="A78" s="844" t="s">
        <v>1323</v>
      </c>
      <c r="B78" s="297" t="s">
        <v>796</v>
      </c>
      <c r="C78" s="297" t="s">
        <v>99</v>
      </c>
      <c r="D78" s="297" t="s">
        <v>705</v>
      </c>
      <c r="E78" s="317" t="s">
        <v>1328</v>
      </c>
      <c r="F78" s="293" t="s">
        <v>404</v>
      </c>
      <c r="G78" s="147"/>
    </row>
    <row r="79" spans="1:8" s="332" customFormat="1" ht="14.25" customHeight="1">
      <c r="A79" s="166" t="s">
        <v>706</v>
      </c>
      <c r="B79" s="317" t="s">
        <v>1329</v>
      </c>
      <c r="C79" s="297" t="s">
        <v>403</v>
      </c>
      <c r="D79" s="297" t="s">
        <v>562</v>
      </c>
      <c r="E79" s="297" t="s">
        <v>707</v>
      </c>
      <c r="F79" s="870" t="s">
        <v>1330</v>
      </c>
      <c r="G79" s="147"/>
    </row>
    <row r="80" spans="1:8" s="332" customFormat="1" ht="12.75" customHeight="1">
      <c r="A80" s="169" t="s">
        <v>13</v>
      </c>
      <c r="B80" s="289"/>
      <c r="C80" s="289"/>
      <c r="D80" s="289"/>
      <c r="E80" s="290"/>
      <c r="F80" s="289"/>
      <c r="G80" s="147"/>
    </row>
    <row r="81" spans="1:13" s="173" customFormat="1" ht="12.75" customHeight="1">
      <c r="A81" s="168" t="s">
        <v>500</v>
      </c>
      <c r="B81" s="289" t="s">
        <v>1066</v>
      </c>
      <c r="C81" s="289" t="s">
        <v>1066</v>
      </c>
      <c r="D81" s="289" t="s">
        <v>1066</v>
      </c>
      <c r="E81" s="290" t="s">
        <v>1066</v>
      </c>
      <c r="F81" s="289" t="s">
        <v>1066</v>
      </c>
      <c r="G81" s="147"/>
      <c r="H81" s="332"/>
      <c r="I81" s="332"/>
      <c r="J81" s="332"/>
      <c r="K81" s="332"/>
      <c r="L81" s="332"/>
      <c r="M81" s="332"/>
    </row>
    <row r="82" spans="1:13" s="173" customFormat="1" ht="14.25" customHeight="1">
      <c r="A82" s="168" t="s">
        <v>501</v>
      </c>
      <c r="B82" s="289" t="s">
        <v>1066</v>
      </c>
      <c r="C82" s="289" t="s">
        <v>1066</v>
      </c>
      <c r="D82" s="289" t="s">
        <v>1066</v>
      </c>
      <c r="E82" s="290" t="s">
        <v>1066</v>
      </c>
      <c r="F82" s="289" t="s">
        <v>1066</v>
      </c>
      <c r="G82" s="147"/>
      <c r="H82" s="332"/>
      <c r="I82" s="332"/>
      <c r="J82" s="332"/>
      <c r="K82" s="332"/>
      <c r="L82" s="332"/>
      <c r="M82" s="332"/>
    </row>
    <row r="83" spans="1:13" s="173" customFormat="1" ht="14.25">
      <c r="A83" s="169" t="s">
        <v>998</v>
      </c>
      <c r="B83" s="289"/>
      <c r="C83" s="289"/>
      <c r="D83" s="289"/>
      <c r="E83" s="290"/>
      <c r="F83" s="289"/>
      <c r="G83" s="290"/>
      <c r="H83" s="290"/>
      <c r="I83" s="290"/>
      <c r="J83" s="290"/>
      <c r="K83" s="290"/>
      <c r="L83" s="290"/>
      <c r="M83" s="290"/>
    </row>
    <row r="84" spans="1:13" s="173" customFormat="1" ht="14.25" customHeight="1">
      <c r="A84" s="166" t="s">
        <v>726</v>
      </c>
      <c r="B84" s="297" t="s">
        <v>34</v>
      </c>
      <c r="C84" s="289" t="s">
        <v>440</v>
      </c>
      <c r="D84" s="297" t="s">
        <v>917</v>
      </c>
      <c r="E84" s="293" t="s">
        <v>962</v>
      </c>
      <c r="F84" s="297" t="s">
        <v>1018</v>
      </c>
      <c r="G84" s="147"/>
      <c r="H84" s="290"/>
      <c r="I84" s="290"/>
      <c r="J84" s="290"/>
      <c r="K84" s="290"/>
      <c r="L84" s="290"/>
      <c r="M84" s="290"/>
    </row>
    <row r="85" spans="1:13" s="173" customFormat="1" ht="12.75" customHeight="1">
      <c r="A85" s="166" t="s">
        <v>925</v>
      </c>
      <c r="B85" s="289" t="s">
        <v>34</v>
      </c>
      <c r="C85" s="289" t="s">
        <v>439</v>
      </c>
      <c r="D85" s="289" t="s">
        <v>562</v>
      </c>
      <c r="E85" s="290" t="s">
        <v>962</v>
      </c>
      <c r="F85" s="297" t="s">
        <v>1018</v>
      </c>
      <c r="G85" s="147"/>
      <c r="H85" s="290"/>
      <c r="I85" s="290"/>
      <c r="J85" s="290"/>
      <c r="K85" s="290"/>
      <c r="L85" s="290"/>
      <c r="M85" s="290"/>
    </row>
    <row r="86" spans="1:13" s="123" customFormat="1" ht="13.5" customHeight="1">
      <c r="A86" s="166" t="s">
        <v>395</v>
      </c>
      <c r="B86" s="298" t="s">
        <v>796</v>
      </c>
      <c r="C86" s="299" t="s">
        <v>440</v>
      </c>
      <c r="D86" s="300" t="s">
        <v>963</v>
      </c>
      <c r="E86" s="290" t="s">
        <v>962</v>
      </c>
      <c r="F86" s="297" t="s">
        <v>1018</v>
      </c>
      <c r="G86" s="147"/>
      <c r="H86" s="188"/>
      <c r="I86" s="188"/>
    </row>
    <row r="87" spans="1:13" s="123" customFormat="1" ht="26.25" customHeight="1">
      <c r="A87" s="980" t="s">
        <v>124</v>
      </c>
      <c r="B87" s="957"/>
      <c r="C87" s="957"/>
      <c r="D87" s="957"/>
      <c r="E87" s="957"/>
      <c r="F87" s="957"/>
      <c r="G87" s="188"/>
      <c r="H87" s="188"/>
      <c r="I87" s="188"/>
    </row>
    <row r="88" spans="1:13" s="123" customFormat="1" ht="13.5" customHeight="1">
      <c r="A88" s="978" t="s">
        <v>466</v>
      </c>
      <c r="B88" s="979"/>
      <c r="C88" s="979"/>
      <c r="D88" s="979"/>
      <c r="E88" s="979"/>
      <c r="F88" s="979"/>
      <c r="G88" s="188"/>
      <c r="H88" s="188"/>
      <c r="I88" s="188"/>
    </row>
    <row r="89" spans="1:13" s="123" customFormat="1" ht="25.5" customHeight="1">
      <c r="A89" s="976" t="s">
        <v>1179</v>
      </c>
      <c r="B89" s="976"/>
      <c r="C89" s="976"/>
      <c r="D89" s="976"/>
      <c r="E89" s="976"/>
      <c r="F89" s="976"/>
      <c r="G89" s="188"/>
      <c r="H89" s="188"/>
      <c r="I89" s="188"/>
    </row>
    <row r="90" spans="1:13" s="123" customFormat="1" ht="52.5" customHeight="1">
      <c r="A90" s="976" t="s">
        <v>1173</v>
      </c>
      <c r="B90" s="976"/>
      <c r="C90" s="976"/>
      <c r="D90" s="976"/>
      <c r="E90" s="976"/>
      <c r="F90" s="976"/>
      <c r="G90" s="188"/>
      <c r="H90" s="188"/>
      <c r="I90" s="188"/>
    </row>
    <row r="91" spans="1:13" s="123" customFormat="1" ht="14.25" customHeight="1">
      <c r="A91" s="978" t="s">
        <v>27</v>
      </c>
      <c r="B91" s="978"/>
      <c r="C91" s="978"/>
      <c r="D91" s="978"/>
      <c r="E91" s="978"/>
      <c r="F91" s="978"/>
      <c r="G91" s="188"/>
      <c r="H91" s="188"/>
      <c r="I91" s="188"/>
    </row>
    <row r="92" spans="1:13" s="123" customFormat="1" ht="13.5" customHeight="1">
      <c r="A92" s="978" t="s">
        <v>552</v>
      </c>
      <c r="B92" s="978"/>
      <c r="C92" s="978"/>
      <c r="D92" s="978"/>
      <c r="E92" s="978"/>
      <c r="F92" s="978"/>
      <c r="G92" s="188"/>
      <c r="H92" s="188"/>
      <c r="I92" s="188"/>
    </row>
    <row r="93" spans="1:13" s="123" customFormat="1" ht="25.5" customHeight="1">
      <c r="A93" s="978" t="s">
        <v>526</v>
      </c>
      <c r="B93" s="978"/>
      <c r="C93" s="978"/>
      <c r="D93" s="978"/>
      <c r="E93" s="978"/>
      <c r="F93" s="978"/>
      <c r="G93" s="188"/>
      <c r="H93" s="188"/>
      <c r="I93" s="188"/>
    </row>
    <row r="94" spans="1:13" s="123" customFormat="1" ht="65.25" customHeight="1">
      <c r="A94" s="976" t="s">
        <v>1241</v>
      </c>
      <c r="B94" s="976"/>
      <c r="C94" s="976"/>
      <c r="D94" s="976"/>
      <c r="E94" s="976"/>
      <c r="F94" s="976"/>
      <c r="G94" s="188"/>
      <c r="H94" s="188"/>
      <c r="I94" s="188"/>
    </row>
    <row r="95" spans="1:13" s="123" customFormat="1" ht="14.25" customHeight="1">
      <c r="A95" s="976" t="s">
        <v>1289</v>
      </c>
      <c r="B95" s="976"/>
      <c r="C95" s="976"/>
      <c r="D95" s="976"/>
      <c r="E95" s="976"/>
      <c r="F95" s="976"/>
      <c r="G95" s="188"/>
      <c r="H95" s="188"/>
      <c r="I95" s="188"/>
    </row>
    <row r="96" spans="1:13" s="123" customFormat="1" ht="14.25" customHeight="1">
      <c r="A96" s="976" t="s">
        <v>212</v>
      </c>
      <c r="B96" s="976"/>
      <c r="C96" s="976"/>
      <c r="D96" s="976"/>
      <c r="E96" s="976"/>
      <c r="F96" s="976"/>
      <c r="G96" s="188"/>
      <c r="H96" s="188"/>
      <c r="I96" s="188"/>
    </row>
    <row r="97" spans="1:17" s="123" customFormat="1" ht="14.25" customHeight="1">
      <c r="A97" s="976" t="s">
        <v>1303</v>
      </c>
      <c r="B97" s="976"/>
      <c r="C97" s="976"/>
      <c r="D97" s="976"/>
      <c r="E97" s="976"/>
      <c r="F97" s="976"/>
      <c r="G97" s="188"/>
      <c r="H97" s="188"/>
      <c r="I97" s="188"/>
    </row>
    <row r="98" spans="1:17" s="123" customFormat="1" ht="14.25" customHeight="1">
      <c r="A98" s="976" t="s">
        <v>909</v>
      </c>
      <c r="B98" s="976"/>
      <c r="C98" s="976"/>
      <c r="D98" s="976"/>
      <c r="E98" s="976"/>
      <c r="F98" s="976"/>
      <c r="G98" s="188"/>
      <c r="H98" s="188"/>
      <c r="I98" s="188"/>
    </row>
    <row r="99" spans="1:17" s="123" customFormat="1" ht="14.25" customHeight="1">
      <c r="A99" s="976" t="s">
        <v>910</v>
      </c>
      <c r="B99" s="976"/>
      <c r="C99" s="976"/>
      <c r="D99" s="976"/>
      <c r="E99" s="976"/>
      <c r="F99" s="976"/>
      <c r="G99" s="188"/>
      <c r="H99" s="188"/>
      <c r="I99" s="188"/>
    </row>
    <row r="100" spans="1:17" s="123" customFormat="1" ht="14.25" customHeight="1">
      <c r="A100" s="976" t="s">
        <v>911</v>
      </c>
      <c r="B100" s="976"/>
      <c r="C100" s="976"/>
      <c r="D100" s="976"/>
      <c r="E100" s="976"/>
      <c r="F100" s="976"/>
      <c r="G100" s="188"/>
      <c r="H100" s="188"/>
      <c r="I100" s="188"/>
    </row>
    <row r="101" spans="1:17" s="123" customFormat="1" ht="25.5" hidden="1" customHeight="1">
      <c r="A101" s="984" t="s">
        <v>788</v>
      </c>
      <c r="B101" s="984"/>
      <c r="C101" s="984"/>
      <c r="D101" s="984"/>
      <c r="E101" s="984"/>
      <c r="F101" s="984"/>
      <c r="G101" s="188"/>
      <c r="H101" s="188"/>
      <c r="I101" s="188"/>
    </row>
    <row r="102" spans="1:17" s="123" customFormat="1" ht="38.25" customHeight="1">
      <c r="A102" s="976" t="s">
        <v>1236</v>
      </c>
      <c r="B102" s="976"/>
      <c r="C102" s="976"/>
      <c r="D102" s="976"/>
      <c r="E102" s="976"/>
      <c r="F102" s="976"/>
      <c r="G102" s="188"/>
      <c r="H102" s="188"/>
      <c r="I102" s="188"/>
    </row>
    <row r="103" spans="1:17" s="123" customFormat="1" ht="13.5" customHeight="1">
      <c r="A103" s="976" t="s">
        <v>848</v>
      </c>
      <c r="B103" s="976"/>
      <c r="C103" s="976"/>
      <c r="D103" s="976"/>
      <c r="E103" s="976"/>
      <c r="F103" s="976"/>
      <c r="G103" s="188"/>
      <c r="H103" s="188"/>
      <c r="I103" s="188"/>
    </row>
    <row r="104" spans="1:17" s="123" customFormat="1" ht="13.5" customHeight="1">
      <c r="A104" s="976" t="s">
        <v>245</v>
      </c>
      <c r="B104" s="976"/>
      <c r="C104" s="976"/>
      <c r="D104" s="976"/>
      <c r="E104" s="976"/>
      <c r="F104" s="976"/>
      <c r="G104" s="188"/>
      <c r="H104" s="188"/>
      <c r="I104" s="188"/>
    </row>
    <row r="105" spans="1:17" s="123" customFormat="1" ht="37.5" customHeight="1">
      <c r="A105" s="976" t="s">
        <v>1327</v>
      </c>
      <c r="B105" s="976"/>
      <c r="C105" s="976"/>
      <c r="D105" s="976"/>
      <c r="E105" s="976"/>
      <c r="F105" s="976"/>
      <c r="G105" s="188"/>
      <c r="H105" s="188"/>
      <c r="I105" s="188"/>
    </row>
    <row r="106" spans="1:17" s="173" customFormat="1" ht="14.25" customHeight="1">
      <c r="A106" s="983" t="s">
        <v>293</v>
      </c>
      <c r="B106" s="959"/>
      <c r="C106" s="959"/>
      <c r="D106" s="959"/>
      <c r="E106" s="959"/>
      <c r="F106" s="959"/>
      <c r="G106" s="715"/>
      <c r="H106" s="715"/>
      <c r="I106" s="715"/>
      <c r="J106" s="291"/>
      <c r="K106" s="290"/>
      <c r="L106" s="715"/>
      <c r="M106" s="715"/>
      <c r="N106" s="715"/>
      <c r="O106" s="715"/>
    </row>
    <row r="107" spans="1:17" s="173" customFormat="1" ht="12.75" customHeight="1">
      <c r="A107" s="332"/>
      <c r="B107" s="641"/>
      <c r="C107" s="641"/>
      <c r="D107" s="641"/>
      <c r="E107" s="641"/>
      <c r="F107" s="641"/>
      <c r="G107" s="715"/>
      <c r="H107" s="715"/>
      <c r="I107" s="715"/>
      <c r="J107" s="291"/>
      <c r="K107" s="290"/>
      <c r="L107" s="715"/>
      <c r="M107" s="715"/>
      <c r="N107" s="715"/>
      <c r="O107" s="715"/>
    </row>
    <row r="108" spans="1:17" ht="12.75" customHeight="1">
      <c r="A108" s="332"/>
      <c r="B108" s="641"/>
      <c r="C108" s="641"/>
      <c r="D108" s="641"/>
      <c r="E108" s="641"/>
      <c r="F108" s="641"/>
      <c r="G108" s="174"/>
      <c r="H108" s="174"/>
      <c r="I108" s="174"/>
      <c r="J108" s="174"/>
      <c r="K108" s="291"/>
      <c r="L108" s="290"/>
      <c r="M108" s="173"/>
      <c r="N108" s="174"/>
      <c r="O108" s="174"/>
      <c r="P108" s="174"/>
      <c r="Q108" s="174"/>
    </row>
    <row r="109" spans="1:17" ht="12.75" customHeight="1">
      <c r="B109" s="174"/>
      <c r="C109" s="174"/>
      <c r="D109" s="174"/>
      <c r="E109" s="174"/>
      <c r="F109" s="174"/>
    </row>
  </sheetData>
  <mergeCells count="25">
    <mergeCell ref="A106:F106"/>
    <mergeCell ref="A92:F92"/>
    <mergeCell ref="A102:F102"/>
    <mergeCell ref="A90:F90"/>
    <mergeCell ref="A94:F94"/>
    <mergeCell ref="A103:F103"/>
    <mergeCell ref="A93:F93"/>
    <mergeCell ref="A91:F91"/>
    <mergeCell ref="A95:F95"/>
    <mergeCell ref="A98:F98"/>
    <mergeCell ref="A99:F99"/>
    <mergeCell ref="A101:F101"/>
    <mergeCell ref="A104:F104"/>
    <mergeCell ref="A105:F105"/>
    <mergeCell ref="A100:F100"/>
    <mergeCell ref="A4:F4"/>
    <mergeCell ref="F31:F33"/>
    <mergeCell ref="A97:F97"/>
    <mergeCell ref="A5:F5"/>
    <mergeCell ref="A88:F88"/>
    <mergeCell ref="A87:F87"/>
    <mergeCell ref="A89:F89"/>
    <mergeCell ref="A55:F55"/>
    <mergeCell ref="A59:F59"/>
    <mergeCell ref="A96:F96"/>
  </mergeCells>
  <phoneticPr fontId="0" type="noConversion"/>
  <pageMargins left="0.94488188976377963" right="0.94488188976377963" top="0.59055118110236227" bottom="0.98425196850393704" header="0.47244094488188981" footer="0.47244094488188981"/>
  <pageSetup paperSize="9" scale="78" firstPageNumber="500" fitToHeight="8" orientation="portrait" useFirstPageNumber="1" r:id="rId1"/>
  <headerFooter alignWithMargins="0">
    <oddHeader>&amp;L&amp;"Arial,Italic"&amp;11      Comparative tables</oddHeader>
    <oddFooter>&amp;L      CPSS – Red Book statistical update&amp;C&amp;11 &amp;P&amp;RDecember 2013</oddFooter>
  </headerFooter>
  <rowBreaks count="2" manualBreakCount="2">
    <brk id="55" max="5" man="1"/>
    <brk id="107"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289"/>
  <sheetViews>
    <sheetView view="pageBreakPreview" topLeftCell="A3" zoomScaleNormal="100" zoomScaleSheetLayoutView="100" workbookViewId="0">
      <selection activeCell="A3" sqref="A3"/>
    </sheetView>
  </sheetViews>
  <sheetFormatPr defaultRowHeight="12.75" customHeight="1"/>
  <cols>
    <col min="1" max="1" width="27.140625" style="1" customWidth="1"/>
    <col min="2" max="11" width="7.85546875" style="2" customWidth="1"/>
    <col min="12" max="18" width="7.42578125" customWidth="1"/>
    <col min="19" max="26" width="7.28515625" customWidth="1"/>
    <col min="27" max="27" width="9.42578125" bestFit="1" customWidth="1"/>
    <col min="28" max="28" width="15.7109375" bestFit="1" customWidth="1"/>
    <col min="29" max="29" width="10.85546875" bestFit="1" customWidth="1"/>
    <col min="30" max="30" width="19.7109375" bestFit="1" customWidth="1"/>
    <col min="31" max="31" width="17.42578125" bestFit="1" customWidth="1"/>
    <col min="32" max="32" width="26.42578125" bestFit="1" customWidth="1"/>
    <col min="33" max="33" width="11.28515625" bestFit="1" customWidth="1"/>
    <col min="34" max="37" width="8.140625" bestFit="1" customWidth="1"/>
    <col min="38" max="38" width="8.28515625" bestFit="1" customWidth="1"/>
    <col min="39" max="39" width="8.85546875" bestFit="1" customWidth="1"/>
    <col min="42" max="42" width="15.7109375" bestFit="1" customWidth="1"/>
    <col min="44" max="44" width="21.42578125" bestFit="1" customWidth="1"/>
    <col min="56" max="56" width="12.42578125" bestFit="1" customWidth="1"/>
    <col min="58" max="58" width="14.28515625" bestFit="1" customWidth="1"/>
  </cols>
  <sheetData>
    <row r="1" spans="1:11" ht="12.75" customHeight="1">
      <c r="A1" s="234" t="s">
        <v>1256</v>
      </c>
      <c r="B1" s="235">
        <v>39083</v>
      </c>
      <c r="C1" s="235">
        <v>39448</v>
      </c>
      <c r="D1" s="235">
        <v>39814</v>
      </c>
      <c r="E1" s="235">
        <v>40179</v>
      </c>
      <c r="F1" s="235">
        <v>40544</v>
      </c>
      <c r="G1" s="235">
        <v>40909</v>
      </c>
    </row>
    <row r="2" spans="1:11" ht="12.75" customHeight="1">
      <c r="A2" s="8"/>
      <c r="B2" s="2">
        <v>6</v>
      </c>
      <c r="C2" s="2">
        <v>7</v>
      </c>
      <c r="D2" s="2">
        <v>8</v>
      </c>
      <c r="E2" s="2">
        <v>9</v>
      </c>
      <c r="F2" s="2">
        <v>10</v>
      </c>
      <c r="G2" s="2">
        <v>5</v>
      </c>
    </row>
    <row r="3" spans="1:11" ht="12.75" customHeight="1">
      <c r="A3" s="8"/>
    </row>
    <row r="4" spans="1:11" ht="12.75" customHeight="1">
      <c r="A4" s="8"/>
    </row>
    <row r="6" spans="1:11" ht="12.75" customHeight="1">
      <c r="A6" s="908" t="s">
        <v>824</v>
      </c>
      <c r="B6" s="908"/>
      <c r="C6" s="908"/>
      <c r="D6" s="908"/>
      <c r="E6" s="908"/>
      <c r="F6" s="908"/>
      <c r="G6" s="908"/>
      <c r="H6" s="908"/>
      <c r="I6" s="908"/>
      <c r="J6" s="908"/>
      <c r="K6" s="908"/>
    </row>
    <row r="7" spans="1:11" ht="15" customHeight="1">
      <c r="A7" s="986" t="s">
        <v>674</v>
      </c>
      <c r="B7" s="986"/>
      <c r="C7" s="986"/>
      <c r="D7" s="986"/>
      <c r="E7" s="986"/>
      <c r="F7" s="986"/>
      <c r="G7" s="986"/>
      <c r="H7" s="986"/>
      <c r="I7" s="986"/>
      <c r="J7" s="986"/>
      <c r="K7" s="986"/>
    </row>
    <row r="8" spans="1:11" ht="12.75" customHeight="1">
      <c r="A8" s="131" t="s">
        <v>254</v>
      </c>
    </row>
    <row r="10" spans="1:11" ht="27" customHeight="1">
      <c r="A10" s="955" t="s">
        <v>535</v>
      </c>
      <c r="B10" s="952" t="s">
        <v>278</v>
      </c>
      <c r="C10" s="953"/>
      <c r="D10" s="953"/>
      <c r="E10" s="953"/>
      <c r="F10" s="954"/>
      <c r="G10" s="952" t="s">
        <v>242</v>
      </c>
      <c r="H10" s="953"/>
      <c r="I10" s="953"/>
      <c r="J10" s="953"/>
      <c r="K10" s="953"/>
    </row>
    <row r="11" spans="1:11" ht="15" customHeight="1">
      <c r="A11" s="956"/>
      <c r="B11" s="264">
        <v>39448</v>
      </c>
      <c r="C11" s="264">
        <v>39814</v>
      </c>
      <c r="D11" s="264">
        <v>40179</v>
      </c>
      <c r="E11" s="264">
        <v>40544</v>
      </c>
      <c r="F11" s="265">
        <v>40909</v>
      </c>
      <c r="G11" s="264">
        <v>39448</v>
      </c>
      <c r="H11" s="264">
        <v>39814</v>
      </c>
      <c r="I11" s="264">
        <v>40179</v>
      </c>
      <c r="J11" s="264">
        <v>40544</v>
      </c>
      <c r="K11" s="264">
        <v>40909</v>
      </c>
    </row>
    <row r="12" spans="1:11" ht="12.75" customHeight="1">
      <c r="A12" s="162" t="s">
        <v>37</v>
      </c>
      <c r="B12" s="273"/>
      <c r="C12" s="273"/>
      <c r="D12" s="273"/>
      <c r="E12" s="273"/>
      <c r="F12" s="643"/>
      <c r="G12" s="273"/>
      <c r="H12" s="273"/>
      <c r="I12" s="273"/>
      <c r="J12" s="273"/>
      <c r="K12" s="273"/>
    </row>
    <row r="13" spans="1:11">
      <c r="A13" s="165" t="s">
        <v>1145</v>
      </c>
      <c r="B13" s="274">
        <v>127.45150000000001</v>
      </c>
      <c r="C13" s="275">
        <v>135.8929</v>
      </c>
      <c r="D13" s="275">
        <v>158.54130000000004</v>
      </c>
      <c r="E13" s="275">
        <v>284.29450000000003</v>
      </c>
      <c r="F13" s="276">
        <v>313.29880000000003</v>
      </c>
      <c r="G13" s="101">
        <v>35.200517670271608</v>
      </c>
      <c r="H13" s="97">
        <v>6.6232253053122037</v>
      </c>
      <c r="I13" s="97">
        <v>16.66636005265913</v>
      </c>
      <c r="J13" s="97">
        <v>79.318890408997504</v>
      </c>
      <c r="K13" s="97">
        <v>10.202202293748201</v>
      </c>
    </row>
    <row r="14" spans="1:11">
      <c r="A14" s="165" t="s">
        <v>1146</v>
      </c>
      <c r="B14" s="352">
        <v>76.082970000000003</v>
      </c>
      <c r="C14" s="353">
        <v>64.583690000000004</v>
      </c>
      <c r="D14" s="353">
        <v>86.194770000000005</v>
      </c>
      <c r="E14" s="353">
        <v>104.4864</v>
      </c>
      <c r="F14" s="354">
        <v>103.7809</v>
      </c>
      <c r="G14" s="101">
        <v>-17.938425805933903</v>
      </c>
      <c r="H14" s="97">
        <v>-15.114131322686276</v>
      </c>
      <c r="I14" s="97">
        <v>33.462132622028889</v>
      </c>
      <c r="J14" s="97">
        <v>21.221275954445957</v>
      </c>
      <c r="K14" s="97">
        <v>-0.67520749111845646</v>
      </c>
    </row>
    <row r="15" spans="1:11" ht="12.75" customHeight="1">
      <c r="A15" s="133" t="s">
        <v>528</v>
      </c>
      <c r="B15" s="177"/>
      <c r="C15" s="178"/>
      <c r="D15" s="178"/>
      <c r="E15" s="178"/>
      <c r="F15" s="179"/>
      <c r="G15" s="177"/>
      <c r="H15" s="97"/>
      <c r="I15" s="178"/>
      <c r="J15" s="178"/>
      <c r="K15" s="97"/>
    </row>
    <row r="16" spans="1:11">
      <c r="A16" s="163" t="s">
        <v>916</v>
      </c>
      <c r="B16" s="283">
        <v>7.9582E-2</v>
      </c>
      <c r="C16" s="284">
        <v>8.7231000000000003E-2</v>
      </c>
      <c r="D16" s="284">
        <v>0.102575</v>
      </c>
      <c r="E16" s="284">
        <v>0.13284800000000002</v>
      </c>
      <c r="F16" s="285" t="s">
        <v>404</v>
      </c>
      <c r="G16" s="101">
        <v>3.3532467532467507</v>
      </c>
      <c r="H16" s="97">
        <v>9.6114699303862636</v>
      </c>
      <c r="I16" s="97">
        <v>17.590076922195095</v>
      </c>
      <c r="J16" s="97">
        <v>29.51303923958082</v>
      </c>
      <c r="K16" s="97" t="s">
        <v>1066</v>
      </c>
    </row>
    <row r="17" spans="1:11">
      <c r="A17" s="163" t="s">
        <v>970</v>
      </c>
      <c r="B17" s="274" t="s">
        <v>1066</v>
      </c>
      <c r="C17" s="275" t="s">
        <v>1066</v>
      </c>
      <c r="D17" s="178">
        <v>1433.554817</v>
      </c>
      <c r="E17" s="178">
        <v>1441.734001</v>
      </c>
      <c r="F17" s="179">
        <v>1438.3770000000002</v>
      </c>
      <c r="G17" s="101" t="s">
        <v>1066</v>
      </c>
      <c r="H17" s="97" t="s">
        <v>1066</v>
      </c>
      <c r="I17" s="97" t="s">
        <v>1066</v>
      </c>
      <c r="J17" s="97">
        <v>0.5705525804110323</v>
      </c>
      <c r="K17" s="97">
        <v>-0.23284468547397807</v>
      </c>
    </row>
    <row r="18" spans="1:11">
      <c r="A18" s="162" t="s">
        <v>530</v>
      </c>
      <c r="B18" s="177"/>
      <c r="C18" s="178"/>
      <c r="D18" s="178"/>
      <c r="E18" s="275"/>
      <c r="F18" s="276"/>
      <c r="G18" s="101"/>
      <c r="H18" s="97"/>
      <c r="I18" s="97"/>
      <c r="J18" s="97"/>
      <c r="K18" s="97"/>
    </row>
    <row r="19" spans="1:11">
      <c r="A19" s="163" t="s">
        <v>578</v>
      </c>
      <c r="B19" s="274">
        <v>61.574898999999995</v>
      </c>
      <c r="C19" s="275">
        <v>82.331195999999991</v>
      </c>
      <c r="D19" s="275">
        <v>107.191104</v>
      </c>
      <c r="E19" s="275">
        <v>142.40809300000001</v>
      </c>
      <c r="F19" s="276">
        <v>193.08616600000002</v>
      </c>
      <c r="G19" s="101">
        <v>61.977971696279269</v>
      </c>
      <c r="H19" s="97">
        <v>33.709023217399022</v>
      </c>
      <c r="I19" s="97">
        <v>30.195004090551549</v>
      </c>
      <c r="J19" s="97">
        <v>32.854395267726716</v>
      </c>
      <c r="K19" s="97">
        <v>35.586511926678213</v>
      </c>
    </row>
    <row r="20" spans="1:11">
      <c r="A20" s="163" t="s">
        <v>1090</v>
      </c>
      <c r="B20" s="274">
        <v>7.1435000000000004</v>
      </c>
      <c r="C20" s="275">
        <v>9.5827999999999989</v>
      </c>
      <c r="D20" s="275">
        <v>16.399844000000002</v>
      </c>
      <c r="E20" s="275">
        <v>19.673812999999999</v>
      </c>
      <c r="F20" s="276">
        <v>24.533774000000001</v>
      </c>
      <c r="G20" s="101">
        <v>25.566883459307448</v>
      </c>
      <c r="H20" s="97">
        <v>34.147126758591696</v>
      </c>
      <c r="I20" s="97">
        <v>71.138331176691622</v>
      </c>
      <c r="J20" s="97">
        <v>19.963415505659682</v>
      </c>
      <c r="K20" s="97">
        <v>24.702689814119935</v>
      </c>
    </row>
    <row r="21" spans="1:11" ht="12.75" customHeight="1">
      <c r="A21" s="133" t="s">
        <v>529</v>
      </c>
      <c r="B21" s="177"/>
      <c r="C21" s="178"/>
      <c r="D21" s="178"/>
      <c r="E21" s="178"/>
      <c r="F21" s="179"/>
      <c r="G21" s="101"/>
      <c r="H21" s="97"/>
      <c r="I21" s="97"/>
      <c r="J21" s="97"/>
      <c r="K21" s="97"/>
    </row>
    <row r="22" spans="1:11" ht="12.75" customHeight="1">
      <c r="A22" s="136" t="s">
        <v>17</v>
      </c>
      <c r="B22" s="274">
        <v>183.21405100000001</v>
      </c>
      <c r="C22" s="275">
        <v>191.718704</v>
      </c>
      <c r="D22" s="275">
        <v>189.66012800000001</v>
      </c>
      <c r="E22" s="275">
        <v>210.44836300000003</v>
      </c>
      <c r="F22" s="276">
        <v>177.80595199999999</v>
      </c>
      <c r="G22" s="101">
        <v>54.030898044426749</v>
      </c>
      <c r="H22" s="97">
        <v>4.6419218141735143</v>
      </c>
      <c r="I22" s="97">
        <v>-1.0737481304901735</v>
      </c>
      <c r="J22" s="97">
        <v>10.960782964356113</v>
      </c>
      <c r="K22" s="97">
        <v>-15.51088853088396</v>
      </c>
    </row>
    <row r="23" spans="1:11" ht="12.75" customHeight="1">
      <c r="A23" s="136" t="s">
        <v>194</v>
      </c>
      <c r="B23" s="274">
        <v>38.063718000000001</v>
      </c>
      <c r="C23" s="275">
        <v>34.753065000000007</v>
      </c>
      <c r="D23" s="275">
        <v>44.296903</v>
      </c>
      <c r="E23" s="275">
        <v>61.775040000000004</v>
      </c>
      <c r="F23" s="276">
        <v>64.364745999999997</v>
      </c>
      <c r="G23" s="101">
        <v>-10.945835510143255</v>
      </c>
      <c r="H23" s="97">
        <v>-8.6976605911172271</v>
      </c>
      <c r="I23" s="97">
        <v>27.461859838837228</v>
      </c>
      <c r="J23" s="97">
        <v>39.456792272814198</v>
      </c>
      <c r="K23" s="97">
        <v>4.192155925758982</v>
      </c>
    </row>
    <row r="24" spans="1:11" ht="12.75" customHeight="1">
      <c r="A24" s="136" t="s">
        <v>764</v>
      </c>
      <c r="B24" s="274">
        <v>0.33330599999999999</v>
      </c>
      <c r="C24" s="275">
        <v>0.30408800000000002</v>
      </c>
      <c r="D24" s="275">
        <v>0.34581299999999998</v>
      </c>
      <c r="E24" s="275">
        <v>0.38527</v>
      </c>
      <c r="F24" s="276">
        <v>0.362593</v>
      </c>
      <c r="G24" s="101">
        <v>41.045486667992606</v>
      </c>
      <c r="H24" s="97">
        <v>-8.7661188217433761</v>
      </c>
      <c r="I24" s="97">
        <v>13.721356975612295</v>
      </c>
      <c r="J24" s="97">
        <v>11.409923860583618</v>
      </c>
      <c r="K24" s="97">
        <v>-5.8860020245542017</v>
      </c>
    </row>
    <row r="25" spans="1:11" ht="12.75" customHeight="1">
      <c r="A25" s="136" t="s">
        <v>375</v>
      </c>
      <c r="B25" s="274">
        <v>3.3212100000000002</v>
      </c>
      <c r="C25" s="275">
        <v>3.5693459999999999</v>
      </c>
      <c r="D25" s="275">
        <v>4.3043999999999993</v>
      </c>
      <c r="E25" s="275">
        <v>4.7545000000000002</v>
      </c>
      <c r="F25" s="276">
        <v>5.0392000000000001</v>
      </c>
      <c r="G25" s="101">
        <v>-3.7934165950932197</v>
      </c>
      <c r="H25" s="97">
        <v>7.4712529469681073</v>
      </c>
      <c r="I25" s="97">
        <v>20.593520493670241</v>
      </c>
      <c r="J25" s="97">
        <v>10.456741938481585</v>
      </c>
      <c r="K25" s="97">
        <v>5.9880113576611649</v>
      </c>
    </row>
    <row r="26" spans="1:11" ht="12.75" customHeight="1">
      <c r="A26" s="846" t="s">
        <v>1166</v>
      </c>
      <c r="B26" s="274" t="s">
        <v>404</v>
      </c>
      <c r="C26" s="275" t="s">
        <v>404</v>
      </c>
      <c r="D26" s="275" t="s">
        <v>404</v>
      </c>
      <c r="E26" s="275" t="s">
        <v>404</v>
      </c>
      <c r="F26" s="276" t="s">
        <v>404</v>
      </c>
      <c r="G26" s="101" t="s">
        <v>1066</v>
      </c>
      <c r="H26" s="97" t="s">
        <v>1066</v>
      </c>
      <c r="I26" s="97" t="s">
        <v>1066</v>
      </c>
      <c r="J26" s="97" t="s">
        <v>1066</v>
      </c>
      <c r="K26" s="97" t="s">
        <v>1066</v>
      </c>
    </row>
    <row r="27" spans="1:11" ht="12.75" customHeight="1">
      <c r="A27" s="846" t="s">
        <v>1167</v>
      </c>
      <c r="B27" s="274" t="s">
        <v>404</v>
      </c>
      <c r="C27" s="275" t="s">
        <v>404</v>
      </c>
      <c r="D27" s="275" t="s">
        <v>404</v>
      </c>
      <c r="E27" s="275" t="s">
        <v>404</v>
      </c>
      <c r="F27" s="276" t="s">
        <v>404</v>
      </c>
      <c r="G27" s="101" t="s">
        <v>1066</v>
      </c>
      <c r="H27" s="97" t="s">
        <v>1066</v>
      </c>
      <c r="I27" s="97" t="s">
        <v>1066</v>
      </c>
      <c r="J27" s="97" t="s">
        <v>1066</v>
      </c>
      <c r="K27" s="97" t="s">
        <v>1066</v>
      </c>
    </row>
    <row r="28" spans="1:11" ht="12.75" customHeight="1">
      <c r="A28" s="162" t="s">
        <v>531</v>
      </c>
      <c r="B28" s="177"/>
      <c r="C28" s="178"/>
      <c r="D28" s="178"/>
      <c r="E28" s="178"/>
      <c r="F28" s="179"/>
      <c r="G28" s="101"/>
      <c r="H28" s="97"/>
      <c r="I28" s="97"/>
      <c r="J28" s="97"/>
      <c r="K28" s="97"/>
    </row>
    <row r="29" spans="1:11" ht="12.75" customHeight="1">
      <c r="A29" s="165" t="s">
        <v>664</v>
      </c>
      <c r="B29" s="177">
        <v>1520.482749</v>
      </c>
      <c r="C29" s="178">
        <v>2314.0140759999999</v>
      </c>
      <c r="D29" s="178">
        <v>1726.153</v>
      </c>
      <c r="E29" s="178">
        <v>1311.0046829999999</v>
      </c>
      <c r="F29" s="179">
        <v>980.08984900000007</v>
      </c>
      <c r="G29" s="101">
        <v>-16.160421141861733</v>
      </c>
      <c r="H29" s="97">
        <v>52.189433094317849</v>
      </c>
      <c r="I29" s="97">
        <v>-25.404386347388836</v>
      </c>
      <c r="J29" s="97">
        <v>-24.050493612095806</v>
      </c>
      <c r="K29" s="97">
        <v>-25.241315938152127</v>
      </c>
    </row>
    <row r="30" spans="1:11" ht="12.75" customHeight="1">
      <c r="A30" s="165" t="s">
        <v>491</v>
      </c>
      <c r="B30" s="177">
        <v>713.75509999999997</v>
      </c>
      <c r="C30" s="178">
        <v>1288.4247</v>
      </c>
      <c r="D30" s="178">
        <v>1344.953</v>
      </c>
      <c r="E30" s="178">
        <v>1047.029</v>
      </c>
      <c r="F30" s="179">
        <v>982.61599999999999</v>
      </c>
      <c r="G30" s="101">
        <v>-25.342470338553142</v>
      </c>
      <c r="H30" s="97">
        <v>80.513554298946531</v>
      </c>
      <c r="I30" s="97">
        <v>4.3873964850254623</v>
      </c>
      <c r="J30" s="97">
        <v>-22.151257330181792</v>
      </c>
      <c r="K30" s="97">
        <v>-6.1519785984915529</v>
      </c>
    </row>
    <row r="31" spans="1:11" ht="12.75" customHeight="1">
      <c r="A31" s="134" t="s">
        <v>166</v>
      </c>
      <c r="B31" s="177"/>
      <c r="C31" s="178"/>
      <c r="D31" s="178"/>
      <c r="E31" s="178"/>
      <c r="F31" s="179"/>
      <c r="G31" s="101"/>
      <c r="H31" s="97"/>
      <c r="I31" s="97"/>
      <c r="J31" s="97"/>
      <c r="K31" s="97"/>
    </row>
    <row r="32" spans="1:11" ht="12.75" customHeight="1">
      <c r="A32" s="136" t="s">
        <v>665</v>
      </c>
      <c r="B32" s="274">
        <v>133.11600000000001</v>
      </c>
      <c r="C32" s="275">
        <v>111.759</v>
      </c>
      <c r="D32" s="275">
        <v>125.45</v>
      </c>
      <c r="E32" s="275">
        <v>146.89400000000001</v>
      </c>
      <c r="F32" s="276">
        <v>121.038</v>
      </c>
      <c r="G32" s="101">
        <v>24.506383575737729</v>
      </c>
      <c r="H32" s="97">
        <v>-16.043901559542064</v>
      </c>
      <c r="I32" s="97">
        <v>12.250467523868338</v>
      </c>
      <c r="J32" s="97">
        <v>17.093662813870054</v>
      </c>
      <c r="K32" s="97">
        <v>-17.601808106525795</v>
      </c>
    </row>
    <row r="33" spans="1:11" ht="12.75" customHeight="1">
      <c r="A33" s="133" t="s">
        <v>167</v>
      </c>
      <c r="B33" s="177"/>
      <c r="C33" s="178"/>
      <c r="D33" s="178"/>
      <c r="E33" s="178"/>
      <c r="F33" s="179"/>
      <c r="G33" s="101"/>
      <c r="H33" s="97"/>
      <c r="I33" s="97"/>
      <c r="J33" s="97"/>
      <c r="K33" s="97"/>
    </row>
    <row r="34" spans="1:11" ht="12.75" customHeight="1">
      <c r="A34" s="168" t="s">
        <v>856</v>
      </c>
      <c r="B34" s="274">
        <v>122.6177</v>
      </c>
      <c r="C34" s="275">
        <v>91.00827000000001</v>
      </c>
      <c r="D34" s="275">
        <v>104.7411</v>
      </c>
      <c r="E34" s="275">
        <v>134.880819</v>
      </c>
      <c r="F34" s="276">
        <v>109.031549</v>
      </c>
      <c r="G34" s="101">
        <v>41.106296416378314</v>
      </c>
      <c r="H34" s="97">
        <v>-25.778847588888055</v>
      </c>
      <c r="I34" s="97">
        <v>15.089650643837089</v>
      </c>
      <c r="J34" s="97">
        <v>28.77544631477042</v>
      </c>
      <c r="K34" s="97">
        <v>-19.164526277083183</v>
      </c>
    </row>
    <row r="35" spans="1:11" ht="42" customHeight="1">
      <c r="A35" s="851" t="s">
        <v>1208</v>
      </c>
      <c r="B35" s="274">
        <v>31.477499999999999</v>
      </c>
      <c r="C35" s="275">
        <v>20.436299999999999</v>
      </c>
      <c r="D35" s="275">
        <v>21.659299999999998</v>
      </c>
      <c r="E35" s="275">
        <v>14.144740000000001</v>
      </c>
      <c r="F35" s="276">
        <v>4.3376510000000001</v>
      </c>
      <c r="G35" s="101">
        <v>-64.585857152370352</v>
      </c>
      <c r="H35" s="97">
        <v>-35.076483202287349</v>
      </c>
      <c r="I35" s="97">
        <v>5.9844492398330402</v>
      </c>
      <c r="J35" s="97">
        <v>-34.694380704824241</v>
      </c>
      <c r="K35" s="97">
        <v>-69.333823032448805</v>
      </c>
    </row>
    <row r="36" spans="1:11" ht="12.75" customHeight="1">
      <c r="A36" s="168" t="s">
        <v>857</v>
      </c>
      <c r="B36" s="177">
        <v>2164.43586</v>
      </c>
      <c r="C36" s="178">
        <v>1684.5078100000001</v>
      </c>
      <c r="D36" s="178">
        <v>1890.9758400000001</v>
      </c>
      <c r="E36" s="178">
        <v>2034.6680600000002</v>
      </c>
      <c r="F36" s="179">
        <v>1503.9855400000001</v>
      </c>
      <c r="G36" s="101">
        <v>13.928883846521529</v>
      </c>
      <c r="H36" s="97">
        <v>-22.173355139292511</v>
      </c>
      <c r="I36" s="97">
        <v>12.256875793291798</v>
      </c>
      <c r="J36" s="97">
        <v>7.5988395494254348</v>
      </c>
      <c r="K36" s="97">
        <v>-26.082019491670792</v>
      </c>
    </row>
    <row r="37" spans="1:11" ht="12.75" customHeight="1">
      <c r="A37" s="134" t="s">
        <v>745</v>
      </c>
      <c r="B37" s="177"/>
      <c r="C37" s="178"/>
      <c r="D37" s="178"/>
      <c r="E37" s="178"/>
      <c r="F37" s="179"/>
      <c r="G37" s="101"/>
      <c r="H37" s="97"/>
      <c r="I37" s="97"/>
      <c r="J37" s="97"/>
      <c r="K37" s="97"/>
    </row>
    <row r="38" spans="1:11" ht="14.25" customHeight="1">
      <c r="A38" s="136" t="s">
        <v>394</v>
      </c>
      <c r="B38" s="283">
        <v>0.141621</v>
      </c>
      <c r="C38" s="284">
        <v>0.178151</v>
      </c>
      <c r="D38" s="284">
        <v>0.19504199999999999</v>
      </c>
      <c r="E38" s="284">
        <v>0.21671260000000001</v>
      </c>
      <c r="F38" s="285">
        <v>0.19161139999999999</v>
      </c>
      <c r="G38" s="101">
        <v>-6.9140265544892827</v>
      </c>
      <c r="H38" s="97">
        <v>25.79419718827009</v>
      </c>
      <c r="I38" s="97">
        <v>9.481282732064372</v>
      </c>
      <c r="J38" s="97">
        <v>11.110735123716935</v>
      </c>
      <c r="K38" s="97">
        <v>-11.582713695465799</v>
      </c>
    </row>
    <row r="39" spans="1:11" ht="14.25" customHeight="1">
      <c r="A39" s="164" t="s">
        <v>994</v>
      </c>
      <c r="B39" s="177"/>
      <c r="C39" s="178"/>
      <c r="D39" s="178"/>
      <c r="E39" s="178"/>
      <c r="F39" s="179"/>
      <c r="G39" s="101"/>
      <c r="H39" s="97"/>
      <c r="I39" s="97"/>
      <c r="J39" s="97"/>
      <c r="K39" s="97"/>
    </row>
    <row r="40" spans="1:11">
      <c r="A40" s="334" t="s">
        <v>348</v>
      </c>
      <c r="B40" s="274">
        <v>0.24596400000000002</v>
      </c>
      <c r="C40" s="275">
        <v>0.31695600000000002</v>
      </c>
      <c r="D40" s="275">
        <v>0.33234600000000003</v>
      </c>
      <c r="E40" s="275">
        <v>0.41240300000000002</v>
      </c>
      <c r="F40" s="276">
        <v>0.65865899999999999</v>
      </c>
      <c r="G40" s="101">
        <v>30.247877866799428</v>
      </c>
      <c r="H40" s="97">
        <v>28.862760403961573</v>
      </c>
      <c r="I40" s="97">
        <v>4.8555635482527606</v>
      </c>
      <c r="J40" s="97">
        <v>24.088449988867012</v>
      </c>
      <c r="K40" s="97">
        <v>59.712465719211536</v>
      </c>
    </row>
    <row r="41" spans="1:11">
      <c r="A41" s="334" t="s">
        <v>351</v>
      </c>
      <c r="B41" s="177">
        <v>541.47723900000005</v>
      </c>
      <c r="C41" s="178">
        <v>605.59657100000015</v>
      </c>
      <c r="D41" s="178">
        <v>528.59473900000012</v>
      </c>
      <c r="E41" s="178">
        <v>426.83226999999999</v>
      </c>
      <c r="F41" s="179">
        <v>585.95436599999994</v>
      </c>
      <c r="G41" s="101">
        <v>0.68493812827125566</v>
      </c>
      <c r="H41" s="97">
        <v>11.841556280078478</v>
      </c>
      <c r="I41" s="97">
        <v>-12.715037648388545</v>
      </c>
      <c r="J41" s="97">
        <v>-19.25150999280001</v>
      </c>
      <c r="K41" s="97">
        <v>37.279771747342352</v>
      </c>
    </row>
    <row r="42" spans="1:11">
      <c r="A42" s="334" t="s">
        <v>753</v>
      </c>
      <c r="B42" s="177">
        <v>2055.1099789999998</v>
      </c>
      <c r="C42" s="178">
        <v>2739.633417</v>
      </c>
      <c r="D42" s="178">
        <v>3334.4974849999999</v>
      </c>
      <c r="E42" s="178">
        <v>3616.3381980000004</v>
      </c>
      <c r="F42" s="179">
        <v>3451.1992319999999</v>
      </c>
      <c r="G42" s="101">
        <v>28.625691456198609</v>
      </c>
      <c r="H42" s="97">
        <v>33.308360379481201</v>
      </c>
      <c r="I42" s="97">
        <v>21.713272451297442</v>
      </c>
      <c r="J42" s="97">
        <v>8.4522694729218131</v>
      </c>
      <c r="K42" s="97">
        <v>-4.5664690899576215</v>
      </c>
    </row>
    <row r="43" spans="1:11">
      <c r="A43" s="885" t="s">
        <v>1266</v>
      </c>
      <c r="B43" s="177" t="s">
        <v>1066</v>
      </c>
      <c r="C43" s="178" t="s">
        <v>1066</v>
      </c>
      <c r="D43" s="178">
        <v>167.77611999999999</v>
      </c>
      <c r="E43" s="178">
        <v>315.39</v>
      </c>
      <c r="F43" s="179">
        <v>0.67600000000000005</v>
      </c>
      <c r="G43" s="101" t="s">
        <v>1066</v>
      </c>
      <c r="H43" s="97" t="s">
        <v>1066</v>
      </c>
      <c r="I43" s="97" t="s">
        <v>1066</v>
      </c>
      <c r="J43" s="97">
        <v>87.982652119979889</v>
      </c>
      <c r="K43" s="97">
        <v>-99.785662196011288</v>
      </c>
    </row>
    <row r="44" spans="1:11">
      <c r="A44" s="885" t="s">
        <v>1267</v>
      </c>
      <c r="B44" s="177">
        <v>29.848068999999999</v>
      </c>
      <c r="C44" s="178">
        <v>408.16627799999998</v>
      </c>
      <c r="D44" s="178">
        <v>903.18563900000004</v>
      </c>
      <c r="E44" s="178">
        <v>770.32522900000004</v>
      </c>
      <c r="F44" s="179">
        <v>599.50633499999992</v>
      </c>
      <c r="G44" s="101" t="s">
        <v>1066</v>
      </c>
      <c r="H44" s="97">
        <v>1267.4796785011451</v>
      </c>
      <c r="I44" s="97">
        <v>121.27884827369303</v>
      </c>
      <c r="J44" s="97">
        <v>-14.710199571718391</v>
      </c>
      <c r="K44" s="97">
        <v>-22.1749058150087</v>
      </c>
    </row>
    <row r="45" spans="1:11" ht="12.75" customHeight="1">
      <c r="A45" s="134" t="s">
        <v>127</v>
      </c>
      <c r="B45" s="177"/>
      <c r="C45" s="178"/>
      <c r="D45" s="178"/>
      <c r="E45" s="178"/>
      <c r="F45" s="179"/>
      <c r="G45" s="101"/>
      <c r="H45" s="97"/>
      <c r="I45" s="97"/>
      <c r="J45" s="97"/>
      <c r="K45" s="97"/>
    </row>
    <row r="46" spans="1:11" ht="12.75" customHeight="1">
      <c r="A46" s="137" t="s">
        <v>575</v>
      </c>
      <c r="B46" s="274" t="s">
        <v>1066</v>
      </c>
      <c r="C46" s="275" t="s">
        <v>1066</v>
      </c>
      <c r="D46" s="275" t="s">
        <v>1066</v>
      </c>
      <c r="E46" s="275" t="s">
        <v>1066</v>
      </c>
      <c r="F46" s="276" t="s">
        <v>1066</v>
      </c>
      <c r="G46" s="101" t="s">
        <v>1066</v>
      </c>
      <c r="H46" s="97" t="s">
        <v>1066</v>
      </c>
      <c r="I46" s="97" t="s">
        <v>1066</v>
      </c>
      <c r="J46" s="97" t="s">
        <v>1066</v>
      </c>
      <c r="K46" s="97" t="s">
        <v>1066</v>
      </c>
    </row>
    <row r="47" spans="1:11" ht="12.75" customHeight="1">
      <c r="A47" s="136" t="s">
        <v>576</v>
      </c>
      <c r="B47" s="274">
        <v>0.17500000000000002</v>
      </c>
      <c r="C47" s="275">
        <v>0.13300000000000001</v>
      </c>
      <c r="D47" s="275">
        <v>0.16</v>
      </c>
      <c r="E47" s="275">
        <v>0.14899999999999999</v>
      </c>
      <c r="F47" s="276">
        <v>0.108</v>
      </c>
      <c r="G47" s="101">
        <v>-48.071216617210681</v>
      </c>
      <c r="H47" s="97">
        <v>-24</v>
      </c>
      <c r="I47" s="97">
        <v>20.300751879699249</v>
      </c>
      <c r="J47" s="97">
        <v>-6.8750000000000142</v>
      </c>
      <c r="K47" s="97">
        <v>-27.516778523489933</v>
      </c>
    </row>
    <row r="48" spans="1:11" ht="12.75" customHeight="1">
      <c r="A48" s="136" t="s">
        <v>577</v>
      </c>
      <c r="B48" s="274">
        <v>0.621</v>
      </c>
      <c r="C48" s="275">
        <v>0.54400000000000004</v>
      </c>
      <c r="D48" s="275">
        <v>0.624</v>
      </c>
      <c r="E48" s="275">
        <v>0.74199999999999999</v>
      </c>
      <c r="F48" s="276">
        <v>0.81900000000000006</v>
      </c>
      <c r="G48" s="101">
        <v>-4.9004594180704402</v>
      </c>
      <c r="H48" s="97">
        <v>-12.399355877616742</v>
      </c>
      <c r="I48" s="97">
        <v>14.705882352941174</v>
      </c>
      <c r="J48" s="97">
        <v>18.910256410256409</v>
      </c>
      <c r="K48" s="97">
        <v>10.377358490566053</v>
      </c>
    </row>
    <row r="49" spans="1:11" ht="12.75" customHeight="1">
      <c r="A49" s="133" t="s">
        <v>8</v>
      </c>
      <c r="B49" s="177"/>
      <c r="C49" s="178"/>
      <c r="D49" s="178"/>
      <c r="E49" s="178"/>
      <c r="F49" s="179"/>
      <c r="G49" s="101"/>
      <c r="H49" s="97"/>
      <c r="I49" s="97"/>
      <c r="J49" s="97"/>
      <c r="K49" s="97"/>
    </row>
    <row r="50" spans="1:11" ht="12.75" customHeight="1">
      <c r="A50" s="136" t="s">
        <v>709</v>
      </c>
      <c r="B50" s="177" t="s">
        <v>1066</v>
      </c>
      <c r="C50" s="178" t="s">
        <v>1066</v>
      </c>
      <c r="D50" s="178" t="s">
        <v>1066</v>
      </c>
      <c r="E50" s="178" t="s">
        <v>1066</v>
      </c>
      <c r="F50" s="179" t="s">
        <v>1066</v>
      </c>
      <c r="G50" s="101" t="s">
        <v>1066</v>
      </c>
      <c r="H50" s="97" t="s">
        <v>1066</v>
      </c>
      <c r="I50" s="97" t="s">
        <v>1066</v>
      </c>
      <c r="J50" s="97" t="s">
        <v>1066</v>
      </c>
      <c r="K50" s="97" t="s">
        <v>1066</v>
      </c>
    </row>
    <row r="51" spans="1:11" ht="12.75" customHeight="1">
      <c r="A51" s="136" t="s">
        <v>565</v>
      </c>
      <c r="B51" s="177" t="s">
        <v>1066</v>
      </c>
      <c r="C51" s="178" t="s">
        <v>1066</v>
      </c>
      <c r="D51" s="178" t="s">
        <v>1066</v>
      </c>
      <c r="E51" s="178" t="s">
        <v>1066</v>
      </c>
      <c r="F51" s="179" t="s">
        <v>1066</v>
      </c>
      <c r="G51" s="101" t="s">
        <v>1066</v>
      </c>
      <c r="H51" s="97" t="s">
        <v>1066</v>
      </c>
      <c r="I51" s="97" t="s">
        <v>1066</v>
      </c>
      <c r="J51" s="97" t="s">
        <v>1066</v>
      </c>
      <c r="K51" s="97" t="s">
        <v>1066</v>
      </c>
    </row>
    <row r="52" spans="1:11" ht="12.75" customHeight="1">
      <c r="A52" s="138" t="s">
        <v>766</v>
      </c>
      <c r="B52" s="324" t="s">
        <v>1066</v>
      </c>
      <c r="C52" s="325" t="s">
        <v>1066</v>
      </c>
      <c r="D52" s="325" t="s">
        <v>1066</v>
      </c>
      <c r="E52" s="325" t="s">
        <v>1066</v>
      </c>
      <c r="F52" s="326" t="s">
        <v>1066</v>
      </c>
      <c r="G52" s="151" t="s">
        <v>1066</v>
      </c>
      <c r="H52" s="141" t="s">
        <v>1066</v>
      </c>
      <c r="I52" s="141" t="s">
        <v>1066</v>
      </c>
      <c r="J52" s="141" t="s">
        <v>1066</v>
      </c>
      <c r="K52" s="141" t="s">
        <v>1066</v>
      </c>
    </row>
    <row r="53" spans="1:11" ht="12.75" customHeight="1">
      <c r="A53" s="651"/>
      <c r="B53" s="723"/>
      <c r="C53" s="723"/>
      <c r="D53" s="723"/>
      <c r="E53" s="723"/>
      <c r="F53" s="723"/>
      <c r="G53" s="182"/>
      <c r="H53" s="182"/>
      <c r="I53" s="182"/>
      <c r="J53" s="182"/>
      <c r="K53" s="182"/>
    </row>
    <row r="54" spans="1:11" ht="12.75" customHeight="1">
      <c r="A54" s="142"/>
      <c r="B54" s="178"/>
      <c r="C54" s="178"/>
      <c r="D54" s="178"/>
      <c r="E54" s="178"/>
      <c r="F54" s="178"/>
      <c r="G54" s="97"/>
      <c r="H54" s="97"/>
      <c r="I54" s="97"/>
      <c r="J54" s="97"/>
      <c r="K54" s="97"/>
    </row>
    <row r="55" spans="1:11" ht="12.75" customHeight="1">
      <c r="A55" s="142"/>
      <c r="B55" s="178"/>
      <c r="C55" s="178"/>
      <c r="D55" s="178"/>
      <c r="E55" s="178"/>
      <c r="F55" s="178"/>
      <c r="G55" s="97"/>
      <c r="H55" s="97"/>
      <c r="I55" s="97"/>
      <c r="J55" s="97"/>
      <c r="K55" s="97"/>
    </row>
    <row r="56" spans="1:11" ht="12.75" customHeight="1">
      <c r="A56" s="142"/>
      <c r="B56" s="178"/>
      <c r="C56" s="178"/>
      <c r="D56" s="178"/>
      <c r="E56" s="178"/>
      <c r="F56" s="178"/>
      <c r="G56" s="97"/>
      <c r="H56" s="97"/>
      <c r="I56" s="97"/>
      <c r="J56" s="97"/>
      <c r="K56" s="97"/>
    </row>
    <row r="57" spans="1:11" ht="12.75" customHeight="1">
      <c r="A57" s="987" t="s">
        <v>410</v>
      </c>
      <c r="B57" s="987"/>
      <c r="C57" s="987"/>
      <c r="D57" s="987"/>
      <c r="E57" s="987"/>
      <c r="F57" s="987"/>
      <c r="G57" s="987"/>
      <c r="H57" s="987"/>
      <c r="I57" s="987"/>
      <c r="J57" s="987"/>
      <c r="K57" s="987"/>
    </row>
    <row r="58" spans="1:11" ht="12.75" customHeight="1">
      <c r="A58" s="724"/>
      <c r="B58" s="325"/>
      <c r="C58" s="325"/>
      <c r="D58" s="325"/>
      <c r="E58" s="325"/>
      <c r="F58" s="325"/>
      <c r="G58" s="141"/>
      <c r="H58" s="141"/>
      <c r="I58" s="141"/>
      <c r="J58" s="141"/>
      <c r="K58" s="141"/>
    </row>
    <row r="59" spans="1:11" ht="27" customHeight="1">
      <c r="A59" s="955" t="s">
        <v>535</v>
      </c>
      <c r="B59" s="952" t="s">
        <v>278</v>
      </c>
      <c r="C59" s="953"/>
      <c r="D59" s="953"/>
      <c r="E59" s="953"/>
      <c r="F59" s="954"/>
      <c r="G59" s="952" t="s">
        <v>242</v>
      </c>
      <c r="H59" s="953"/>
      <c r="I59" s="953"/>
      <c r="J59" s="953"/>
      <c r="K59" s="953"/>
    </row>
    <row r="60" spans="1:11" ht="12.75" customHeight="1">
      <c r="A60" s="956"/>
      <c r="B60" s="264">
        <v>39448</v>
      </c>
      <c r="C60" s="264">
        <v>39814</v>
      </c>
      <c r="D60" s="264">
        <v>40179</v>
      </c>
      <c r="E60" s="264">
        <v>40544</v>
      </c>
      <c r="F60" s="265">
        <v>40909</v>
      </c>
      <c r="G60" s="264">
        <v>39448</v>
      </c>
      <c r="H60" s="264">
        <v>39814</v>
      </c>
      <c r="I60" s="264">
        <v>40179</v>
      </c>
      <c r="J60" s="264">
        <v>40544</v>
      </c>
      <c r="K60" s="264">
        <v>40909</v>
      </c>
    </row>
    <row r="61" spans="1:11" ht="12.75" customHeight="1">
      <c r="A61" s="162" t="s">
        <v>937</v>
      </c>
      <c r="B61" s="177"/>
      <c r="C61" s="178"/>
      <c r="D61" s="178"/>
      <c r="E61" s="178"/>
      <c r="F61" s="179"/>
      <c r="G61" s="101"/>
      <c r="H61" s="97"/>
      <c r="I61" s="97"/>
      <c r="J61" s="97"/>
      <c r="K61" s="97"/>
    </row>
    <row r="62" spans="1:11" ht="12.75" customHeight="1">
      <c r="A62" s="165" t="s">
        <v>751</v>
      </c>
      <c r="B62" s="177">
        <v>2867.277</v>
      </c>
      <c r="C62" s="178">
        <v>3102.8690000000001</v>
      </c>
      <c r="D62" s="178">
        <v>3750.9540000000002</v>
      </c>
      <c r="E62" s="178">
        <v>3924.0880000000002</v>
      </c>
      <c r="F62" s="179">
        <v>1828.723</v>
      </c>
      <c r="G62" s="101">
        <v>3.2354173807596709</v>
      </c>
      <c r="H62" s="97">
        <v>8.2165762149942339</v>
      </c>
      <c r="I62" s="97">
        <v>20.886637495814369</v>
      </c>
      <c r="J62" s="97">
        <v>4.6157324243379207</v>
      </c>
      <c r="K62" s="97">
        <v>-53.39750280829584</v>
      </c>
    </row>
    <row r="63" spans="1:11" ht="12.75" customHeight="1">
      <c r="A63" s="162" t="s">
        <v>938</v>
      </c>
      <c r="B63" s="177"/>
      <c r="C63" s="178"/>
      <c r="D63" s="178"/>
      <c r="E63" s="178"/>
      <c r="F63" s="179"/>
      <c r="G63" s="101"/>
      <c r="H63" s="97"/>
      <c r="I63" s="97"/>
      <c r="J63" s="97"/>
      <c r="K63" s="97"/>
    </row>
    <row r="64" spans="1:11" ht="12.75" customHeight="1">
      <c r="A64" s="165" t="s">
        <v>605</v>
      </c>
      <c r="B64" s="274">
        <v>4.5710640000000007</v>
      </c>
      <c r="C64" s="275">
        <v>7.4757360000000004</v>
      </c>
      <c r="D64" s="275">
        <v>8.4498829999999998</v>
      </c>
      <c r="E64" s="275">
        <v>11.190580000000001</v>
      </c>
      <c r="F64" s="276">
        <v>19.681910000000002</v>
      </c>
      <c r="G64" s="101">
        <v>28.303329412151072</v>
      </c>
      <c r="H64" s="97">
        <v>63.544767695223669</v>
      </c>
      <c r="I64" s="97">
        <v>13.030783858606014</v>
      </c>
      <c r="J64" s="97">
        <v>32.434733119973373</v>
      </c>
      <c r="K64" s="97">
        <v>75.879266311486987</v>
      </c>
    </row>
    <row r="65" spans="1:11" ht="12.75" customHeight="1">
      <c r="A65" s="163" t="s">
        <v>608</v>
      </c>
      <c r="B65" s="177">
        <v>70.143690000000007</v>
      </c>
      <c r="C65" s="178">
        <v>48.780698999999998</v>
      </c>
      <c r="D65" s="178">
        <v>42.595580000000005</v>
      </c>
      <c r="E65" s="178">
        <v>46.759030000000003</v>
      </c>
      <c r="F65" s="179">
        <v>42.630660000000006</v>
      </c>
      <c r="G65" s="101">
        <v>-69.3658259018179</v>
      </c>
      <c r="H65" s="97">
        <v>-30.456041020938599</v>
      </c>
      <c r="I65" s="97">
        <v>-12.679439054368601</v>
      </c>
      <c r="J65" s="97">
        <v>9.7743709558597374</v>
      </c>
      <c r="K65" s="97">
        <v>-8.8290325954152564</v>
      </c>
    </row>
    <row r="66" spans="1:11" ht="12.75" customHeight="1">
      <c r="A66" s="134" t="s">
        <v>9</v>
      </c>
      <c r="B66" s="177"/>
      <c r="C66" s="178"/>
      <c r="D66" s="178"/>
      <c r="E66" s="178"/>
      <c r="F66" s="179"/>
      <c r="G66" s="101"/>
      <c r="H66" s="97"/>
      <c r="I66" s="97"/>
      <c r="J66" s="97"/>
      <c r="K66" s="97"/>
    </row>
    <row r="67" spans="1:11" ht="12.75" customHeight="1">
      <c r="A67" s="137" t="s">
        <v>1106</v>
      </c>
      <c r="B67" s="177">
        <v>45.642000000000003</v>
      </c>
      <c r="C67" s="178">
        <v>44.155000000000001</v>
      </c>
      <c r="D67" s="178">
        <v>45.308999999999997</v>
      </c>
      <c r="E67" s="178">
        <v>52.195999999999998</v>
      </c>
      <c r="F67" s="179">
        <v>44.655999999999999</v>
      </c>
      <c r="G67" s="101">
        <v>16.433673469387756</v>
      </c>
      <c r="H67" s="97">
        <v>-3.2579641558213979</v>
      </c>
      <c r="I67" s="97">
        <v>2.6135205525987857</v>
      </c>
      <c r="J67" s="97">
        <v>15.200070626144921</v>
      </c>
      <c r="K67" s="97">
        <v>-14.445551383247761</v>
      </c>
    </row>
    <row r="68" spans="1:11" ht="12.75" customHeight="1">
      <c r="A68" s="164" t="s">
        <v>939</v>
      </c>
      <c r="B68" s="177"/>
      <c r="C68" s="178"/>
      <c r="D68" s="178"/>
      <c r="E68" s="178"/>
      <c r="F68" s="179"/>
      <c r="G68" s="101"/>
      <c r="H68" s="97"/>
      <c r="I68" s="97"/>
      <c r="J68" s="97"/>
      <c r="K68" s="97"/>
    </row>
    <row r="69" spans="1:11" ht="12.75" customHeight="1">
      <c r="A69" s="166" t="s">
        <v>554</v>
      </c>
      <c r="B69" s="283">
        <v>0.20305100000000001</v>
      </c>
      <c r="C69" s="284">
        <v>0.176569</v>
      </c>
      <c r="D69" s="284">
        <v>13.214864</v>
      </c>
      <c r="E69" s="284">
        <v>34.078607999999996</v>
      </c>
      <c r="F69" s="285" t="s">
        <v>404</v>
      </c>
      <c r="G69" s="101">
        <v>71.167609397523307</v>
      </c>
      <c r="H69" s="97">
        <v>-13.042043624508125</v>
      </c>
      <c r="I69" s="97">
        <v>7384.2492170199748</v>
      </c>
      <c r="J69" s="97">
        <v>157.88088322361841</v>
      </c>
      <c r="K69" s="97" t="s">
        <v>1066</v>
      </c>
    </row>
    <row r="70" spans="1:11" ht="12.75" customHeight="1">
      <c r="A70" s="166" t="s">
        <v>555</v>
      </c>
      <c r="B70" s="274">
        <v>62.632702000000009</v>
      </c>
      <c r="C70" s="275">
        <v>116.047335</v>
      </c>
      <c r="D70" s="275">
        <v>129.35282000000001</v>
      </c>
      <c r="E70" s="275">
        <v>134.140173</v>
      </c>
      <c r="F70" s="276">
        <v>103.514082</v>
      </c>
      <c r="G70" s="101">
        <v>33.943959991084768</v>
      </c>
      <c r="H70" s="97">
        <v>85.282338609629164</v>
      </c>
      <c r="I70" s="97">
        <v>11.465567046412573</v>
      </c>
      <c r="J70" s="97">
        <v>3.7010039672888553</v>
      </c>
      <c r="K70" s="97">
        <v>-22.831408604191978</v>
      </c>
    </row>
    <row r="71" spans="1:11" ht="12.75" customHeight="1">
      <c r="A71" s="166" t="s">
        <v>556</v>
      </c>
      <c r="B71" s="274">
        <v>239.94923299999999</v>
      </c>
      <c r="C71" s="275">
        <v>477.72860500000002</v>
      </c>
      <c r="D71" s="275">
        <v>627.689481</v>
      </c>
      <c r="E71" s="275">
        <v>168.11733699999999</v>
      </c>
      <c r="F71" s="276" t="s">
        <v>404</v>
      </c>
      <c r="G71" s="101">
        <v>65.38441674877842</v>
      </c>
      <c r="H71" s="97">
        <v>99.095699964167011</v>
      </c>
      <c r="I71" s="97">
        <v>31.390390784742721</v>
      </c>
      <c r="J71" s="97">
        <v>-73.21648010857777</v>
      </c>
      <c r="K71" s="97" t="s">
        <v>1066</v>
      </c>
    </row>
    <row r="72" spans="1:11" ht="12.75" customHeight="1">
      <c r="A72" s="844" t="s">
        <v>1270</v>
      </c>
      <c r="B72" s="274" t="s">
        <v>404</v>
      </c>
      <c r="C72" s="275" t="s">
        <v>404</v>
      </c>
      <c r="D72" s="275" t="s">
        <v>404</v>
      </c>
      <c r="E72" s="275" t="s">
        <v>404</v>
      </c>
      <c r="F72" s="276">
        <v>189.887788</v>
      </c>
      <c r="G72" s="101" t="s">
        <v>404</v>
      </c>
      <c r="H72" s="97" t="s">
        <v>404</v>
      </c>
      <c r="I72" s="97" t="s">
        <v>404</v>
      </c>
      <c r="J72" s="97" t="s">
        <v>404</v>
      </c>
      <c r="K72" s="97" t="s">
        <v>404</v>
      </c>
    </row>
    <row r="73" spans="1:11" ht="12.75" customHeight="1">
      <c r="A73" s="164" t="s">
        <v>940</v>
      </c>
      <c r="B73" s="177"/>
      <c r="C73" s="178"/>
      <c r="D73" s="178"/>
      <c r="E73" s="178"/>
      <c r="F73" s="179"/>
      <c r="G73" s="101"/>
      <c r="H73" s="97"/>
      <c r="I73" s="97"/>
      <c r="J73" s="97"/>
      <c r="K73" s="97"/>
    </row>
    <row r="74" spans="1:11" ht="12.75" customHeight="1">
      <c r="A74" s="165" t="s">
        <v>758</v>
      </c>
      <c r="B74" s="274">
        <v>52.135928999999997</v>
      </c>
      <c r="C74" s="275">
        <v>36.458380999999996</v>
      </c>
      <c r="D74" s="275">
        <v>19.555478000000001</v>
      </c>
      <c r="E74" s="275">
        <v>25.549233999999998</v>
      </c>
      <c r="F74" s="276">
        <v>42.106725999999995</v>
      </c>
      <c r="G74" s="101">
        <v>-20.603773671105827</v>
      </c>
      <c r="H74" s="97">
        <v>-30.070525836415044</v>
      </c>
      <c r="I74" s="97">
        <v>-46.362187613322703</v>
      </c>
      <c r="J74" s="97">
        <v>30.65001019151768</v>
      </c>
      <c r="K74" s="97">
        <v>64.806216890886049</v>
      </c>
    </row>
    <row r="75" spans="1:11" ht="12.75" customHeight="1">
      <c r="A75" s="103" t="s">
        <v>10</v>
      </c>
      <c r="B75" s="101"/>
      <c r="C75" s="97"/>
      <c r="D75" s="97"/>
      <c r="E75" s="97"/>
      <c r="F75" s="102"/>
      <c r="G75" s="101"/>
      <c r="H75" s="97"/>
      <c r="I75" s="97"/>
      <c r="J75" s="97"/>
      <c r="K75" s="97"/>
    </row>
    <row r="76" spans="1:11" ht="12.75" customHeight="1">
      <c r="A76" s="137" t="s">
        <v>499</v>
      </c>
      <c r="B76" s="275">
        <v>22.661666</v>
      </c>
      <c r="C76" s="275">
        <v>22.846675999999999</v>
      </c>
      <c r="D76" s="275">
        <v>21.723462000000001</v>
      </c>
      <c r="E76" s="275">
        <v>20.838271000000002</v>
      </c>
      <c r="F76" s="275">
        <v>22.006808000000003</v>
      </c>
      <c r="G76" s="101">
        <v>-18.6591286283671</v>
      </c>
      <c r="H76" s="97">
        <v>0.81640070063690473</v>
      </c>
      <c r="I76" s="97">
        <v>-4.9163125524255662</v>
      </c>
      <c r="J76" s="97">
        <v>-4.0748155151328973</v>
      </c>
      <c r="K76" s="97">
        <v>5.6076485424342479</v>
      </c>
    </row>
    <row r="77" spans="1:11" ht="12.75" customHeight="1">
      <c r="A77" s="167" t="s">
        <v>941</v>
      </c>
      <c r="B77" s="178"/>
      <c r="C77" s="178"/>
      <c r="D77" s="178"/>
      <c r="E77" s="178"/>
      <c r="F77" s="178"/>
      <c r="G77" s="101"/>
      <c r="H77" s="97"/>
      <c r="I77" s="97"/>
      <c r="J77" s="97"/>
      <c r="K77" s="97"/>
    </row>
    <row r="78" spans="1:11">
      <c r="A78" s="165" t="s">
        <v>1082</v>
      </c>
      <c r="B78" s="773">
        <v>19.337919000000003</v>
      </c>
      <c r="C78" s="773">
        <v>22.886686000000001</v>
      </c>
      <c r="D78" s="773">
        <v>25.914178000000003</v>
      </c>
      <c r="E78" s="773">
        <v>29.430240000000001</v>
      </c>
      <c r="F78" s="773">
        <v>29.736459</v>
      </c>
      <c r="G78" s="683">
        <v>46.133841415930874</v>
      </c>
      <c r="H78" s="684">
        <v>18.351338631628352</v>
      </c>
      <c r="I78" s="684">
        <v>13.228179912111358</v>
      </c>
      <c r="J78" s="684">
        <v>13.568101600598709</v>
      </c>
      <c r="K78" s="684">
        <v>1.0404910051701819</v>
      </c>
    </row>
    <row r="79" spans="1:11" ht="12.75" customHeight="1">
      <c r="A79" s="169" t="s">
        <v>11</v>
      </c>
      <c r="B79" s="180"/>
      <c r="C79" s="180"/>
      <c r="D79" s="180"/>
      <c r="E79" s="180"/>
      <c r="F79" s="180"/>
      <c r="G79" s="101"/>
      <c r="H79" s="97"/>
      <c r="I79" s="97"/>
      <c r="J79" s="97"/>
      <c r="K79" s="97"/>
    </row>
    <row r="80" spans="1:11" ht="12.75" customHeight="1">
      <c r="A80" s="165" t="s">
        <v>786</v>
      </c>
      <c r="B80" s="275">
        <v>28.891000000000002</v>
      </c>
      <c r="C80" s="275" t="s">
        <v>1066</v>
      </c>
      <c r="D80" s="275" t="s">
        <v>1066</v>
      </c>
      <c r="E80" s="275" t="s">
        <v>1066</v>
      </c>
      <c r="F80" s="275" t="s">
        <v>1066</v>
      </c>
      <c r="G80" s="101">
        <v>15.972222222222229</v>
      </c>
      <c r="H80" s="97" t="s">
        <v>1066</v>
      </c>
      <c r="I80" s="97" t="s">
        <v>1066</v>
      </c>
      <c r="J80" s="97" t="s">
        <v>1066</v>
      </c>
      <c r="K80" s="97" t="s">
        <v>1066</v>
      </c>
    </row>
    <row r="81" spans="1:11" ht="12.75" customHeight="1">
      <c r="A81" s="165" t="s">
        <v>966</v>
      </c>
      <c r="B81" s="180" t="s">
        <v>1066</v>
      </c>
      <c r="C81" s="773">
        <v>135.14699999999999</v>
      </c>
      <c r="D81" s="773">
        <v>152.81739999999999</v>
      </c>
      <c r="E81" s="773">
        <v>176.244</v>
      </c>
      <c r="F81" s="773">
        <v>155.76</v>
      </c>
      <c r="G81" s="101" t="s">
        <v>1066</v>
      </c>
      <c r="H81" s="97" t="s">
        <v>1066</v>
      </c>
      <c r="I81" s="684">
        <v>13.074948019563877</v>
      </c>
      <c r="J81" s="684">
        <v>15.329798831808432</v>
      </c>
      <c r="K81" s="684">
        <v>-11.622523319942815</v>
      </c>
    </row>
    <row r="82" spans="1:11" ht="12.75" customHeight="1">
      <c r="A82" s="135" t="s">
        <v>12</v>
      </c>
      <c r="B82" s="26"/>
      <c r="C82" s="25"/>
      <c r="D82" s="25"/>
      <c r="E82" s="25"/>
      <c r="F82" s="28"/>
      <c r="G82" s="101"/>
      <c r="H82" s="97"/>
      <c r="I82" s="97"/>
      <c r="J82" s="97"/>
      <c r="K82" s="97"/>
    </row>
    <row r="83" spans="1:11" ht="12.75" customHeight="1">
      <c r="A83" s="137" t="s">
        <v>221</v>
      </c>
      <c r="B83" s="274">
        <v>7.8437239999999999</v>
      </c>
      <c r="C83" s="275">
        <v>33.273582000000005</v>
      </c>
      <c r="D83" s="275">
        <v>33.582594</v>
      </c>
      <c r="E83" s="275">
        <v>38.640172</v>
      </c>
      <c r="F83" s="276">
        <v>30.655460000000001</v>
      </c>
      <c r="G83" s="101">
        <v>-9.9909230386132464</v>
      </c>
      <c r="H83" s="97">
        <v>324.20643561655157</v>
      </c>
      <c r="I83" s="97">
        <v>0.9287007332122954</v>
      </c>
      <c r="J83" s="97">
        <v>15.060117154737966</v>
      </c>
      <c r="K83" s="97">
        <v>-20.664276546181</v>
      </c>
    </row>
    <row r="84" spans="1:11" ht="12.75" customHeight="1">
      <c r="A84" s="169" t="s">
        <v>942</v>
      </c>
      <c r="B84" s="274"/>
      <c r="C84" s="275"/>
      <c r="D84" s="275"/>
      <c r="E84" s="275"/>
      <c r="F84" s="276"/>
      <c r="G84" s="101"/>
      <c r="H84" s="97"/>
      <c r="I84" s="97"/>
      <c r="J84" s="97"/>
      <c r="K84" s="97"/>
    </row>
    <row r="85" spans="1:11" ht="12.75" customHeight="1">
      <c r="A85" s="864" t="s">
        <v>1323</v>
      </c>
      <c r="B85" s="274">
        <v>46.39432</v>
      </c>
      <c r="C85" s="275">
        <v>69.194615000000013</v>
      </c>
      <c r="D85" s="275">
        <v>81.843760000000003</v>
      </c>
      <c r="E85" s="275">
        <v>103.216385</v>
      </c>
      <c r="F85" s="276">
        <v>80.020904000000002</v>
      </c>
      <c r="G85" s="101">
        <v>-5.0507654817359366</v>
      </c>
      <c r="H85" s="97">
        <v>49.144582785134077</v>
      </c>
      <c r="I85" s="97">
        <v>18.280533824778104</v>
      </c>
      <c r="J85" s="97">
        <v>26.113933426323513</v>
      </c>
      <c r="K85" s="97">
        <v>-22.472673306665413</v>
      </c>
    </row>
    <row r="86" spans="1:11" ht="12.75" customHeight="1">
      <c r="A86" s="165" t="s">
        <v>706</v>
      </c>
      <c r="B86" s="274">
        <v>54.472835000000003</v>
      </c>
      <c r="C86" s="275">
        <v>79.431342999999998</v>
      </c>
      <c r="D86" s="275">
        <v>63.952177000000006</v>
      </c>
      <c r="E86" s="275">
        <v>74.287630000000007</v>
      </c>
      <c r="F86" s="276">
        <v>62.474464000000005</v>
      </c>
      <c r="G86" s="101">
        <v>119.05645748607699</v>
      </c>
      <c r="H86" s="97">
        <v>45.818265195854025</v>
      </c>
      <c r="I86" s="97">
        <v>-19.487478639257034</v>
      </c>
      <c r="J86" s="97">
        <v>16.161221532771293</v>
      </c>
      <c r="K86" s="97">
        <v>-15.901928759875645</v>
      </c>
    </row>
    <row r="87" spans="1:11" ht="12.75" customHeight="1">
      <c r="A87" s="135" t="s">
        <v>13</v>
      </c>
      <c r="B87" s="26"/>
      <c r="C87" s="25"/>
      <c r="D87" s="25"/>
      <c r="E87" s="25"/>
      <c r="F87" s="28"/>
      <c r="G87" s="101"/>
      <c r="H87" s="97"/>
      <c r="I87" s="97"/>
      <c r="J87" s="97"/>
      <c r="K87" s="97"/>
    </row>
    <row r="88" spans="1:11" ht="12.75" customHeight="1">
      <c r="A88" s="137" t="s">
        <v>500</v>
      </c>
      <c r="B88" s="25" t="s">
        <v>553</v>
      </c>
      <c r="C88" s="25" t="s">
        <v>553</v>
      </c>
      <c r="D88" s="25" t="s">
        <v>553</v>
      </c>
      <c r="E88" s="25" t="s">
        <v>1066</v>
      </c>
      <c r="F88" s="28" t="s">
        <v>1066</v>
      </c>
      <c r="G88" s="101" t="s">
        <v>1066</v>
      </c>
      <c r="H88" s="97" t="s">
        <v>1066</v>
      </c>
      <c r="I88" s="97" t="s">
        <v>1066</v>
      </c>
      <c r="J88" s="97" t="s">
        <v>1066</v>
      </c>
      <c r="K88" s="97" t="s">
        <v>1066</v>
      </c>
    </row>
    <row r="89" spans="1:11" ht="12.75" customHeight="1">
      <c r="A89" s="137" t="s">
        <v>501</v>
      </c>
      <c r="B89" s="25" t="s">
        <v>1066</v>
      </c>
      <c r="C89" s="25" t="s">
        <v>1066</v>
      </c>
      <c r="D89" s="25" t="s">
        <v>1066</v>
      </c>
      <c r="E89" s="25" t="s">
        <v>1066</v>
      </c>
      <c r="F89" s="28" t="s">
        <v>1066</v>
      </c>
      <c r="G89" s="101" t="s">
        <v>1066</v>
      </c>
      <c r="H89" s="97" t="s">
        <v>1066</v>
      </c>
      <c r="I89" s="97" t="s">
        <v>1066</v>
      </c>
      <c r="J89" s="97" t="s">
        <v>1066</v>
      </c>
      <c r="K89" s="97" t="s">
        <v>1066</v>
      </c>
    </row>
    <row r="90" spans="1:11" ht="12.75" customHeight="1">
      <c r="A90" s="135" t="s">
        <v>186</v>
      </c>
      <c r="B90" s="26"/>
      <c r="C90" s="25"/>
      <c r="D90" s="25"/>
      <c r="E90" s="25"/>
      <c r="F90" s="28"/>
      <c r="G90" s="101"/>
      <c r="H90" s="97"/>
      <c r="I90" s="97"/>
      <c r="J90" s="97"/>
      <c r="K90" s="97"/>
    </row>
    <row r="91" spans="1:11" ht="12.75" customHeight="1">
      <c r="A91" s="168" t="s">
        <v>726</v>
      </c>
      <c r="B91" s="177">
        <v>3218.9064100000001</v>
      </c>
      <c r="C91" s="178">
        <v>2726.1924399999998</v>
      </c>
      <c r="D91" s="178">
        <v>2062.8290400000001</v>
      </c>
      <c r="E91" s="178">
        <v>2006.25172</v>
      </c>
      <c r="F91" s="179">
        <v>1386.2476000000001</v>
      </c>
      <c r="G91" s="101">
        <v>37.973761004019366</v>
      </c>
      <c r="H91" s="97">
        <v>-15.306874672382918</v>
      </c>
      <c r="I91" s="97">
        <v>-24.332963083119679</v>
      </c>
      <c r="J91" s="97">
        <v>-2.7427052316463403</v>
      </c>
      <c r="K91" s="97">
        <v>-30.903605655226542</v>
      </c>
    </row>
    <row r="92" spans="1:11" ht="12.75" customHeight="1">
      <c r="A92" s="168" t="s">
        <v>925</v>
      </c>
      <c r="B92" s="177">
        <v>2215.0974900000001</v>
      </c>
      <c r="C92" s="178">
        <v>2242.6263410000001</v>
      </c>
      <c r="D92" s="178">
        <v>2162.618168</v>
      </c>
      <c r="E92" s="178">
        <v>2250.5991430000004</v>
      </c>
      <c r="F92" s="179">
        <v>1933.147575</v>
      </c>
      <c r="G92" s="101">
        <v>34.541991988424996</v>
      </c>
      <c r="H92" s="97">
        <v>1.2427828176537759</v>
      </c>
      <c r="I92" s="97">
        <v>-3.56761050814751</v>
      </c>
      <c r="J92" s="97">
        <v>4.0682620862917247</v>
      </c>
      <c r="K92" s="97">
        <v>-14.105202562942608</v>
      </c>
    </row>
    <row r="93" spans="1:11" ht="12.75" customHeight="1">
      <c r="A93" s="138" t="s">
        <v>395</v>
      </c>
      <c r="B93" s="324" t="s">
        <v>1066</v>
      </c>
      <c r="C93" s="325" t="s">
        <v>1066</v>
      </c>
      <c r="D93" s="325" t="s">
        <v>1066</v>
      </c>
      <c r="E93" s="325" t="s">
        <v>1066</v>
      </c>
      <c r="F93" s="326" t="s">
        <v>1066</v>
      </c>
      <c r="G93" s="151" t="s">
        <v>1066</v>
      </c>
      <c r="H93" s="141" t="s">
        <v>1066</v>
      </c>
      <c r="I93" s="141" t="s">
        <v>1066</v>
      </c>
      <c r="J93" s="141" t="s">
        <v>1066</v>
      </c>
      <c r="K93" s="141" t="s">
        <v>1066</v>
      </c>
    </row>
    <row r="94" spans="1:11" ht="12.75" hidden="1" customHeight="1">
      <c r="A94" s="941" t="s">
        <v>14</v>
      </c>
      <c r="B94" s="941"/>
      <c r="C94" s="941"/>
      <c r="D94" s="941"/>
      <c r="E94" s="941"/>
      <c r="F94" s="941"/>
      <c r="G94" s="941"/>
      <c r="H94" s="941"/>
      <c r="I94" s="941"/>
      <c r="J94" s="941"/>
      <c r="K94" s="941"/>
    </row>
    <row r="96" spans="1:11" ht="12.75" customHeight="1">
      <c r="G96" s="130"/>
      <c r="H96" s="130"/>
      <c r="I96" s="130"/>
      <c r="J96" s="130"/>
      <c r="K96" s="130"/>
    </row>
    <row r="97" spans="1:11" ht="12.75" customHeight="1">
      <c r="G97" s="130"/>
      <c r="H97" s="130"/>
      <c r="I97" s="130"/>
      <c r="J97" s="130"/>
      <c r="K97" s="130"/>
    </row>
    <row r="99" spans="1:11" ht="12.75" customHeight="1">
      <c r="A99" s="908" t="s">
        <v>317</v>
      </c>
      <c r="B99" s="908"/>
      <c r="C99" s="908"/>
      <c r="D99" s="908"/>
      <c r="E99" s="908"/>
      <c r="F99" s="908"/>
      <c r="G99" s="908"/>
      <c r="H99" s="908"/>
      <c r="I99" s="908"/>
      <c r="J99" s="908"/>
      <c r="K99" s="908"/>
    </row>
    <row r="100" spans="1:11" ht="15" customHeight="1">
      <c r="A100" s="986" t="s">
        <v>316</v>
      </c>
      <c r="B100" s="986" t="s">
        <v>316</v>
      </c>
      <c r="C100" s="986" t="s">
        <v>316</v>
      </c>
      <c r="D100" s="986" t="s">
        <v>316</v>
      </c>
      <c r="E100" s="986" t="s">
        <v>316</v>
      </c>
      <c r="F100" s="986" t="s">
        <v>316</v>
      </c>
      <c r="G100" s="986" t="s">
        <v>316</v>
      </c>
      <c r="H100" s="986" t="s">
        <v>316</v>
      </c>
      <c r="I100" s="986" t="s">
        <v>316</v>
      </c>
      <c r="J100" s="986" t="s">
        <v>316</v>
      </c>
      <c r="K100" s="986" t="s">
        <v>316</v>
      </c>
    </row>
    <row r="101" spans="1:11">
      <c r="A101" s="131" t="s">
        <v>254</v>
      </c>
      <c r="G101" s="132"/>
      <c r="H101" s="132"/>
      <c r="I101" s="132"/>
      <c r="J101" s="132"/>
    </row>
    <row r="102" spans="1:11" ht="12.75" customHeight="1">
      <c r="G102" s="132"/>
      <c r="H102" s="132"/>
      <c r="I102" s="132"/>
      <c r="J102" s="132"/>
    </row>
    <row r="103" spans="1:11" ht="30" customHeight="1">
      <c r="A103" s="955" t="s">
        <v>535</v>
      </c>
      <c r="B103" s="952" t="s">
        <v>353</v>
      </c>
      <c r="C103" s="953"/>
      <c r="D103" s="953"/>
      <c r="E103" s="953"/>
      <c r="F103" s="953"/>
      <c r="G103" s="952" t="s">
        <v>712</v>
      </c>
      <c r="H103" s="953"/>
      <c r="I103" s="953"/>
      <c r="J103" s="953"/>
      <c r="K103" s="953"/>
    </row>
    <row r="104" spans="1:11">
      <c r="A104" s="956"/>
      <c r="B104" s="264">
        <v>39448</v>
      </c>
      <c r="C104" s="264">
        <v>39814</v>
      </c>
      <c r="D104" s="264">
        <v>40179</v>
      </c>
      <c r="E104" s="264">
        <v>40544</v>
      </c>
      <c r="F104" s="265">
        <v>40909</v>
      </c>
      <c r="G104" s="264">
        <v>39448</v>
      </c>
      <c r="H104" s="264">
        <v>39814</v>
      </c>
      <c r="I104" s="264">
        <v>40179</v>
      </c>
      <c r="J104" s="264">
        <v>40544</v>
      </c>
      <c r="K104" s="264">
        <v>40909</v>
      </c>
    </row>
    <row r="105" spans="1:11" ht="12.75" customHeight="1">
      <c r="A105" s="162" t="s">
        <v>37</v>
      </c>
      <c r="B105" s="273"/>
      <c r="C105" s="273"/>
      <c r="D105" s="273"/>
      <c r="E105" s="273"/>
      <c r="F105" s="643"/>
      <c r="G105" s="273"/>
      <c r="H105" s="273"/>
      <c r="I105" s="273"/>
      <c r="J105" s="273"/>
      <c r="K105" s="273"/>
    </row>
    <row r="106" spans="1:11" ht="12.75" customHeight="1">
      <c r="A106" s="165" t="s">
        <v>1145</v>
      </c>
      <c r="B106" s="178">
        <v>1199.7289002557543</v>
      </c>
      <c r="C106" s="178">
        <v>929.14863030109416</v>
      </c>
      <c r="D106" s="178">
        <v>1256.1490340386385</v>
      </c>
      <c r="E106" s="178">
        <v>1360.8710583827663</v>
      </c>
      <c r="F106" s="179">
        <v>1067.7934219606082</v>
      </c>
      <c r="G106" s="277">
        <v>9.413219148113237</v>
      </c>
      <c r="H106" s="96">
        <v>6.8373596435214363</v>
      </c>
      <c r="I106" s="96">
        <v>7.9231659765539844</v>
      </c>
      <c r="J106" s="96">
        <v>4.7868356875801892</v>
      </c>
      <c r="K106" s="96">
        <v>3.408226976804916</v>
      </c>
    </row>
    <row r="107" spans="1:11" ht="12.75" customHeight="1">
      <c r="A107" s="165" t="s">
        <v>1146</v>
      </c>
      <c r="B107" s="180" t="s">
        <v>404</v>
      </c>
      <c r="C107" s="180" t="s">
        <v>404</v>
      </c>
      <c r="D107" s="180" t="s">
        <v>404</v>
      </c>
      <c r="E107" s="180" t="s">
        <v>404</v>
      </c>
      <c r="F107" s="181" t="s">
        <v>404</v>
      </c>
      <c r="G107" s="101" t="s">
        <v>404</v>
      </c>
      <c r="H107" s="97" t="s">
        <v>404</v>
      </c>
      <c r="I107" s="97" t="s">
        <v>404</v>
      </c>
      <c r="J107" s="97" t="s">
        <v>404</v>
      </c>
      <c r="K107" s="97" t="s">
        <v>404</v>
      </c>
    </row>
    <row r="108" spans="1:11" ht="12.75" customHeight="1">
      <c r="A108" s="133" t="s">
        <v>528</v>
      </c>
      <c r="B108" s="176"/>
      <c r="C108" s="180"/>
      <c r="D108" s="180"/>
      <c r="E108" s="180"/>
      <c r="F108" s="181"/>
      <c r="G108" s="176"/>
      <c r="H108" s="148"/>
      <c r="I108" s="180"/>
      <c r="J108" s="180"/>
      <c r="K108" s="148"/>
    </row>
    <row r="109" spans="1:11" ht="12.75" customHeight="1">
      <c r="A109" s="163" t="s">
        <v>916</v>
      </c>
      <c r="B109" s="178">
        <v>872.31234811827665</v>
      </c>
      <c r="C109" s="178">
        <v>909.85960645303203</v>
      </c>
      <c r="D109" s="178">
        <v>1053.2682144556502</v>
      </c>
      <c r="E109" s="178">
        <v>1285.5677574687197</v>
      </c>
      <c r="F109" s="179" t="s">
        <v>404</v>
      </c>
      <c r="G109" s="101">
        <v>10961.176498684083</v>
      </c>
      <c r="H109" s="97">
        <v>10430.461721785054</v>
      </c>
      <c r="I109" s="97">
        <v>10268.274086820864</v>
      </c>
      <c r="J109" s="97">
        <v>9676.9823969402587</v>
      </c>
      <c r="K109" s="97" t="s">
        <v>1066</v>
      </c>
    </row>
    <row r="110" spans="1:11" ht="12.75" customHeight="1">
      <c r="A110" s="163" t="s">
        <v>970</v>
      </c>
      <c r="B110" s="180" t="s">
        <v>1066</v>
      </c>
      <c r="C110" s="180" t="s">
        <v>1066</v>
      </c>
      <c r="D110" s="180">
        <v>121.58782067593826</v>
      </c>
      <c r="E110" s="180">
        <v>125.76675880251186</v>
      </c>
      <c r="F110" s="179">
        <v>113.34692251776529</v>
      </c>
      <c r="G110" s="101" t="s">
        <v>1066</v>
      </c>
      <c r="H110" s="97" t="s">
        <v>1066</v>
      </c>
      <c r="I110" s="97">
        <v>8.4815606096169435E-2</v>
      </c>
      <c r="J110" s="97">
        <v>8.7232983834243258E-2</v>
      </c>
      <c r="K110" s="96">
        <v>7.8801957009716705E-2</v>
      </c>
    </row>
    <row r="111" spans="1:11" ht="12.75" customHeight="1">
      <c r="A111" s="162" t="s">
        <v>530</v>
      </c>
      <c r="B111" s="180"/>
      <c r="C111" s="180"/>
      <c r="D111" s="180"/>
      <c r="E111" s="180"/>
      <c r="F111" s="181"/>
      <c r="G111" s="101"/>
      <c r="H111" s="97"/>
      <c r="I111" s="97"/>
      <c r="J111" s="97"/>
      <c r="K111" s="97"/>
    </row>
    <row r="112" spans="1:11" ht="12.75" customHeight="1">
      <c r="A112" s="163" t="s">
        <v>578</v>
      </c>
      <c r="B112" s="178">
        <v>929.41791292517019</v>
      </c>
      <c r="C112" s="178">
        <v>802.72479133226329</v>
      </c>
      <c r="D112" s="178">
        <v>1253.5891991132835</v>
      </c>
      <c r="E112" s="178">
        <v>1415.6608831959868</v>
      </c>
      <c r="F112" s="179">
        <v>1329.8102818414322</v>
      </c>
      <c r="G112" s="277">
        <v>15.094103734139624</v>
      </c>
      <c r="H112" s="96">
        <v>9.7499469257347293</v>
      </c>
      <c r="I112" s="96">
        <v>11.694899598321923</v>
      </c>
      <c r="J112" s="96">
        <v>9.9408738181473062</v>
      </c>
      <c r="K112" s="96">
        <v>6.8871339122318691</v>
      </c>
    </row>
    <row r="113" spans="1:11" ht="12.75" customHeight="1">
      <c r="A113" s="163" t="s">
        <v>1090</v>
      </c>
      <c r="B113" s="178">
        <v>15150.911564625851</v>
      </c>
      <c r="C113" s="178">
        <v>13364.416131621187</v>
      </c>
      <c r="D113" s="178">
        <v>24056.834497243224</v>
      </c>
      <c r="E113" s="178">
        <v>27671.566998089096</v>
      </c>
      <c r="F113" s="179">
        <v>24762.525286445012</v>
      </c>
      <c r="G113" s="101">
        <v>2120.9367347414923</v>
      </c>
      <c r="H113" s="97">
        <v>1394.6253841905484</v>
      </c>
      <c r="I113" s="97">
        <v>1466.8941056538845</v>
      </c>
      <c r="J113" s="97">
        <v>1406.5177400074454</v>
      </c>
      <c r="K113" s="97">
        <v>1009.3239338735659</v>
      </c>
    </row>
    <row r="114" spans="1:11">
      <c r="A114" s="133" t="s">
        <v>529</v>
      </c>
      <c r="B114" s="176"/>
      <c r="C114" s="180"/>
      <c r="D114" s="180"/>
      <c r="E114" s="180"/>
      <c r="F114" s="181"/>
      <c r="G114" s="147"/>
      <c r="H114" s="148"/>
      <c r="I114" s="148"/>
      <c r="J114" s="148"/>
      <c r="K114" s="148"/>
    </row>
    <row r="115" spans="1:11" ht="15" customHeight="1">
      <c r="A115" s="136" t="s">
        <v>17</v>
      </c>
      <c r="B115" s="177">
        <v>1742.4839102933481</v>
      </c>
      <c r="C115" s="178">
        <v>1229.9286161557343</v>
      </c>
      <c r="D115" s="178">
        <v>1357.0870241112025</v>
      </c>
      <c r="E115" s="178">
        <v>1503.8524918175594</v>
      </c>
      <c r="F115" s="179">
        <v>1199.4022763861801</v>
      </c>
      <c r="G115" s="277">
        <v>9.5106456125100802</v>
      </c>
      <c r="H115" s="96">
        <v>6.4152771247386182</v>
      </c>
      <c r="I115" s="96">
        <v>7.1553627977684506</v>
      </c>
      <c r="J115" s="96">
        <v>7.1459453063911891</v>
      </c>
      <c r="K115" s="96">
        <v>6.7455687669340803</v>
      </c>
    </row>
    <row r="116" spans="1:11" ht="12.75" customHeight="1">
      <c r="A116" s="136" t="s">
        <v>194</v>
      </c>
      <c r="B116" s="177">
        <v>11025.711960440087</v>
      </c>
      <c r="C116" s="178">
        <v>7924.9635274004022</v>
      </c>
      <c r="D116" s="178">
        <v>14957.894534020706</v>
      </c>
      <c r="E116" s="178">
        <v>23287.872545217255</v>
      </c>
      <c r="F116" s="179">
        <v>22955.652415879023</v>
      </c>
      <c r="G116" s="101">
        <v>289.66460818252403</v>
      </c>
      <c r="H116" s="97">
        <v>228.03639124780506</v>
      </c>
      <c r="I116" s="97">
        <v>337.67359614329484</v>
      </c>
      <c r="J116" s="97">
        <v>376.97867205294006</v>
      </c>
      <c r="K116" s="97">
        <v>356.64946795376193</v>
      </c>
    </row>
    <row r="117" spans="1:11" ht="12.75" customHeight="1">
      <c r="A117" s="136" t="s">
        <v>764</v>
      </c>
      <c r="B117" s="274">
        <v>76.879596360273894</v>
      </c>
      <c r="C117" s="275">
        <v>32.51623066234108</v>
      </c>
      <c r="D117" s="275">
        <v>43.293518453689508</v>
      </c>
      <c r="E117" s="275">
        <v>33.549044899992836</v>
      </c>
      <c r="F117" s="276">
        <v>16.834683225545714</v>
      </c>
      <c r="G117" s="101">
        <v>230.65770301246872</v>
      </c>
      <c r="H117" s="97">
        <v>106.93033155646089</v>
      </c>
      <c r="I117" s="97">
        <v>125.19343822727748</v>
      </c>
      <c r="J117" s="97">
        <v>87.079307758176952</v>
      </c>
      <c r="K117" s="97">
        <v>46.428594113912055</v>
      </c>
    </row>
    <row r="118" spans="1:11" ht="12.75" customHeight="1">
      <c r="A118" s="136" t="s">
        <v>375</v>
      </c>
      <c r="B118" s="274">
        <v>34.155264603797846</v>
      </c>
      <c r="C118" s="275">
        <v>25.674766245587172</v>
      </c>
      <c r="D118" s="275">
        <v>36.749747693264666</v>
      </c>
      <c r="E118" s="275">
        <v>52.857777797549453</v>
      </c>
      <c r="F118" s="276">
        <v>57.394100949163537</v>
      </c>
      <c r="G118" s="277">
        <v>10.283982224489822</v>
      </c>
      <c r="H118" s="96">
        <v>7.1931290061504747</v>
      </c>
      <c r="I118" s="96">
        <v>8.5377166836875453</v>
      </c>
      <c r="J118" s="96">
        <v>11.117420927026911</v>
      </c>
      <c r="K118" s="96">
        <v>11.389526303612387</v>
      </c>
    </row>
    <row r="119" spans="1:11" ht="12.75" customHeight="1">
      <c r="A119" s="846" t="s">
        <v>1166</v>
      </c>
      <c r="B119" s="274" t="s">
        <v>404</v>
      </c>
      <c r="C119" s="275" t="s">
        <v>404</v>
      </c>
      <c r="D119" s="275" t="s">
        <v>404</v>
      </c>
      <c r="E119" s="275" t="s">
        <v>404</v>
      </c>
      <c r="F119" s="276" t="s">
        <v>404</v>
      </c>
      <c r="G119" s="277" t="s">
        <v>1066</v>
      </c>
      <c r="H119" s="96" t="s">
        <v>1066</v>
      </c>
      <c r="I119" s="96" t="s">
        <v>1066</v>
      </c>
      <c r="J119" s="96" t="s">
        <v>1066</v>
      </c>
      <c r="K119" s="96" t="s">
        <v>1066</v>
      </c>
    </row>
    <row r="120" spans="1:11" ht="12.75" customHeight="1">
      <c r="A120" s="846" t="s">
        <v>1167</v>
      </c>
      <c r="B120" s="274" t="s">
        <v>404</v>
      </c>
      <c r="C120" s="275" t="s">
        <v>404</v>
      </c>
      <c r="D120" s="275" t="s">
        <v>404</v>
      </c>
      <c r="E120" s="275" t="s">
        <v>404</v>
      </c>
      <c r="F120" s="276" t="s">
        <v>404</v>
      </c>
      <c r="G120" s="277" t="s">
        <v>1066</v>
      </c>
      <c r="H120" s="96" t="s">
        <v>1066</v>
      </c>
      <c r="I120" s="96" t="s">
        <v>1066</v>
      </c>
      <c r="J120" s="96" t="s">
        <v>1066</v>
      </c>
      <c r="K120" s="96" t="s">
        <v>1066</v>
      </c>
    </row>
    <row r="121" spans="1:11" ht="12.75" customHeight="1">
      <c r="A121" s="162" t="s">
        <v>531</v>
      </c>
      <c r="B121" s="176"/>
      <c r="C121" s="180"/>
      <c r="D121" s="180"/>
      <c r="E121" s="180"/>
      <c r="F121" s="181"/>
      <c r="G121" s="101"/>
      <c r="H121" s="97"/>
      <c r="I121" s="97"/>
      <c r="J121" s="97"/>
      <c r="K121" s="97"/>
    </row>
    <row r="122" spans="1:11" ht="12.75" customHeight="1">
      <c r="A122" s="165" t="s">
        <v>664</v>
      </c>
      <c r="B122" s="177">
        <v>3972.9046132935814</v>
      </c>
      <c r="C122" s="178">
        <v>6471.6043565371501</v>
      </c>
      <c r="D122" s="178">
        <v>5884.7858197932055</v>
      </c>
      <c r="E122" s="178">
        <v>7036.4249218435643</v>
      </c>
      <c r="F122" s="179">
        <v>8673.8253420990113</v>
      </c>
      <c r="G122" s="277">
        <v>2.612923175818012</v>
      </c>
      <c r="H122" s="96">
        <v>2.7967005143391144</v>
      </c>
      <c r="I122" s="96">
        <v>3.4091913172199715</v>
      </c>
      <c r="J122" s="96">
        <v>5.3672004479358257</v>
      </c>
      <c r="K122" s="96">
        <v>8.8500307915126779</v>
      </c>
    </row>
    <row r="123" spans="1:11" ht="12.75" customHeight="1">
      <c r="A123" s="165" t="s">
        <v>491</v>
      </c>
      <c r="B123" s="177">
        <v>1452.5372676253946</v>
      </c>
      <c r="C123" s="178">
        <v>2910.6143909547595</v>
      </c>
      <c r="D123" s="178">
        <v>3654.6528803545052</v>
      </c>
      <c r="E123" s="178">
        <v>2989.754542359241</v>
      </c>
      <c r="F123" s="179">
        <v>2830.09900990099</v>
      </c>
      <c r="G123" s="277">
        <v>2.0350639422757113</v>
      </c>
      <c r="H123" s="96">
        <v>2.2590488919955969</v>
      </c>
      <c r="I123" s="96">
        <v>2.717308991730198</v>
      </c>
      <c r="J123" s="96">
        <v>2.8554648843148001</v>
      </c>
      <c r="K123" s="96">
        <v>2.8801678477665642</v>
      </c>
    </row>
    <row r="124" spans="1:11" ht="12.75" customHeight="1">
      <c r="A124" s="134" t="s">
        <v>166</v>
      </c>
      <c r="B124" s="176"/>
      <c r="C124" s="180"/>
      <c r="D124" s="180"/>
      <c r="E124" s="180"/>
      <c r="F124" s="181"/>
      <c r="G124" s="147"/>
      <c r="H124" s="148"/>
      <c r="I124" s="148"/>
      <c r="J124" s="148"/>
      <c r="K124" s="148"/>
    </row>
    <row r="125" spans="1:11" ht="12.75" customHeight="1">
      <c r="A125" s="136" t="s">
        <v>665</v>
      </c>
      <c r="B125" s="177">
        <v>2834.3486185294842</v>
      </c>
      <c r="C125" s="178">
        <v>1598.0394973077434</v>
      </c>
      <c r="D125" s="178">
        <v>1626.4302716141285</v>
      </c>
      <c r="E125" s="178">
        <v>1782.0939696893572</v>
      </c>
      <c r="F125" s="179">
        <v>1192.6130022376703</v>
      </c>
      <c r="G125" s="277">
        <v>21.292321122400644</v>
      </c>
      <c r="H125" s="96">
        <v>14.29897813426877</v>
      </c>
      <c r="I125" s="96">
        <v>12.964769004496839</v>
      </c>
      <c r="J125" s="96">
        <v>12.131836356075517</v>
      </c>
      <c r="K125" s="96">
        <v>9.8532114066464285</v>
      </c>
    </row>
    <row r="126" spans="1:11" ht="12.75" customHeight="1">
      <c r="A126" s="133" t="s">
        <v>167</v>
      </c>
      <c r="B126" s="176"/>
      <c r="C126" s="180"/>
      <c r="D126" s="180"/>
      <c r="E126" s="180"/>
      <c r="F126" s="181"/>
      <c r="G126" s="147"/>
      <c r="H126" s="148"/>
      <c r="I126" s="148"/>
      <c r="J126" s="148"/>
      <c r="K126" s="148"/>
    </row>
    <row r="127" spans="1:11" ht="12.75" customHeight="1">
      <c r="A127" s="168" t="s">
        <v>856</v>
      </c>
      <c r="B127" s="177">
        <v>3466.8906946065895</v>
      </c>
      <c r="C127" s="178">
        <v>1746.3054962428448</v>
      </c>
      <c r="D127" s="178">
        <v>1901.2625595593104</v>
      </c>
      <c r="E127" s="178">
        <v>2075.0778745192642</v>
      </c>
      <c r="F127" s="179">
        <v>1486.8363449986921</v>
      </c>
      <c r="G127" s="277">
        <v>28.273982423472219</v>
      </c>
      <c r="H127" s="96">
        <v>19.188426461055073</v>
      </c>
      <c r="I127" s="96">
        <v>18.152020167434848</v>
      </c>
      <c r="J127" s="96">
        <v>15.384529022760933</v>
      </c>
      <c r="K127" s="96">
        <v>13.636753385927701</v>
      </c>
    </row>
    <row r="128" spans="1:11" ht="42" customHeight="1">
      <c r="A128" s="168" t="s">
        <v>1208</v>
      </c>
      <c r="B128" s="177">
        <v>1835.5911881159961</v>
      </c>
      <c r="C128" s="178">
        <v>1014.7737119250245</v>
      </c>
      <c r="D128" s="178">
        <v>833.18581196485081</v>
      </c>
      <c r="E128" s="178">
        <v>522.35188776644668</v>
      </c>
      <c r="F128" s="179">
        <v>185.98717494513656</v>
      </c>
      <c r="G128" s="277">
        <v>58.314389265856441</v>
      </c>
      <c r="H128" s="96">
        <v>49.655451912774062</v>
      </c>
      <c r="I128" s="96">
        <v>38.467808837998035</v>
      </c>
      <c r="J128" s="96">
        <v>36.929055448629434</v>
      </c>
      <c r="K128" s="96">
        <v>42.877394918387061</v>
      </c>
    </row>
    <row r="129" spans="1:11" ht="12.75" customHeight="1">
      <c r="A129" s="168" t="s">
        <v>857</v>
      </c>
      <c r="B129" s="176">
        <v>167073.64219761718</v>
      </c>
      <c r="C129" s="180">
        <v>110059.8217788147</v>
      </c>
      <c r="D129" s="180">
        <v>129921.66856034253</v>
      </c>
      <c r="E129" s="180">
        <v>149204.91502059286</v>
      </c>
      <c r="F129" s="181">
        <v>278701.36251048808</v>
      </c>
      <c r="G129" s="277">
        <v>77.190387243730655</v>
      </c>
      <c r="H129" s="96">
        <v>65.33648649501643</v>
      </c>
      <c r="I129" s="96">
        <v>68.706149392338361</v>
      </c>
      <c r="J129" s="96">
        <v>73.331330035520807</v>
      </c>
      <c r="K129" s="96">
        <v>185.30853861167313</v>
      </c>
    </row>
    <row r="130" spans="1:11" ht="12.75" customHeight="1">
      <c r="A130" s="134" t="s">
        <v>745</v>
      </c>
      <c r="B130" s="176"/>
      <c r="C130" s="178"/>
      <c r="D130" s="178"/>
      <c r="E130" s="178"/>
      <c r="F130" s="179"/>
      <c r="G130" s="147"/>
      <c r="H130" s="148"/>
      <c r="I130" s="148"/>
      <c r="J130" s="148"/>
      <c r="K130" s="148"/>
    </row>
    <row r="131" spans="1:11" ht="12.75" customHeight="1">
      <c r="A131" s="136" t="s">
        <v>394</v>
      </c>
      <c r="B131" s="177">
        <v>2268.0690399137002</v>
      </c>
      <c r="C131" s="178">
        <v>2004.1848344900541</v>
      </c>
      <c r="D131" s="178">
        <v>2223.8866292539774</v>
      </c>
      <c r="E131" s="178">
        <v>2215.4252312435765</v>
      </c>
      <c r="F131" s="179">
        <v>1714.8470940126863</v>
      </c>
      <c r="G131" s="101">
        <v>16015.061607485473</v>
      </c>
      <c r="H131" s="97">
        <v>11249.92188924033</v>
      </c>
      <c r="I131" s="97">
        <v>11402.090981706389</v>
      </c>
      <c r="J131" s="97">
        <v>10222.872279893169</v>
      </c>
      <c r="K131" s="97">
        <v>8949.6089168634353</v>
      </c>
    </row>
    <row r="132" spans="1:11" ht="12.75" customHeight="1">
      <c r="A132" s="164" t="s">
        <v>994</v>
      </c>
      <c r="B132" s="176"/>
      <c r="C132" s="180"/>
      <c r="D132" s="180"/>
      <c r="E132" s="180"/>
      <c r="F132" s="181"/>
      <c r="G132" s="147"/>
      <c r="H132" s="148"/>
      <c r="I132" s="148"/>
      <c r="J132" s="148"/>
      <c r="K132" s="148"/>
    </row>
    <row r="133" spans="1:11" ht="12.75" customHeight="1">
      <c r="A133" s="314" t="s">
        <v>348</v>
      </c>
      <c r="B133" s="177">
        <v>497.55607698619485</v>
      </c>
      <c r="C133" s="178">
        <v>602.44968858892412</v>
      </c>
      <c r="D133" s="178">
        <v>626.28252358601662</v>
      </c>
      <c r="E133" s="178">
        <v>748.36466934667249</v>
      </c>
      <c r="F133" s="179">
        <v>1233.7429748111917</v>
      </c>
      <c r="G133" s="101">
        <v>2022.8817102754665</v>
      </c>
      <c r="H133" s="97">
        <v>1900.7360283096837</v>
      </c>
      <c r="I133" s="97">
        <v>1884.4292501971336</v>
      </c>
      <c r="J133" s="97">
        <v>1814.6440965431202</v>
      </c>
      <c r="K133" s="97">
        <v>1873.1133633810389</v>
      </c>
    </row>
    <row r="134" spans="1:11" ht="12.75" customHeight="1">
      <c r="A134" s="314" t="s">
        <v>351</v>
      </c>
      <c r="B134" s="177">
        <v>256.28689996689076</v>
      </c>
      <c r="C134" s="178">
        <v>285.21642978131842</v>
      </c>
      <c r="D134" s="178">
        <v>241.63686282594915</v>
      </c>
      <c r="E134" s="178">
        <v>316.24702413933625</v>
      </c>
      <c r="F134" s="178">
        <v>1441.699539476785</v>
      </c>
      <c r="G134" s="277">
        <v>0.47331056876961497</v>
      </c>
      <c r="H134" s="96">
        <v>0.47096770926286891</v>
      </c>
      <c r="I134" s="96">
        <v>0.45713066172977762</v>
      </c>
      <c r="J134" s="96">
        <v>0.74091638886473188</v>
      </c>
      <c r="K134" s="96">
        <v>2.4604297247898401</v>
      </c>
    </row>
    <row r="135" spans="1:11" ht="12.75" customHeight="1">
      <c r="A135" s="314" t="s">
        <v>753</v>
      </c>
      <c r="B135" s="177">
        <v>3207.2270415593007</v>
      </c>
      <c r="C135" s="178">
        <v>4878.3661288893645</v>
      </c>
      <c r="D135" s="178">
        <v>7931.2725926647154</v>
      </c>
      <c r="E135" s="178">
        <v>8321.8968445866576</v>
      </c>
      <c r="F135" s="178">
        <v>7386.8880038895541</v>
      </c>
      <c r="G135" s="277">
        <v>1.5606109037142197</v>
      </c>
      <c r="H135" s="96">
        <v>1.7806638284589753</v>
      </c>
      <c r="I135" s="96">
        <v>2.378551079538366</v>
      </c>
      <c r="J135" s="96">
        <v>2.3011942990257506</v>
      </c>
      <c r="K135" s="96">
        <v>2.1403829530898419</v>
      </c>
    </row>
    <row r="136" spans="1:11" ht="12.75" customHeight="1">
      <c r="A136" s="334" t="s">
        <v>1266</v>
      </c>
      <c r="B136" s="176" t="s">
        <v>1066</v>
      </c>
      <c r="C136" s="178" t="s">
        <v>1066</v>
      </c>
      <c r="D136" s="178">
        <v>166.72391747849375</v>
      </c>
      <c r="E136" s="178">
        <v>319.03318382037531</v>
      </c>
      <c r="F136" s="178">
        <v>24.740695488330498</v>
      </c>
      <c r="G136" s="277" t="s">
        <v>1066</v>
      </c>
      <c r="H136" s="96" t="s">
        <v>1066</v>
      </c>
      <c r="I136" s="96">
        <v>0.99372853227559299</v>
      </c>
      <c r="J136" s="96">
        <v>1.0115513612364859</v>
      </c>
      <c r="K136" s="96">
        <v>36.598661964985943</v>
      </c>
    </row>
    <row r="137" spans="1:11" ht="12.75" customHeight="1">
      <c r="A137" s="334" t="s">
        <v>1267</v>
      </c>
      <c r="B137" s="177">
        <v>34.278371416643871</v>
      </c>
      <c r="C137" s="178">
        <v>402.19721933314298</v>
      </c>
      <c r="D137" s="178">
        <v>916.9801544878535</v>
      </c>
      <c r="E137" s="178">
        <v>799.72628271961878</v>
      </c>
      <c r="F137" s="178">
        <v>618.99144154550868</v>
      </c>
      <c r="G137" s="277">
        <v>1.1484284432820051</v>
      </c>
      <c r="H137" s="96">
        <v>0.98537591420804005</v>
      </c>
      <c r="I137" s="96">
        <v>1.0152731785052811</v>
      </c>
      <c r="J137" s="96">
        <v>1.038167065822037</v>
      </c>
      <c r="K137" s="96">
        <v>1.0325019193425349</v>
      </c>
    </row>
    <row r="138" spans="1:11" ht="12.75" customHeight="1">
      <c r="A138" s="134" t="s">
        <v>127</v>
      </c>
      <c r="B138" s="176"/>
      <c r="C138" s="180"/>
      <c r="D138" s="180"/>
      <c r="E138" s="180"/>
      <c r="F138" s="181"/>
      <c r="G138" s="147"/>
      <c r="H138" s="148"/>
      <c r="I138" s="148"/>
      <c r="J138" s="148"/>
      <c r="K138" s="148"/>
    </row>
    <row r="139" spans="1:11" ht="14.25" customHeight="1">
      <c r="A139" s="137" t="s">
        <v>575</v>
      </c>
      <c r="B139" s="176" t="s">
        <v>1066</v>
      </c>
      <c r="C139" s="180" t="s">
        <v>1066</v>
      </c>
      <c r="D139" s="180" t="s">
        <v>1066</v>
      </c>
      <c r="E139" s="180" t="s">
        <v>1066</v>
      </c>
      <c r="F139" s="181" t="s">
        <v>1066</v>
      </c>
      <c r="G139" s="147" t="s">
        <v>1066</v>
      </c>
      <c r="H139" s="148" t="s">
        <v>1066</v>
      </c>
      <c r="I139" s="148" t="s">
        <v>1066</v>
      </c>
      <c r="J139" s="148" t="s">
        <v>1066</v>
      </c>
      <c r="K139" s="148" t="s">
        <v>1066</v>
      </c>
    </row>
    <row r="140" spans="1:11" ht="12.75" customHeight="1">
      <c r="A140" s="136" t="s">
        <v>576</v>
      </c>
      <c r="B140" s="178">
        <v>1277.8654400619541</v>
      </c>
      <c r="C140" s="178">
        <v>1013.4808683552224</v>
      </c>
      <c r="D140" s="178">
        <v>1164.415891600976</v>
      </c>
      <c r="E140" s="178">
        <v>1207.4344522236895</v>
      </c>
      <c r="F140" s="179">
        <v>729.33506132661898</v>
      </c>
      <c r="G140" s="101">
        <v>7302.0882289254514</v>
      </c>
      <c r="H140" s="97">
        <v>7620.1569049264835</v>
      </c>
      <c r="I140" s="97">
        <v>7277.5993225061002</v>
      </c>
      <c r="J140" s="97">
        <v>8103.5869276757685</v>
      </c>
      <c r="K140" s="97">
        <v>6753.1024196909166</v>
      </c>
    </row>
    <row r="141" spans="1:11" ht="12.75" customHeight="1">
      <c r="A141" s="136" t="s">
        <v>577</v>
      </c>
      <c r="B141" s="178">
        <v>25172.989402179803</v>
      </c>
      <c r="C141" s="178">
        <v>23901.749756563597</v>
      </c>
      <c r="D141" s="178">
        <v>23950.347228389859</v>
      </c>
      <c r="E141" s="178">
        <v>25199.03236668558</v>
      </c>
      <c r="F141" s="179">
        <v>22595.435523009211</v>
      </c>
      <c r="G141" s="101">
        <v>40536.214818324966</v>
      </c>
      <c r="H141" s="97">
        <v>43937.03999368308</v>
      </c>
      <c r="I141" s="97">
        <v>38381.966712163237</v>
      </c>
      <c r="J141" s="97">
        <v>33960.960062918573</v>
      </c>
      <c r="K141" s="97">
        <v>27589.054362648607</v>
      </c>
    </row>
    <row r="142" spans="1:11" ht="12.75" customHeight="1">
      <c r="A142" s="133" t="s">
        <v>8</v>
      </c>
      <c r="B142" s="176"/>
      <c r="C142" s="180"/>
      <c r="D142" s="180"/>
      <c r="E142" s="180"/>
      <c r="F142" s="181"/>
      <c r="G142" s="147"/>
      <c r="H142" s="148"/>
      <c r="I142" s="148"/>
      <c r="J142" s="148"/>
      <c r="K142" s="148"/>
    </row>
    <row r="143" spans="1:11" ht="12.75" customHeight="1">
      <c r="A143" s="136" t="s">
        <v>709</v>
      </c>
      <c r="B143" s="177">
        <v>18020.411731013239</v>
      </c>
      <c r="C143" s="178">
        <v>12696.346889927572</v>
      </c>
      <c r="D143" s="178">
        <v>14779.055028601017</v>
      </c>
      <c r="E143" s="178">
        <v>14585.518772319951</v>
      </c>
      <c r="F143" s="179">
        <v>16609.826656583435</v>
      </c>
      <c r="G143" s="101" t="s">
        <v>1066</v>
      </c>
      <c r="H143" s="97" t="s">
        <v>1066</v>
      </c>
      <c r="I143" s="97" t="s">
        <v>1066</v>
      </c>
      <c r="J143" s="97" t="s">
        <v>1066</v>
      </c>
      <c r="K143" s="97" t="s">
        <v>1066</v>
      </c>
    </row>
    <row r="144" spans="1:11" ht="12.75" customHeight="1">
      <c r="A144" s="136" t="s">
        <v>565</v>
      </c>
      <c r="B144" s="177">
        <v>5491.5306241314747</v>
      </c>
      <c r="C144" s="178">
        <v>3781.9434453020363</v>
      </c>
      <c r="D144" s="178">
        <v>4276.1181044662126</v>
      </c>
      <c r="E144" s="178">
        <v>4072.5355219727226</v>
      </c>
      <c r="F144" s="179">
        <v>4046.8177595617731</v>
      </c>
      <c r="G144" s="101" t="s">
        <v>1066</v>
      </c>
      <c r="H144" s="97" t="s">
        <v>1066</v>
      </c>
      <c r="I144" s="97" t="s">
        <v>1066</v>
      </c>
      <c r="J144" s="97" t="s">
        <v>1066</v>
      </c>
      <c r="K144" s="97" t="s">
        <v>1066</v>
      </c>
    </row>
    <row r="145" spans="1:11">
      <c r="A145" s="138" t="s">
        <v>766</v>
      </c>
      <c r="B145" s="324">
        <v>21634.008821219271</v>
      </c>
      <c r="C145" s="325">
        <v>13968.009681432264</v>
      </c>
      <c r="D145" s="325">
        <v>12855.129314459244</v>
      </c>
      <c r="E145" s="325">
        <v>9036.0637151637748</v>
      </c>
      <c r="F145" s="326">
        <v>5950.2428205901861</v>
      </c>
      <c r="G145" s="151" t="s">
        <v>1066</v>
      </c>
      <c r="H145" s="141" t="s">
        <v>1066</v>
      </c>
      <c r="I145" s="141" t="s">
        <v>1066</v>
      </c>
      <c r="J145" s="141" t="s">
        <v>1066</v>
      </c>
      <c r="K145" s="141" t="s">
        <v>1066</v>
      </c>
    </row>
    <row r="146" spans="1:11" ht="14.25" customHeight="1">
      <c r="A146" s="958" t="s">
        <v>341</v>
      </c>
      <c r="B146" s="958"/>
      <c r="C146" s="958"/>
      <c r="D146" s="958"/>
      <c r="E146" s="958"/>
      <c r="F146" s="958"/>
      <c r="G146" s="958"/>
      <c r="H146" s="958"/>
      <c r="I146" s="958"/>
      <c r="J146" s="958"/>
      <c r="K146" s="958"/>
    </row>
    <row r="147" spans="1:11">
      <c r="A147" s="651"/>
      <c r="B147" s="184"/>
      <c r="C147" s="184"/>
      <c r="D147" s="184"/>
      <c r="E147" s="184"/>
      <c r="F147" s="184"/>
      <c r="G147" s="182"/>
      <c r="H147" s="97"/>
      <c r="I147" s="97"/>
      <c r="J147" s="97"/>
      <c r="K147" s="97"/>
    </row>
    <row r="148" spans="1:11">
      <c r="A148" s="142"/>
      <c r="B148" s="180"/>
      <c r="C148" s="180"/>
      <c r="D148" s="180"/>
      <c r="E148" s="180"/>
      <c r="F148" s="180"/>
      <c r="G148" s="97"/>
      <c r="H148" s="97"/>
      <c r="I148" s="97"/>
      <c r="J148" s="97"/>
      <c r="K148" s="97"/>
    </row>
    <row r="149" spans="1:11">
      <c r="A149" s="142"/>
      <c r="B149" s="180"/>
      <c r="C149" s="180"/>
      <c r="D149" s="180"/>
      <c r="E149" s="180"/>
      <c r="F149" s="180"/>
      <c r="G149" s="97"/>
      <c r="H149" s="97"/>
      <c r="I149" s="97"/>
      <c r="J149" s="97"/>
      <c r="K149" s="97"/>
    </row>
    <row r="150" spans="1:11">
      <c r="A150" s="142"/>
      <c r="B150" s="180"/>
      <c r="C150" s="180"/>
      <c r="D150" s="180"/>
      <c r="E150" s="180"/>
      <c r="F150" s="180"/>
      <c r="G150" s="97"/>
      <c r="H150" s="97"/>
      <c r="I150" s="97"/>
      <c r="J150" s="97"/>
      <c r="K150" s="97"/>
    </row>
    <row r="151" spans="1:11">
      <c r="A151" s="908" t="s">
        <v>692</v>
      </c>
      <c r="B151" s="908"/>
      <c r="C151" s="908"/>
      <c r="D151" s="908"/>
      <c r="E151" s="908"/>
      <c r="F151" s="908"/>
      <c r="G151" s="908"/>
      <c r="H151" s="908"/>
      <c r="I151" s="908"/>
      <c r="J151" s="908"/>
      <c r="K151" s="908"/>
    </row>
    <row r="152" spans="1:11">
      <c r="A152" s="131"/>
      <c r="G152" s="132"/>
      <c r="H152" s="132"/>
      <c r="I152" s="132"/>
      <c r="J152" s="132"/>
    </row>
    <row r="153" spans="1:11" ht="30" customHeight="1">
      <c r="A153" s="955" t="s">
        <v>535</v>
      </c>
      <c r="B153" s="952" t="s">
        <v>353</v>
      </c>
      <c r="C153" s="953"/>
      <c r="D153" s="953"/>
      <c r="E153" s="953"/>
      <c r="F153" s="953"/>
      <c r="G153" s="952" t="s">
        <v>712</v>
      </c>
      <c r="H153" s="953"/>
      <c r="I153" s="953"/>
      <c r="J153" s="953"/>
      <c r="K153" s="953"/>
    </row>
    <row r="154" spans="1:11">
      <c r="A154" s="956"/>
      <c r="B154" s="264">
        <v>39448</v>
      </c>
      <c r="C154" s="264">
        <v>39814</v>
      </c>
      <c r="D154" s="264">
        <v>40179</v>
      </c>
      <c r="E154" s="264">
        <v>40544</v>
      </c>
      <c r="F154" s="265">
        <v>40909</v>
      </c>
      <c r="G154" s="264">
        <v>39448</v>
      </c>
      <c r="H154" s="264">
        <v>39814</v>
      </c>
      <c r="I154" s="264">
        <v>40179</v>
      </c>
      <c r="J154" s="264">
        <v>40544</v>
      </c>
      <c r="K154" s="264">
        <v>40909</v>
      </c>
    </row>
    <row r="155" spans="1:11">
      <c r="A155" s="162" t="s">
        <v>937</v>
      </c>
      <c r="B155" s="804"/>
      <c r="C155" s="781"/>
      <c r="D155" s="781"/>
      <c r="E155" s="781"/>
      <c r="F155" s="827"/>
      <c r="G155" s="779"/>
      <c r="H155" s="780"/>
      <c r="I155" s="780"/>
      <c r="J155" s="780"/>
      <c r="K155" s="780"/>
    </row>
    <row r="156" spans="1:11">
      <c r="A156" s="165" t="s">
        <v>604</v>
      </c>
      <c r="B156" s="784">
        <v>7819.2854279469257</v>
      </c>
      <c r="C156" s="785">
        <v>8483.7713655593852</v>
      </c>
      <c r="D156" s="785">
        <v>12152.2146913324</v>
      </c>
      <c r="E156" s="785">
        <v>14408.677838842716</v>
      </c>
      <c r="F156" s="786">
        <v>11228.489280136304</v>
      </c>
      <c r="G156" s="788">
        <v>2.7270770936839814</v>
      </c>
      <c r="H156" s="789">
        <v>2.7341700102580497</v>
      </c>
      <c r="I156" s="789">
        <v>3.2397663877862537</v>
      </c>
      <c r="J156" s="789">
        <v>3.6718539030833952</v>
      </c>
      <c r="K156" s="789">
        <v>6.1400711207417986</v>
      </c>
    </row>
    <row r="157" spans="1:11">
      <c r="A157" s="162" t="s">
        <v>938</v>
      </c>
      <c r="B157" s="804"/>
      <c r="C157" s="781"/>
      <c r="D157" s="781"/>
      <c r="E157" s="781"/>
      <c r="F157" s="827"/>
      <c r="G157" s="779"/>
      <c r="H157" s="780"/>
      <c r="I157" s="780"/>
      <c r="J157" s="780"/>
      <c r="K157" s="780"/>
    </row>
    <row r="158" spans="1:11">
      <c r="A158" s="165" t="s">
        <v>605</v>
      </c>
      <c r="B158" s="787">
        <v>128.90028101236277</v>
      </c>
      <c r="C158" s="782">
        <v>137.35334394315112</v>
      </c>
      <c r="D158" s="782">
        <v>166.2788010774982</v>
      </c>
      <c r="E158" s="782">
        <v>169.08441019723529</v>
      </c>
      <c r="F158" s="783">
        <v>202.69856095986634</v>
      </c>
      <c r="G158" s="788">
        <v>28.199185356486531</v>
      </c>
      <c r="H158" s="789">
        <v>18.373220234522876</v>
      </c>
      <c r="I158" s="789">
        <v>19.678237092454204</v>
      </c>
      <c r="J158" s="789">
        <v>15.109530533469693</v>
      </c>
      <c r="K158" s="789">
        <v>10.298724105529713</v>
      </c>
    </row>
    <row r="159" spans="1:11">
      <c r="A159" s="163" t="s">
        <v>608</v>
      </c>
      <c r="B159" s="784">
        <v>655.49394009857883</v>
      </c>
      <c r="C159" s="785">
        <v>382.74424190384548</v>
      </c>
      <c r="D159" s="785">
        <v>380.97688633406881</v>
      </c>
      <c r="E159" s="785">
        <v>421.68743145126575</v>
      </c>
      <c r="F159" s="786">
        <v>370.11937578311881</v>
      </c>
      <c r="G159" s="788">
        <v>9.3450164954050567</v>
      </c>
      <c r="H159" s="789">
        <v>7.8462229888064021</v>
      </c>
      <c r="I159" s="789">
        <v>8.9440473949191155</v>
      </c>
      <c r="J159" s="789">
        <v>9.0183100772463778</v>
      </c>
      <c r="K159" s="789">
        <v>8.681999663695537</v>
      </c>
    </row>
    <row r="160" spans="1:11" ht="12.75" customHeight="1">
      <c r="A160" s="134" t="s">
        <v>9</v>
      </c>
      <c r="B160" s="804"/>
      <c r="C160" s="781"/>
      <c r="D160" s="781"/>
      <c r="E160" s="781"/>
      <c r="F160" s="827"/>
      <c r="G160" s="800"/>
      <c r="H160" s="805"/>
      <c r="I160" s="805"/>
      <c r="J160" s="805"/>
      <c r="K160" s="805"/>
    </row>
    <row r="161" spans="1:11" ht="12.75" customHeight="1">
      <c r="A161" s="137" t="s">
        <v>640</v>
      </c>
      <c r="B161" s="784">
        <v>1213.2903823256822</v>
      </c>
      <c r="C161" s="785">
        <v>628.87972669511237</v>
      </c>
      <c r="D161" s="785">
        <v>642.69137015018907</v>
      </c>
      <c r="E161" s="785">
        <v>646.93080870719143</v>
      </c>
      <c r="F161" s="786">
        <v>467.60484540680216</v>
      </c>
      <c r="G161" s="788">
        <v>26.582761104370583</v>
      </c>
      <c r="H161" s="789">
        <v>14.242548447403745</v>
      </c>
      <c r="I161" s="789">
        <v>14.184629326407316</v>
      </c>
      <c r="J161" s="789">
        <v>12.39426026337634</v>
      </c>
      <c r="K161" s="789">
        <v>10.471265796461891</v>
      </c>
    </row>
    <row r="162" spans="1:11" ht="12.75" customHeight="1">
      <c r="A162" s="164" t="s">
        <v>939</v>
      </c>
      <c r="B162" s="804"/>
      <c r="C162" s="781"/>
      <c r="D162" s="781"/>
      <c r="E162" s="781"/>
      <c r="F162" s="827"/>
      <c r="G162" s="779"/>
      <c r="H162" s="780"/>
      <c r="I162" s="780"/>
      <c r="J162" s="780"/>
      <c r="K162" s="780"/>
    </row>
    <row r="163" spans="1:11" ht="12.75" customHeight="1">
      <c r="A163" s="166" t="s">
        <v>554</v>
      </c>
      <c r="B163" s="784">
        <v>1191.4418004417967</v>
      </c>
      <c r="C163" s="785">
        <v>1059.2833874969226</v>
      </c>
      <c r="D163" s="785">
        <v>861.65035961887452</v>
      </c>
      <c r="E163" s="785">
        <v>1709.0169802302325</v>
      </c>
      <c r="F163" s="786" t="s">
        <v>404</v>
      </c>
      <c r="G163" s="788">
        <v>5867.6972801995389</v>
      </c>
      <c r="H163" s="789">
        <v>5999.2602750025353</v>
      </c>
      <c r="I163" s="789">
        <v>65.203119730848115</v>
      </c>
      <c r="J163" s="789">
        <v>50.149260211280719</v>
      </c>
      <c r="K163" s="789" t="s">
        <v>1066</v>
      </c>
    </row>
    <row r="164" spans="1:11" ht="12.75" customHeight="1">
      <c r="A164" s="166" t="s">
        <v>555</v>
      </c>
      <c r="B164" s="784">
        <v>1949.3687147187579</v>
      </c>
      <c r="C164" s="785">
        <v>1285.4624095221864</v>
      </c>
      <c r="D164" s="785">
        <v>2144.5800592832657</v>
      </c>
      <c r="E164" s="785">
        <v>3175.5704745016678</v>
      </c>
      <c r="F164" s="786">
        <v>5914.9732296441271</v>
      </c>
      <c r="G164" s="788">
        <v>31.123816352658036</v>
      </c>
      <c r="H164" s="789">
        <v>11.077052390062955</v>
      </c>
      <c r="I164" s="789">
        <v>16.579306576256052</v>
      </c>
      <c r="J164" s="789">
        <v>23.673523028046695</v>
      </c>
      <c r="K164" s="789">
        <v>57.141725216131725</v>
      </c>
    </row>
    <row r="165" spans="1:11" ht="12.75" customHeight="1">
      <c r="A165" s="166" t="s">
        <v>556</v>
      </c>
      <c r="B165" s="784">
        <v>460.38529881730744</v>
      </c>
      <c r="C165" s="785">
        <v>499.15369846410243</v>
      </c>
      <c r="D165" s="785">
        <v>1105.8033312584191</v>
      </c>
      <c r="E165" s="785">
        <v>1995.5619716620845</v>
      </c>
      <c r="F165" s="786" t="s">
        <v>404</v>
      </c>
      <c r="G165" s="788">
        <v>1.9186779347500871</v>
      </c>
      <c r="H165" s="789">
        <v>1.044847834607062</v>
      </c>
      <c r="I165" s="789">
        <v>1.7617044171215275</v>
      </c>
      <c r="J165" s="789">
        <v>11.870054613475615</v>
      </c>
      <c r="K165" s="789" t="s">
        <v>1066</v>
      </c>
    </row>
    <row r="166" spans="1:11" ht="12.75" customHeight="1">
      <c r="A166" s="844" t="s">
        <v>1270</v>
      </c>
      <c r="B166" s="784" t="s">
        <v>404</v>
      </c>
      <c r="C166" s="785" t="s">
        <v>404</v>
      </c>
      <c r="D166" s="785" t="s">
        <v>404</v>
      </c>
      <c r="E166" s="785" t="s">
        <v>404</v>
      </c>
      <c r="F166" s="786">
        <v>1819.7057719717259</v>
      </c>
      <c r="G166" s="788" t="s">
        <v>404</v>
      </c>
      <c r="H166" s="849" t="s">
        <v>404</v>
      </c>
      <c r="I166" s="849" t="s">
        <v>404</v>
      </c>
      <c r="J166" s="849" t="s">
        <v>404</v>
      </c>
      <c r="K166" s="849">
        <v>9.5830584532994081</v>
      </c>
    </row>
    <row r="167" spans="1:11" ht="12.75" customHeight="1">
      <c r="A167" s="164" t="s">
        <v>940</v>
      </c>
      <c r="B167" s="804"/>
      <c r="C167" s="781"/>
      <c r="D167" s="781"/>
      <c r="E167" s="781"/>
      <c r="F167" s="827"/>
      <c r="G167" s="779"/>
      <c r="H167" s="780"/>
      <c r="I167" s="780"/>
      <c r="J167" s="780"/>
      <c r="K167" s="780"/>
    </row>
    <row r="168" spans="1:11" ht="12.75" customHeight="1">
      <c r="A168" s="165" t="s">
        <v>758</v>
      </c>
      <c r="B168" s="784">
        <v>523.45215466666673</v>
      </c>
      <c r="C168" s="785">
        <v>337.07699200000002</v>
      </c>
      <c r="D168" s="785">
        <v>202.73962399999999</v>
      </c>
      <c r="E168" s="785">
        <v>293.53630133333331</v>
      </c>
      <c r="F168" s="786">
        <v>514.62555466666674</v>
      </c>
      <c r="G168" s="788">
        <v>23.098573364670838</v>
      </c>
      <c r="H168" s="789">
        <v>14.753874568011557</v>
      </c>
      <c r="I168" s="789">
        <v>9.3327492643667931</v>
      </c>
      <c r="J168" s="789">
        <v>14.086403873590726</v>
      </c>
      <c r="K168" s="789">
        <v>23.384834123452464</v>
      </c>
    </row>
    <row r="169" spans="1:11">
      <c r="A169" s="103" t="s">
        <v>10</v>
      </c>
      <c r="B169" s="800"/>
      <c r="C169" s="805"/>
      <c r="D169" s="805"/>
      <c r="E169" s="805"/>
      <c r="F169" s="808"/>
      <c r="G169" s="800"/>
      <c r="H169" s="805"/>
      <c r="I169" s="805"/>
      <c r="J169" s="805"/>
      <c r="K169" s="805"/>
    </row>
    <row r="170" spans="1:11" ht="12.75" customHeight="1">
      <c r="A170" s="137" t="s">
        <v>499</v>
      </c>
      <c r="B170" s="784">
        <v>273.22424300254454</v>
      </c>
      <c r="C170" s="785">
        <v>234.90320866277074</v>
      </c>
      <c r="D170" s="785">
        <v>297.21592372570592</v>
      </c>
      <c r="E170" s="785">
        <v>296.71129263057475</v>
      </c>
      <c r="F170" s="786">
        <v>262.16077938705286</v>
      </c>
      <c r="G170" s="788">
        <v>12.056670635007352</v>
      </c>
      <c r="H170" s="789">
        <v>10.281723637292828</v>
      </c>
      <c r="I170" s="789">
        <v>13.68179361676817</v>
      </c>
      <c r="J170" s="789">
        <v>14.238767344496802</v>
      </c>
      <c r="K170" s="789">
        <v>11.91271261997891</v>
      </c>
    </row>
    <row r="171" spans="1:11" ht="12.75" customHeight="1">
      <c r="A171" s="167" t="s">
        <v>941</v>
      </c>
      <c r="B171" s="804"/>
      <c r="C171" s="781"/>
      <c r="D171" s="781"/>
      <c r="E171" s="781"/>
      <c r="F171" s="827"/>
      <c r="G171" s="779"/>
      <c r="H171" s="780"/>
      <c r="I171" s="780"/>
      <c r="J171" s="780"/>
      <c r="K171" s="780"/>
    </row>
    <row r="172" spans="1:11">
      <c r="A172" s="165" t="s">
        <v>1082</v>
      </c>
      <c r="B172" s="790">
        <v>3356.0244789142021</v>
      </c>
      <c r="C172" s="791">
        <v>2323.9600568922606</v>
      </c>
      <c r="D172" s="791">
        <v>3242.3089319857963</v>
      </c>
      <c r="E172" s="791">
        <v>3982.7148766027854</v>
      </c>
      <c r="F172" s="792">
        <v>3790.5139008974993</v>
      </c>
      <c r="G172" s="828">
        <v>173.54630965794206</v>
      </c>
      <c r="H172" s="829">
        <v>101.54200817419614</v>
      </c>
      <c r="I172" s="829">
        <v>125.11718226160968</v>
      </c>
      <c r="J172" s="829">
        <v>135.32729860860073</v>
      </c>
      <c r="K172" s="829">
        <v>127.47025127966646</v>
      </c>
    </row>
    <row r="173" spans="1:11" ht="12.75" customHeight="1">
      <c r="A173" s="169" t="s">
        <v>11</v>
      </c>
      <c r="B173" s="804"/>
      <c r="C173" s="781"/>
      <c r="D173" s="781"/>
      <c r="E173" s="781"/>
      <c r="F173" s="827"/>
      <c r="G173" s="779"/>
      <c r="H173" s="780"/>
      <c r="I173" s="780"/>
      <c r="J173" s="780"/>
      <c r="K173" s="780"/>
    </row>
    <row r="174" spans="1:11" ht="12.75" customHeight="1">
      <c r="A174" s="165" t="s">
        <v>786</v>
      </c>
      <c r="B174" s="784">
        <v>712.56864171168684</v>
      </c>
      <c r="C174" s="781" t="s">
        <v>1066</v>
      </c>
      <c r="D174" s="781" t="s">
        <v>1066</v>
      </c>
      <c r="E174" s="781" t="s">
        <v>1066</v>
      </c>
      <c r="F174" s="827" t="s">
        <v>1066</v>
      </c>
      <c r="G174" s="779">
        <v>24.664035225907266</v>
      </c>
      <c r="H174" s="780" t="s">
        <v>1066</v>
      </c>
      <c r="I174" s="780" t="s">
        <v>1066</v>
      </c>
      <c r="J174" s="780" t="s">
        <v>1066</v>
      </c>
      <c r="K174" s="780" t="s">
        <v>1066</v>
      </c>
    </row>
    <row r="175" spans="1:11" ht="12.75" customHeight="1">
      <c r="A175" s="165" t="s">
        <v>966</v>
      </c>
      <c r="B175" s="804" t="s">
        <v>1066</v>
      </c>
      <c r="C175" s="785">
        <v>808.44034383300573</v>
      </c>
      <c r="D175" s="785">
        <v>994.69550650056442</v>
      </c>
      <c r="E175" s="785">
        <v>1189.3107017121183</v>
      </c>
      <c r="F175" s="786">
        <v>961.2640499596132</v>
      </c>
      <c r="G175" s="779" t="s">
        <v>1066</v>
      </c>
      <c r="H175" s="780">
        <v>5.9819333306178146</v>
      </c>
      <c r="I175" s="780">
        <v>6.5090461328393525</v>
      </c>
      <c r="J175" s="780">
        <v>6.7480918596497945</v>
      </c>
      <c r="K175" s="780">
        <v>6.1714435667669063</v>
      </c>
    </row>
    <row r="176" spans="1:11" ht="12.75" customHeight="1">
      <c r="A176" s="135" t="s">
        <v>12</v>
      </c>
      <c r="B176" s="811"/>
      <c r="C176" s="812"/>
      <c r="D176" s="812"/>
      <c r="E176" s="812"/>
      <c r="F176" s="813"/>
      <c r="G176" s="800"/>
      <c r="H176" s="805"/>
      <c r="I176" s="805"/>
      <c r="J176" s="805"/>
      <c r="K176" s="805"/>
    </row>
    <row r="177" spans="1:11" ht="12.75" customHeight="1">
      <c r="A177" s="137" t="s">
        <v>221</v>
      </c>
      <c r="B177" s="784">
        <v>327.49763448801082</v>
      </c>
      <c r="C177" s="785">
        <v>1008.0674921805074</v>
      </c>
      <c r="D177" s="785">
        <v>1104.2119812824285</v>
      </c>
      <c r="E177" s="785">
        <v>1251.164683622731</v>
      </c>
      <c r="F177" s="786">
        <v>916.9083134798849</v>
      </c>
      <c r="G177" s="788">
        <v>41.752824868392977</v>
      </c>
      <c r="H177" s="789">
        <v>30.296332152652134</v>
      </c>
      <c r="I177" s="789">
        <v>32.880485089461182</v>
      </c>
      <c r="J177" s="789">
        <v>32.37989426192852</v>
      </c>
      <c r="K177" s="789">
        <v>29.910114331342111</v>
      </c>
    </row>
    <row r="178" spans="1:11" ht="12.75" customHeight="1">
      <c r="A178" s="169" t="s">
        <v>942</v>
      </c>
      <c r="B178" s="804"/>
      <c r="C178" s="781"/>
      <c r="D178" s="781"/>
      <c r="E178" s="781"/>
      <c r="F178" s="827"/>
      <c r="G178" s="779"/>
      <c r="H178" s="780"/>
      <c r="I178" s="780"/>
      <c r="J178" s="780"/>
      <c r="K178" s="780"/>
    </row>
    <row r="179" spans="1:11" ht="12.75" customHeight="1">
      <c r="A179" s="864" t="s">
        <v>1323</v>
      </c>
      <c r="B179" s="784">
        <v>490.13948101167915</v>
      </c>
      <c r="C179" s="785">
        <v>581.66418524982225</v>
      </c>
      <c r="D179" s="785">
        <v>721.44357904558797</v>
      </c>
      <c r="E179" s="785">
        <v>702.86824790419166</v>
      </c>
      <c r="F179" s="786">
        <v>547.34237377963734</v>
      </c>
      <c r="G179" s="788">
        <v>10.564644142034609</v>
      </c>
      <c r="H179" s="789">
        <v>8.4062059634239183</v>
      </c>
      <c r="I179" s="789">
        <v>8.8148880140109398</v>
      </c>
      <c r="J179" s="789">
        <v>6.809657671155521</v>
      </c>
      <c r="K179" s="789">
        <v>6.8399923822359883</v>
      </c>
    </row>
    <row r="180" spans="1:11" ht="12.75" customHeight="1">
      <c r="A180" s="165" t="s">
        <v>706</v>
      </c>
      <c r="B180" s="787">
        <v>160.8497176889164</v>
      </c>
      <c r="C180" s="782">
        <v>215.99952039299336</v>
      </c>
      <c r="D180" s="782">
        <v>287.71126832844578</v>
      </c>
      <c r="E180" s="782">
        <v>263.35286766467067</v>
      </c>
      <c r="F180" s="783">
        <v>225.34601896792191</v>
      </c>
      <c r="G180" s="788">
        <v>2.9528427828093835</v>
      </c>
      <c r="H180" s="789">
        <v>2.7193235344515498</v>
      </c>
      <c r="I180" s="789">
        <v>4.4988502631966032</v>
      </c>
      <c r="J180" s="789">
        <v>3.545043335810695</v>
      </c>
      <c r="K180" s="789">
        <v>3.6070100412213524</v>
      </c>
    </row>
    <row r="181" spans="1:11" ht="12.75" customHeight="1">
      <c r="A181" s="135" t="s">
        <v>13</v>
      </c>
      <c r="B181" s="811"/>
      <c r="C181" s="812"/>
      <c r="D181" s="812"/>
      <c r="E181" s="812"/>
      <c r="F181" s="813"/>
      <c r="G181" s="800"/>
      <c r="H181" s="805"/>
      <c r="I181" s="805"/>
      <c r="J181" s="805"/>
      <c r="K181" s="805"/>
    </row>
    <row r="182" spans="1:11" ht="12.75" customHeight="1">
      <c r="A182" s="137" t="s">
        <v>500</v>
      </c>
      <c r="B182" s="812" t="s">
        <v>1066</v>
      </c>
      <c r="C182" s="812" t="s">
        <v>1066</v>
      </c>
      <c r="D182" s="812" t="s">
        <v>1066</v>
      </c>
      <c r="E182" s="812" t="s">
        <v>1066</v>
      </c>
      <c r="F182" s="813" t="s">
        <v>1066</v>
      </c>
      <c r="G182" s="779" t="s">
        <v>1066</v>
      </c>
      <c r="H182" s="780" t="s">
        <v>1066</v>
      </c>
      <c r="I182" s="780" t="s">
        <v>1066</v>
      </c>
      <c r="J182" s="805" t="s">
        <v>1066</v>
      </c>
      <c r="K182" s="805" t="s">
        <v>1066</v>
      </c>
    </row>
    <row r="183" spans="1:11" ht="12.75" customHeight="1">
      <c r="A183" s="137" t="s">
        <v>501</v>
      </c>
      <c r="B183" s="812" t="s">
        <v>1066</v>
      </c>
      <c r="C183" s="812" t="s">
        <v>1066</v>
      </c>
      <c r="D183" s="812" t="s">
        <v>1066</v>
      </c>
      <c r="E183" s="812" t="s">
        <v>1066</v>
      </c>
      <c r="F183" s="813" t="s">
        <v>1066</v>
      </c>
      <c r="G183" s="800" t="s">
        <v>1066</v>
      </c>
      <c r="H183" s="805" t="s">
        <v>1066</v>
      </c>
      <c r="I183" s="805" t="s">
        <v>1066</v>
      </c>
      <c r="J183" s="805" t="s">
        <v>1066</v>
      </c>
      <c r="K183" s="805" t="s">
        <v>1066</v>
      </c>
    </row>
    <row r="184" spans="1:11" ht="12.75" customHeight="1">
      <c r="A184" s="135" t="s">
        <v>186</v>
      </c>
      <c r="B184" s="811"/>
      <c r="C184" s="812"/>
      <c r="D184" s="812"/>
      <c r="E184" s="812"/>
      <c r="F184" s="813"/>
      <c r="G184" s="800"/>
      <c r="H184" s="805"/>
      <c r="I184" s="805"/>
      <c r="J184" s="805"/>
      <c r="K184" s="805"/>
    </row>
    <row r="185" spans="1:11" ht="12.75" customHeight="1">
      <c r="A185" s="168" t="s">
        <v>726</v>
      </c>
      <c r="B185" s="784">
        <v>28080.29</v>
      </c>
      <c r="C185" s="785">
        <v>17562.46</v>
      </c>
      <c r="D185" s="785">
        <v>17852.939999999999</v>
      </c>
      <c r="E185" s="785">
        <v>18094.66</v>
      </c>
      <c r="F185" s="786">
        <v>13505</v>
      </c>
      <c r="G185" s="788">
        <v>8.7235496853106707</v>
      </c>
      <c r="H185" s="789">
        <v>6.4421204249249548</v>
      </c>
      <c r="I185" s="789">
        <v>8.6545902029767809</v>
      </c>
      <c r="J185" s="789">
        <v>9.0191374390447869</v>
      </c>
      <c r="K185" s="789">
        <v>9.7421268754586112</v>
      </c>
    </row>
    <row r="186" spans="1:11" ht="12.75" customHeight="1">
      <c r="A186" s="168" t="s">
        <v>925</v>
      </c>
      <c r="B186" s="784">
        <v>15245.342623</v>
      </c>
      <c r="C186" s="785">
        <v>10730.219801000001</v>
      </c>
      <c r="D186" s="785">
        <v>13098.885301999999</v>
      </c>
      <c r="E186" s="785">
        <v>14300.46391</v>
      </c>
      <c r="F186" s="786">
        <v>13655.049754000001</v>
      </c>
      <c r="G186" s="788">
        <v>6.8824702713197512</v>
      </c>
      <c r="H186" s="789">
        <v>4.7846668010754447</v>
      </c>
      <c r="I186" s="789">
        <v>6.0569570235849417</v>
      </c>
      <c r="J186" s="789">
        <v>6.3540697393751735</v>
      </c>
      <c r="K186" s="789">
        <v>7.0636354568015856</v>
      </c>
    </row>
    <row r="187" spans="1:11" ht="12.75" customHeight="1">
      <c r="A187" s="138" t="s">
        <v>395</v>
      </c>
      <c r="B187" s="830" t="s">
        <v>1066</v>
      </c>
      <c r="C187" s="831" t="s">
        <v>1066</v>
      </c>
      <c r="D187" s="831" t="s">
        <v>1066</v>
      </c>
      <c r="E187" s="831" t="s">
        <v>1066</v>
      </c>
      <c r="F187" s="832" t="s">
        <v>1066</v>
      </c>
      <c r="G187" s="806" t="s">
        <v>1066</v>
      </c>
      <c r="H187" s="807" t="s">
        <v>1066</v>
      </c>
      <c r="I187" s="807" t="s">
        <v>1066</v>
      </c>
      <c r="J187" s="807" t="s">
        <v>1066</v>
      </c>
      <c r="K187" s="807" t="s">
        <v>1066</v>
      </c>
    </row>
    <row r="188" spans="1:11" ht="12.75" hidden="1" customHeight="1">
      <c r="A188" s="957" t="s">
        <v>14</v>
      </c>
      <c r="B188" s="957"/>
      <c r="C188" s="957"/>
      <c r="D188" s="957"/>
      <c r="E188" s="957"/>
      <c r="F188" s="957"/>
      <c r="G188" s="957"/>
      <c r="H188" s="957"/>
      <c r="I188" s="957"/>
      <c r="J188" s="957"/>
      <c r="K188" s="957"/>
    </row>
    <row r="189" spans="1:11" ht="14.25" customHeight="1">
      <c r="A189" s="958" t="s">
        <v>341</v>
      </c>
      <c r="B189" s="958"/>
      <c r="C189" s="958"/>
      <c r="D189" s="958"/>
      <c r="E189" s="958"/>
      <c r="F189" s="958"/>
      <c r="G189" s="958"/>
      <c r="H189" s="958"/>
      <c r="I189" s="958"/>
      <c r="J189" s="958"/>
      <c r="K189" s="958"/>
    </row>
    <row r="190" spans="1:11" ht="12.75" customHeight="1">
      <c r="A190" s="72"/>
      <c r="B190" s="72"/>
      <c r="C190" s="72"/>
      <c r="D190" s="72"/>
      <c r="E190" s="72"/>
      <c r="F190" s="72"/>
      <c r="G190" s="72"/>
      <c r="H190" s="72"/>
      <c r="I190" s="72"/>
      <c r="J190" s="72"/>
      <c r="K190" s="72"/>
    </row>
    <row r="194" spans="1:11">
      <c r="A194" s="908" t="s">
        <v>692</v>
      </c>
      <c r="B194" s="908"/>
      <c r="C194" s="908"/>
      <c r="D194" s="908"/>
      <c r="E194" s="908"/>
      <c r="F194" s="908"/>
      <c r="G194" s="908"/>
      <c r="H194" s="908"/>
      <c r="I194" s="908"/>
      <c r="J194" s="908"/>
      <c r="K194" s="908"/>
    </row>
    <row r="195" spans="1:11">
      <c r="G195" s="132"/>
      <c r="H195" s="132"/>
      <c r="I195" s="132"/>
      <c r="J195" s="132"/>
    </row>
    <row r="196" spans="1:11" ht="39" customHeight="1">
      <c r="A196" s="955" t="s">
        <v>535</v>
      </c>
      <c r="B196" s="952" t="s">
        <v>719</v>
      </c>
      <c r="C196" s="953"/>
      <c r="D196" s="953"/>
      <c r="E196" s="953"/>
      <c r="F196" s="954"/>
      <c r="G196" s="952" t="s">
        <v>633</v>
      </c>
      <c r="H196" s="953"/>
      <c r="I196" s="953"/>
      <c r="J196" s="953"/>
      <c r="K196" s="953"/>
    </row>
    <row r="197" spans="1:11" ht="12.75" customHeight="1">
      <c r="A197" s="956"/>
      <c r="B197" s="264">
        <v>39448</v>
      </c>
      <c r="C197" s="264">
        <v>39814</v>
      </c>
      <c r="D197" s="264">
        <v>40179</v>
      </c>
      <c r="E197" s="264">
        <v>40544</v>
      </c>
      <c r="F197" s="265">
        <v>40909</v>
      </c>
      <c r="G197" s="264">
        <v>39448</v>
      </c>
      <c r="H197" s="264">
        <v>39814</v>
      </c>
      <c r="I197" s="264">
        <v>40179</v>
      </c>
      <c r="J197" s="264">
        <v>40544</v>
      </c>
      <c r="K197" s="264">
        <v>40909</v>
      </c>
    </row>
    <row r="198" spans="1:11" ht="12.75" customHeight="1">
      <c r="A198" s="162" t="s">
        <v>37</v>
      </c>
      <c r="B198" s="273"/>
      <c r="C198" s="273"/>
      <c r="D198" s="273"/>
      <c r="E198" s="273"/>
      <c r="F198" s="643"/>
      <c r="G198" s="273"/>
      <c r="H198" s="273"/>
      <c r="I198" s="273"/>
      <c r="J198" s="273"/>
      <c r="K198" s="273"/>
    </row>
    <row r="199" spans="1:11" ht="12.75" customHeight="1">
      <c r="A199" s="165" t="s">
        <v>1145</v>
      </c>
      <c r="B199" s="101">
        <v>-15.047388492412665</v>
      </c>
      <c r="C199" s="97">
        <v>-19.03126920240598</v>
      </c>
      <c r="D199" s="97">
        <v>14.170365550025792</v>
      </c>
      <c r="E199" s="97">
        <v>-7.0204941133905407</v>
      </c>
      <c r="F199" s="102">
        <v>-23.118655513827306</v>
      </c>
      <c r="G199" s="101">
        <v>113.79911809205126</v>
      </c>
      <c r="H199" s="97">
        <v>92.566214943157945</v>
      </c>
      <c r="I199" s="97">
        <v>100.49576874331161</v>
      </c>
      <c r="J199" s="97">
        <v>90.010820618647543</v>
      </c>
      <c r="K199" s="97">
        <v>68.430194494894693</v>
      </c>
    </row>
    <row r="200" spans="1:11" ht="12.75" customHeight="1">
      <c r="A200" s="165" t="s">
        <v>1146</v>
      </c>
      <c r="B200" s="101" t="s">
        <v>404</v>
      </c>
      <c r="C200" s="97" t="s">
        <v>404</v>
      </c>
      <c r="D200" s="97" t="s">
        <v>404</v>
      </c>
      <c r="E200" s="97" t="s">
        <v>404</v>
      </c>
      <c r="F200" s="102" t="s">
        <v>404</v>
      </c>
      <c r="G200" s="101" t="s">
        <v>404</v>
      </c>
      <c r="H200" s="97" t="s">
        <v>404</v>
      </c>
      <c r="I200" s="97" t="s">
        <v>404</v>
      </c>
      <c r="J200" s="97" t="s">
        <v>404</v>
      </c>
      <c r="K200" s="97" t="s">
        <v>404</v>
      </c>
    </row>
    <row r="201" spans="1:11" ht="12.75" customHeight="1">
      <c r="A201" s="133" t="s">
        <v>528</v>
      </c>
      <c r="B201" s="177"/>
      <c r="C201" s="97"/>
      <c r="D201" s="178"/>
      <c r="E201" s="178"/>
      <c r="F201" s="102"/>
      <c r="G201" s="176"/>
      <c r="H201" s="148"/>
      <c r="I201" s="180"/>
      <c r="J201" s="180"/>
      <c r="K201" s="148"/>
    </row>
    <row r="202" spans="1:11" ht="12.75" customHeight="1">
      <c r="A202" s="163" t="s">
        <v>916</v>
      </c>
      <c r="B202" s="101">
        <v>-14.348960152985285</v>
      </c>
      <c r="C202" s="97">
        <v>9.7255240393067481</v>
      </c>
      <c r="D202" s="97">
        <v>18.930657742870551</v>
      </c>
      <c r="E202" s="97">
        <v>12.365281152139104</v>
      </c>
      <c r="F202" s="102" t="s">
        <v>1066</v>
      </c>
      <c r="G202" s="101">
        <v>172.13274283652112</v>
      </c>
      <c r="H202" s="97">
        <v>192.01943323284479</v>
      </c>
      <c r="I202" s="97">
        <v>223.79603080901785</v>
      </c>
      <c r="J202" s="97">
        <v>250.39037640247091</v>
      </c>
      <c r="K202" s="97" t="s">
        <v>404</v>
      </c>
    </row>
    <row r="203" spans="1:11" ht="12.75" customHeight="1">
      <c r="A203" s="163" t="s">
        <v>970</v>
      </c>
      <c r="B203" s="101" t="s">
        <v>1066</v>
      </c>
      <c r="C203" s="97" t="s">
        <v>1066</v>
      </c>
      <c r="D203" s="97" t="s">
        <v>1066</v>
      </c>
      <c r="E203" s="97">
        <v>-4.7747889759543369</v>
      </c>
      <c r="F203" s="102">
        <v>-4.8974500850554392</v>
      </c>
      <c r="G203" s="101" t="s">
        <v>1066</v>
      </c>
      <c r="H203" s="97" t="s">
        <v>1066</v>
      </c>
      <c r="I203" s="97">
        <v>25.834703153988869</v>
      </c>
      <c r="J203" s="97">
        <v>24.495625292816154</v>
      </c>
      <c r="K203" s="97">
        <v>23.4861565229421</v>
      </c>
    </row>
    <row r="204" spans="1:11" ht="12.75" customHeight="1">
      <c r="A204" s="162" t="s">
        <v>530</v>
      </c>
      <c r="B204" s="101"/>
      <c r="C204" s="97"/>
      <c r="D204" s="97"/>
      <c r="E204" s="97"/>
      <c r="F204" s="102"/>
      <c r="G204" s="101"/>
      <c r="H204" s="97"/>
      <c r="I204" s="97"/>
      <c r="J204" s="97"/>
      <c r="K204" s="97"/>
    </row>
    <row r="205" spans="1:11" ht="12.75" customHeight="1">
      <c r="A205" s="163" t="s">
        <v>578</v>
      </c>
      <c r="B205" s="101">
        <v>4.434306729681083</v>
      </c>
      <c r="C205" s="97">
        <v>-10.157463194770472</v>
      </c>
      <c r="D205" s="97">
        <v>30.13510993479278</v>
      </c>
      <c r="E205" s="97">
        <v>0.93123023270278793</v>
      </c>
      <c r="F205" s="102">
        <v>3.6526623699707699</v>
      </c>
      <c r="G205" s="101">
        <v>56.322265197943544</v>
      </c>
      <c r="H205" s="97">
        <v>49.401437548388536</v>
      </c>
      <c r="I205" s="97">
        <v>58.498401972369315</v>
      </c>
      <c r="J205" s="97">
        <v>57.220812848040779</v>
      </c>
      <c r="K205" s="97">
        <v>59.051839905036573</v>
      </c>
    </row>
    <row r="206" spans="1:11" ht="12.75" customHeight="1">
      <c r="A206" s="163" t="s">
        <v>1090</v>
      </c>
      <c r="B206" s="101">
        <v>-18.374863044189198</v>
      </c>
      <c r="C206" s="97">
        <v>-8.243340233493285</v>
      </c>
      <c r="D206" s="97">
        <v>50.001087642139936</v>
      </c>
      <c r="E206" s="97">
        <v>2.8056182689330598</v>
      </c>
      <c r="F206" s="102">
        <v>-1.2558931505341064</v>
      </c>
      <c r="G206" s="101">
        <v>918.13773682039096</v>
      </c>
      <c r="H206" s="97">
        <v>822.4753689258888</v>
      </c>
      <c r="I206" s="97">
        <v>1122.6056953888308</v>
      </c>
      <c r="J206" s="97">
        <v>1118.4808277212744</v>
      </c>
      <c r="K206" s="97">
        <v>1099.6099961226901</v>
      </c>
    </row>
    <row r="207" spans="1:11" ht="12.75" customHeight="1">
      <c r="A207" s="133" t="s">
        <v>529</v>
      </c>
      <c r="B207" s="101"/>
      <c r="C207" s="97"/>
      <c r="D207" s="97"/>
      <c r="E207" s="97"/>
      <c r="F207" s="102"/>
      <c r="G207" s="101"/>
      <c r="H207" s="97"/>
      <c r="I207" s="97"/>
      <c r="J207" s="97"/>
      <c r="K207" s="97"/>
    </row>
    <row r="208" spans="1:11" ht="12.75" customHeight="1">
      <c r="A208" s="136" t="s">
        <v>17</v>
      </c>
      <c r="B208" s="101">
        <v>6.4797719745684788</v>
      </c>
      <c r="C208" s="97">
        <v>-24.604063293394773</v>
      </c>
      <c r="D208" s="97">
        <v>-2.2268967355211373</v>
      </c>
      <c r="E208" s="97">
        <v>3.4283342952726485</v>
      </c>
      <c r="F208" s="102">
        <v>-20.603943051630381</v>
      </c>
      <c r="G208" s="101">
        <v>115.41045086499773</v>
      </c>
      <c r="H208" s="97">
        <v>87.330074599396639</v>
      </c>
      <c r="I208" s="97">
        <v>82.392732880297658</v>
      </c>
      <c r="J208" s="97">
        <v>82.684834531846207</v>
      </c>
      <c r="K208" s="97">
        <v>65.287967864058842</v>
      </c>
    </row>
    <row r="209" spans="1:11">
      <c r="A209" s="136" t="s">
        <v>194</v>
      </c>
      <c r="B209" s="101">
        <v>-34.946547031435443</v>
      </c>
      <c r="C209" s="97">
        <v>-23.223653612664947</v>
      </c>
      <c r="D209" s="97">
        <v>67.249490113349424</v>
      </c>
      <c r="E209" s="97">
        <v>45.311952236637921</v>
      </c>
      <c r="F209" s="102">
        <v>-1.8706029728817271</v>
      </c>
      <c r="G209" s="101">
        <v>730.2692328721505</v>
      </c>
      <c r="H209" s="97">
        <v>562.70554807364692</v>
      </c>
      <c r="I209" s="97">
        <v>908.13764106276324</v>
      </c>
      <c r="J209" s="97">
        <v>1280.4140688511175</v>
      </c>
      <c r="K209" s="97">
        <v>1249.5623251125619</v>
      </c>
    </row>
    <row r="210" spans="1:11">
      <c r="A210" s="136" t="s">
        <v>764</v>
      </c>
      <c r="B210" s="101">
        <v>22.841349401617521</v>
      </c>
      <c r="C210" s="97">
        <v>-54.82211320751091</v>
      </c>
      <c r="D210" s="97">
        <v>17.981603502685914</v>
      </c>
      <c r="E210" s="97">
        <v>-27.673197248761397</v>
      </c>
      <c r="F210" s="102">
        <v>-50.046710381133188</v>
      </c>
      <c r="G210" s="101">
        <v>5.0919889852896967</v>
      </c>
      <c r="H210" s="97">
        <v>2.30878834115514</v>
      </c>
      <c r="I210" s="97">
        <v>2.6284764632093216</v>
      </c>
      <c r="J210" s="97">
        <v>1.8445939620745169</v>
      </c>
      <c r="K210" s="97">
        <v>0.91637499700488578</v>
      </c>
    </row>
    <row r="211" spans="1:11">
      <c r="A211" s="136" t="s">
        <v>375</v>
      </c>
      <c r="B211" s="101">
        <v>30.639652065810822</v>
      </c>
      <c r="C211" s="97">
        <v>-19.705526316445287</v>
      </c>
      <c r="D211" s="97">
        <v>26.835104579146048</v>
      </c>
      <c r="E211" s="97">
        <v>34.24450808875801</v>
      </c>
      <c r="F211" s="102">
        <v>8.0930227790830997</v>
      </c>
      <c r="G211" s="101">
        <v>2.2622157163413865</v>
      </c>
      <c r="H211" s="97">
        <v>1.8230157605059676</v>
      </c>
      <c r="I211" s="97">
        <v>2.2311849507901398</v>
      </c>
      <c r="J211" s="97">
        <v>2.9062269302950257</v>
      </c>
      <c r="K211" s="97">
        <v>3.1241763436082084</v>
      </c>
    </row>
    <row r="212" spans="1:11">
      <c r="A212" s="846" t="s">
        <v>1166</v>
      </c>
      <c r="B212" s="101" t="s">
        <v>1066</v>
      </c>
      <c r="C212" s="97" t="s">
        <v>1066</v>
      </c>
      <c r="D212" s="97" t="s">
        <v>1066</v>
      </c>
      <c r="E212" s="97" t="s">
        <v>1066</v>
      </c>
      <c r="F212" s="102" t="s">
        <v>1066</v>
      </c>
      <c r="G212" s="101" t="s">
        <v>404</v>
      </c>
      <c r="H212" s="97" t="s">
        <v>404</v>
      </c>
      <c r="I212" s="97" t="s">
        <v>404</v>
      </c>
      <c r="J212" s="97" t="s">
        <v>404</v>
      </c>
      <c r="K212" s="97" t="s">
        <v>404</v>
      </c>
    </row>
    <row r="213" spans="1:11">
      <c r="A213" s="846" t="s">
        <v>1167</v>
      </c>
      <c r="B213" s="101" t="s">
        <v>1066</v>
      </c>
      <c r="C213" s="97" t="s">
        <v>1066</v>
      </c>
      <c r="D213" s="97" t="s">
        <v>1066</v>
      </c>
      <c r="E213" s="97" t="s">
        <v>1066</v>
      </c>
      <c r="F213" s="102" t="s">
        <v>1066</v>
      </c>
      <c r="G213" s="101" t="s">
        <v>404</v>
      </c>
      <c r="H213" s="97" t="s">
        <v>404</v>
      </c>
      <c r="I213" s="97" t="s">
        <v>404</v>
      </c>
      <c r="J213" s="97" t="s">
        <v>404</v>
      </c>
      <c r="K213" s="97" t="s">
        <v>404</v>
      </c>
    </row>
    <row r="214" spans="1:11">
      <c r="A214" s="162" t="s">
        <v>531</v>
      </c>
      <c r="B214" s="101"/>
      <c r="C214" s="97"/>
      <c r="D214" s="97"/>
      <c r="E214" s="97"/>
      <c r="F214" s="102"/>
      <c r="G214" s="101"/>
      <c r="H214" s="97"/>
      <c r="I214" s="97"/>
      <c r="J214" s="97"/>
      <c r="K214" s="97"/>
    </row>
    <row r="215" spans="1:11">
      <c r="A215" s="165" t="s">
        <v>664</v>
      </c>
      <c r="B215" s="101">
        <v>-32.45272509965335</v>
      </c>
      <c r="C215" s="97">
        <v>63.694189903811775</v>
      </c>
      <c r="D215" s="97">
        <v>-12.718962979339395</v>
      </c>
      <c r="E215" s="97">
        <v>8.272644634515288</v>
      </c>
      <c r="F215" s="102">
        <v>17.377814165489696</v>
      </c>
      <c r="G215" s="101">
        <v>86.032872661283548</v>
      </c>
      <c r="H215" s="97">
        <v>126.69329715911486</v>
      </c>
      <c r="I215" s="97">
        <v>98.9035950612748</v>
      </c>
      <c r="J215" s="97">
        <v>96.198283924986555</v>
      </c>
      <c r="K215" s="97">
        <v>103.77695866076255</v>
      </c>
    </row>
    <row r="216" spans="1:11">
      <c r="A216" s="165" t="s">
        <v>491</v>
      </c>
      <c r="B216" s="101">
        <v>-49.984857193949054</v>
      </c>
      <c r="C216" s="97">
        <v>101.36631975940728</v>
      </c>
      <c r="D216" s="97">
        <v>20.520980671677293</v>
      </c>
      <c r="E216" s="97">
        <v>-25.922426461960299</v>
      </c>
      <c r="F216" s="102">
        <v>-9.8649927437913618</v>
      </c>
      <c r="G216" s="101">
        <v>31.45455679032429</v>
      </c>
      <c r="H216" s="97">
        <v>56.980512657010209</v>
      </c>
      <c r="I216" s="97">
        <v>61.422508760192294</v>
      </c>
      <c r="J216" s="97">
        <v>40.874344503989683</v>
      </c>
      <c r="K216" s="97">
        <v>33.860385282474084</v>
      </c>
    </row>
    <row r="217" spans="1:11">
      <c r="A217" s="134" t="s">
        <v>166</v>
      </c>
      <c r="B217" s="101"/>
      <c r="C217" s="97"/>
      <c r="D217" s="97"/>
      <c r="E217" s="97"/>
      <c r="F217" s="102"/>
      <c r="G217" s="101"/>
      <c r="H217" s="97"/>
      <c r="I217" s="97"/>
      <c r="J217" s="97"/>
      <c r="K217" s="97"/>
    </row>
    <row r="218" spans="1:11" ht="12.75" customHeight="1">
      <c r="A218" s="136" t="s">
        <v>665</v>
      </c>
      <c r="B218" s="101">
        <v>-29.311240053708431</v>
      </c>
      <c r="C218" s="97">
        <v>-40.754869111733214</v>
      </c>
      <c r="D218" s="97">
        <v>5.1763189560493998</v>
      </c>
      <c r="E218" s="97">
        <v>1.9189458221010085</v>
      </c>
      <c r="F218" s="102">
        <v>-29.102565192394849</v>
      </c>
      <c r="G218" s="101">
        <v>100.21104958372023</v>
      </c>
      <c r="H218" s="97">
        <v>60.926096305743293</v>
      </c>
      <c r="I218" s="97">
        <v>63.476787288192035</v>
      </c>
      <c r="J218" s="97">
        <v>64.039872089537326</v>
      </c>
      <c r="K218" s="97">
        <v>45.70515318634687</v>
      </c>
    </row>
    <row r="219" spans="1:11" ht="12.75" customHeight="1">
      <c r="A219" s="133" t="s">
        <v>167</v>
      </c>
      <c r="B219" s="101"/>
      <c r="C219" s="97"/>
      <c r="D219" s="97"/>
      <c r="E219" s="97"/>
      <c r="F219" s="102"/>
      <c r="G219" s="101"/>
      <c r="H219" s="97"/>
      <c r="I219" s="97"/>
      <c r="J219" s="97"/>
      <c r="K219" s="97"/>
    </row>
    <row r="220" spans="1:11" ht="12.75" customHeight="1">
      <c r="A220" s="168" t="s">
        <v>856</v>
      </c>
      <c r="B220" s="101">
        <v>-5.6170486945888314</v>
      </c>
      <c r="C220" s="97">
        <v>-47.139473808409839</v>
      </c>
      <c r="D220" s="97">
        <v>13.160938265570962</v>
      </c>
      <c r="E220" s="97">
        <v>1.3330201842873777</v>
      </c>
      <c r="F220" s="102">
        <v>-24.029755850949414</v>
      </c>
      <c r="G220" s="101">
        <v>95.78854394049641</v>
      </c>
      <c r="H220" s="97">
        <v>52.881812821160814</v>
      </c>
      <c r="I220" s="97">
        <v>57.599358717434868</v>
      </c>
      <c r="J220" s="97">
        <v>57.182650676271116</v>
      </c>
      <c r="K220" s="97">
        <v>43.430063006300628</v>
      </c>
    </row>
    <row r="221" spans="1:11" ht="42" customHeight="1">
      <c r="A221" s="168" t="s">
        <v>1208</v>
      </c>
      <c r="B221" s="101">
        <v>-2.3089342518233309</v>
      </c>
      <c r="C221" s="97">
        <v>-41.984417873472921</v>
      </c>
      <c r="D221" s="97">
        <v>-14.661044631099998</v>
      </c>
      <c r="E221" s="97">
        <v>-41.792360763266636</v>
      </c>
      <c r="F221" s="102">
        <v>-62.248467834446672</v>
      </c>
      <c r="G221" s="101">
        <v>50.716513056835645</v>
      </c>
      <c r="H221" s="97">
        <v>30.729487827478735</v>
      </c>
      <c r="I221" s="97">
        <v>25.241631262525051</v>
      </c>
      <c r="J221" s="97">
        <v>14.394382926548911</v>
      </c>
      <c r="K221" s="97">
        <v>5.4326320132013199</v>
      </c>
    </row>
    <row r="222" spans="1:11" ht="12.75" customHeight="1">
      <c r="A222" s="168" t="s">
        <v>857</v>
      </c>
      <c r="B222" s="101">
        <v>-10.515704363941609</v>
      </c>
      <c r="C222" s="97">
        <v>-30.869089760700518</v>
      </c>
      <c r="D222" s="97">
        <v>22.695164976045845</v>
      </c>
      <c r="E222" s="97">
        <v>6.6252894548573806</v>
      </c>
      <c r="F222" s="102">
        <v>98.048116031711629</v>
      </c>
      <c r="G222" s="101">
        <v>4616.165413533834</v>
      </c>
      <c r="H222" s="97">
        <v>3332.8434841209669</v>
      </c>
      <c r="I222" s="97">
        <v>3936.0185971943893</v>
      </c>
      <c r="J222" s="97">
        <v>4111.6204069121422</v>
      </c>
      <c r="K222" s="97">
        <v>8140.7868286828689</v>
      </c>
    </row>
    <row r="223" spans="1:11" ht="12.75" customHeight="1">
      <c r="A223" s="134" t="s">
        <v>745</v>
      </c>
      <c r="B223" s="101"/>
      <c r="C223" s="97"/>
      <c r="D223" s="97"/>
      <c r="E223" s="97"/>
      <c r="F223" s="102"/>
      <c r="G223" s="147"/>
      <c r="H223" s="148"/>
      <c r="I223" s="148"/>
      <c r="J223" s="148"/>
      <c r="K223" s="148"/>
    </row>
    <row r="224" spans="1:11" ht="12.75" customHeight="1">
      <c r="A224" s="136" t="s">
        <v>394</v>
      </c>
      <c r="B224" s="101">
        <v>-21.952370454994664</v>
      </c>
      <c r="C224" s="97">
        <v>-12.469586837343755</v>
      </c>
      <c r="D224" s="97">
        <v>8.60470939666736</v>
      </c>
      <c r="E224" s="97">
        <v>-5.2143465616924658</v>
      </c>
      <c r="F224" s="102">
        <v>-25.907381195061447</v>
      </c>
      <c r="G224" s="101">
        <v>1034.3264491463483</v>
      </c>
      <c r="H224" s="97">
        <v>936.33188588785856</v>
      </c>
      <c r="I224" s="97">
        <v>972.4215056087321</v>
      </c>
      <c r="J224" s="97">
        <v>890.70923095755688</v>
      </c>
      <c r="K224" s="97">
        <v>651.39070836873668</v>
      </c>
    </row>
    <row r="225" spans="1:11" ht="12.75" customHeight="1">
      <c r="A225" s="164" t="s">
        <v>994</v>
      </c>
      <c r="B225" s="101"/>
      <c r="C225" s="97"/>
      <c r="D225" s="97"/>
      <c r="E225" s="97"/>
      <c r="F225" s="102"/>
      <c r="G225" s="101"/>
      <c r="H225" s="97"/>
      <c r="I225" s="97"/>
      <c r="J225" s="97"/>
      <c r="K225" s="97"/>
    </row>
    <row r="226" spans="1:11" ht="12.75" customHeight="1">
      <c r="A226" s="314" t="s">
        <v>348</v>
      </c>
      <c r="B226" s="101">
        <v>24.635761273339526</v>
      </c>
      <c r="C226" s="97">
        <v>28.665527785183087</v>
      </c>
      <c r="D226" s="97">
        <v>-6.1670813453830249</v>
      </c>
      <c r="E226" s="97">
        <v>12.023849292717671</v>
      </c>
      <c r="F226" s="102">
        <v>72.800775431243892</v>
      </c>
      <c r="G226" s="277">
        <v>38.369606166041123</v>
      </c>
      <c r="H226" s="96">
        <v>44.967085413055955</v>
      </c>
      <c r="I226" s="96">
        <v>36.745738401301089</v>
      </c>
      <c r="J226" s="96">
        <v>38.916476721255293</v>
      </c>
      <c r="K226" s="96">
        <v>65.862598299306839</v>
      </c>
    </row>
    <row r="227" spans="1:11" ht="12.75" customHeight="1">
      <c r="A227" s="314" t="s">
        <v>351</v>
      </c>
      <c r="B227" s="101">
        <v>-33.515839949428496</v>
      </c>
      <c r="C227" s="97">
        <v>19.597225339174699</v>
      </c>
      <c r="D227" s="97">
        <v>-23.527125525203147</v>
      </c>
      <c r="E227" s="97">
        <v>-44.503892782583051</v>
      </c>
      <c r="F227" s="102">
        <v>-24.816641575117032</v>
      </c>
      <c r="G227" s="277">
        <v>19.539277446806544</v>
      </c>
      <c r="H227" s="96">
        <v>21.285055930020977</v>
      </c>
      <c r="I227" s="96">
        <v>14.175527374522693</v>
      </c>
      <c r="J227" s="96">
        <v>7.4373426383464984</v>
      </c>
      <c r="K227" s="96">
        <v>5.4764505369927212</v>
      </c>
    </row>
    <row r="228" spans="1:11" ht="12.75" customHeight="1">
      <c r="A228" s="314" t="s">
        <v>753</v>
      </c>
      <c r="B228" s="101">
        <v>-20.157501557584197</v>
      </c>
      <c r="C228" s="97">
        <v>61.632296389669023</v>
      </c>
      <c r="D228" s="97">
        <v>46.748679301833675</v>
      </c>
      <c r="E228" s="97">
        <v>-1.6335586635766788</v>
      </c>
      <c r="F228" s="102">
        <v>-6.9591955456412506</v>
      </c>
      <c r="G228" s="277">
        <v>247.3289829261235</v>
      </c>
      <c r="H228" s="96">
        <v>364.12319659046153</v>
      </c>
      <c r="I228" s="96">
        <v>465.34983318824618</v>
      </c>
      <c r="J228" s="96">
        <v>432.75547082116475</v>
      </c>
      <c r="K228" s="96">
        <v>394.34440334430406</v>
      </c>
    </row>
    <row r="229" spans="1:11" ht="12.75" customHeight="1">
      <c r="A229" s="885" t="s">
        <v>1266</v>
      </c>
      <c r="B229" s="101" t="s">
        <v>1066</v>
      </c>
      <c r="C229" s="97" t="s">
        <v>1066</v>
      </c>
      <c r="D229" s="97" t="s">
        <v>1066</v>
      </c>
      <c r="E229" s="97">
        <v>79.392986538618402</v>
      </c>
      <c r="F229" s="97">
        <v>-91.871501754341338</v>
      </c>
      <c r="G229" s="277" t="s">
        <v>1066</v>
      </c>
      <c r="H229" s="96" t="s">
        <v>1066</v>
      </c>
      <c r="I229" s="96">
        <v>9.782156177416331</v>
      </c>
      <c r="J229" s="96">
        <v>16.590370951494197</v>
      </c>
      <c r="K229" s="96">
        <v>1.3207665793134558</v>
      </c>
    </row>
    <row r="230" spans="1:11" ht="12.75" customHeight="1">
      <c r="A230" s="885" t="s">
        <v>1267</v>
      </c>
      <c r="B230" s="101" t="s">
        <v>1066</v>
      </c>
      <c r="C230" s="97">
        <v>1146.8159231548048</v>
      </c>
      <c r="D230" s="97">
        <v>105.79110043345312</v>
      </c>
      <c r="E230" s="97">
        <v>-18.238482974272159</v>
      </c>
      <c r="F230" s="102">
        <v>-18.870734248265549</v>
      </c>
      <c r="G230" s="277">
        <v>2.6434158321141341</v>
      </c>
      <c r="H230" s="96">
        <v>30.020161114213145</v>
      </c>
      <c r="I230" s="96">
        <v>53.80177732417193</v>
      </c>
      <c r="J230" s="96">
        <v>41.587384519373764</v>
      </c>
      <c r="K230" s="96">
        <v>33.044471577606977</v>
      </c>
    </row>
    <row r="231" spans="1:11" ht="12.75" customHeight="1">
      <c r="A231" s="135" t="s">
        <v>127</v>
      </c>
      <c r="B231" s="101"/>
      <c r="C231" s="97"/>
      <c r="D231" s="97"/>
      <c r="E231" s="97"/>
      <c r="F231" s="102"/>
      <c r="G231" s="101"/>
      <c r="H231" s="97"/>
      <c r="I231" s="97"/>
      <c r="J231" s="97"/>
      <c r="K231" s="97"/>
    </row>
    <row r="232" spans="1:11" ht="12.75" customHeight="1">
      <c r="A232" s="137" t="s">
        <v>575</v>
      </c>
      <c r="B232" s="101" t="s">
        <v>1066</v>
      </c>
      <c r="C232" s="97" t="s">
        <v>1066</v>
      </c>
      <c r="D232" s="97" t="s">
        <v>1066</v>
      </c>
      <c r="E232" s="97" t="s">
        <v>1066</v>
      </c>
      <c r="F232" s="102" t="s">
        <v>1066</v>
      </c>
      <c r="G232" s="736" t="s">
        <v>1066</v>
      </c>
      <c r="H232" s="737" t="s">
        <v>1066</v>
      </c>
      <c r="I232" s="737" t="s">
        <v>1066</v>
      </c>
      <c r="J232" s="737" t="s">
        <v>1066</v>
      </c>
      <c r="K232" s="737" t="s">
        <v>1066</v>
      </c>
    </row>
    <row r="233" spans="1:11" ht="12.75" customHeight="1">
      <c r="A233" s="136" t="s">
        <v>576</v>
      </c>
      <c r="B233" s="101">
        <v>-49.313967978798679</v>
      </c>
      <c r="C233" s="97">
        <v>-17.207806005584274</v>
      </c>
      <c r="D233" s="97">
        <v>18.842797349669922</v>
      </c>
      <c r="E233" s="97">
        <v>-4.1174583832565332</v>
      </c>
      <c r="F233" s="102">
        <v>-36.679090702309225</v>
      </c>
      <c r="G233" s="101">
        <v>55.450168365558959</v>
      </c>
      <c r="H233" s="97">
        <v>47.947117813303464</v>
      </c>
      <c r="I233" s="97">
        <v>56.714554217140744</v>
      </c>
      <c r="J233" s="97">
        <v>54.947443391595421</v>
      </c>
      <c r="K233" s="97">
        <v>36.249992023024738</v>
      </c>
    </row>
    <row r="234" spans="1:11" ht="14.25" customHeight="1">
      <c r="A234" s="136" t="s">
        <v>577</v>
      </c>
      <c r="B234" s="101">
        <v>-6.1973381529476512</v>
      </c>
      <c r="C234" s="97">
        <v>-0.88169568179014846</v>
      </c>
      <c r="D234" s="97">
        <v>3.6483554441373087</v>
      </c>
      <c r="E234" s="97">
        <v>-2.7127005529040389</v>
      </c>
      <c r="F234" s="102">
        <v>-6.0015988074492554</v>
      </c>
      <c r="G234" s="101">
        <v>1092.3266698155851</v>
      </c>
      <c r="H234" s="97">
        <v>1130.7761668771584</v>
      </c>
      <c r="I234" s="97">
        <v>1166.5361802442139</v>
      </c>
      <c r="J234" s="97">
        <v>1146.7474710046797</v>
      </c>
      <c r="K234" s="97">
        <v>1123.0563302084861</v>
      </c>
    </row>
    <row r="235" spans="1:11" ht="12.75" customHeight="1">
      <c r="A235" s="133" t="s">
        <v>8</v>
      </c>
      <c r="B235" s="101"/>
      <c r="C235" s="97"/>
      <c r="D235" s="97"/>
      <c r="E235" s="97"/>
      <c r="F235" s="102"/>
      <c r="G235" s="101"/>
      <c r="H235" s="97"/>
      <c r="I235" s="97"/>
      <c r="J235" s="97"/>
      <c r="K235" s="97"/>
    </row>
    <row r="236" spans="1:11">
      <c r="A236" s="136" t="s">
        <v>709</v>
      </c>
      <c r="B236" s="101">
        <v>-23.095274073728092</v>
      </c>
      <c r="C236" s="97">
        <v>-35.418657104671652</v>
      </c>
      <c r="D236" s="97">
        <v>9.9343931072898357</v>
      </c>
      <c r="E236" s="97">
        <v>-10.063058883409752</v>
      </c>
      <c r="F236" s="102">
        <v>13.989950458515651</v>
      </c>
      <c r="G236" s="101">
        <v>371.92026684261441</v>
      </c>
      <c r="H236" s="97">
        <v>252.0802865653547</v>
      </c>
      <c r="I236" s="97">
        <v>268.71420406630068</v>
      </c>
      <c r="J236" s="97">
        <v>246.65069949595892</v>
      </c>
      <c r="K236" s="97">
        <v>279.59986065180004</v>
      </c>
    </row>
    <row r="237" spans="1:11" ht="12.75" customHeight="1">
      <c r="A237" s="136" t="s">
        <v>565</v>
      </c>
      <c r="B237" s="101">
        <v>-10.646509133584885</v>
      </c>
      <c r="C237" s="97">
        <v>-36.873076913928415</v>
      </c>
      <c r="D237" s="97">
        <v>6.7825673505887778</v>
      </c>
      <c r="E237" s="97">
        <v>-13.208321493212409</v>
      </c>
      <c r="F237" s="102">
        <v>-0.53458211940640865</v>
      </c>
      <c r="G237" s="101">
        <v>113.33878301938928</v>
      </c>
      <c r="H237" s="97">
        <v>75.088794889656683</v>
      </c>
      <c r="I237" s="97">
        <v>77.74879183489351</v>
      </c>
      <c r="J237" s="97">
        <v>68.869249760455304</v>
      </c>
      <c r="K237" s="97">
        <v>68.121703197199025</v>
      </c>
    </row>
    <row r="238" spans="1:11" ht="12.75" customHeight="1">
      <c r="A238" s="138" t="s">
        <v>766</v>
      </c>
      <c r="B238" s="151">
        <v>-43.339795535757411</v>
      </c>
      <c r="C238" s="141">
        <v>-40.817878918692216</v>
      </c>
      <c r="D238" s="141">
        <v>-13.082421378124337</v>
      </c>
      <c r="E238" s="141">
        <v>-35.94312719860379</v>
      </c>
      <c r="F238" s="329">
        <v>-34.085835757761799</v>
      </c>
      <c r="G238" s="151">
        <v>446.50069342288737</v>
      </c>
      <c r="H238" s="141">
        <v>277.32858228979757</v>
      </c>
      <c r="I238" s="141">
        <v>233.73320115658797</v>
      </c>
      <c r="J238" s="141">
        <v>152.80577062948694</v>
      </c>
      <c r="K238" s="141">
        <v>100.16281914790331</v>
      </c>
    </row>
    <row r="239" spans="1:11" ht="12.75" customHeight="1">
      <c r="A239" s="651"/>
      <c r="B239" s="182"/>
      <c r="C239" s="182"/>
      <c r="D239" s="182"/>
      <c r="E239" s="182"/>
      <c r="F239" s="182"/>
      <c r="G239" s="182"/>
      <c r="H239" s="182"/>
      <c r="I239" s="97"/>
      <c r="J239" s="97"/>
      <c r="K239" s="97"/>
    </row>
    <row r="240" spans="1:11" ht="12.75" customHeight="1">
      <c r="A240" s="142"/>
      <c r="B240" s="97"/>
      <c r="C240" s="97"/>
      <c r="D240" s="97"/>
      <c r="E240" s="97"/>
      <c r="F240" s="97"/>
      <c r="G240" s="97"/>
      <c r="H240" s="97"/>
      <c r="I240" s="97"/>
      <c r="J240" s="97"/>
      <c r="K240" s="97"/>
    </row>
    <row r="241" spans="1:11" ht="12.75" customHeight="1">
      <c r="A241" s="142"/>
      <c r="B241" s="97"/>
      <c r="C241" s="97"/>
      <c r="D241" s="97"/>
      <c r="E241" s="97"/>
      <c r="F241" s="97"/>
      <c r="G241" s="97"/>
      <c r="H241" s="97"/>
      <c r="I241" s="97"/>
      <c r="J241" s="97"/>
      <c r="K241" s="97"/>
    </row>
    <row r="242" spans="1:11" ht="12.75" customHeight="1">
      <c r="A242" s="142"/>
      <c r="B242" s="97"/>
      <c r="C242" s="97"/>
      <c r="D242" s="97"/>
      <c r="E242" s="97"/>
      <c r="F242" s="97"/>
      <c r="G242" s="97"/>
      <c r="H242" s="97"/>
      <c r="I242" s="97"/>
      <c r="J242" s="97"/>
      <c r="K242" s="97"/>
    </row>
    <row r="243" spans="1:11" ht="12.75" customHeight="1">
      <c r="A243" s="908" t="s">
        <v>692</v>
      </c>
      <c r="B243" s="908"/>
      <c r="C243" s="908"/>
      <c r="D243" s="908"/>
      <c r="E243" s="908"/>
      <c r="F243" s="908"/>
      <c r="G243" s="908"/>
      <c r="H243" s="908"/>
      <c r="I243" s="908"/>
      <c r="J243" s="908"/>
      <c r="K243" s="908"/>
    </row>
    <row r="244" spans="1:11" ht="12.75" customHeight="1">
      <c r="A244" s="661"/>
      <c r="B244" s="661"/>
      <c r="C244" s="661"/>
      <c r="D244" s="661"/>
      <c r="E244" s="661"/>
      <c r="F244" s="661"/>
      <c r="G244" s="661"/>
      <c r="H244" s="661"/>
      <c r="I244" s="661"/>
      <c r="J244" s="661"/>
      <c r="K244" s="661"/>
    </row>
    <row r="245" spans="1:11" ht="39" customHeight="1">
      <c r="A245" s="955" t="s">
        <v>535</v>
      </c>
      <c r="B245" s="952" t="s">
        <v>719</v>
      </c>
      <c r="C245" s="953"/>
      <c r="D245" s="953"/>
      <c r="E245" s="953"/>
      <c r="F245" s="954"/>
      <c r="G245" s="952" t="s">
        <v>633</v>
      </c>
      <c r="H245" s="953"/>
      <c r="I245" s="953"/>
      <c r="J245" s="953"/>
      <c r="K245" s="953"/>
    </row>
    <row r="246" spans="1:11" ht="12.75" customHeight="1">
      <c r="A246" s="956"/>
      <c r="B246" s="264">
        <v>39448</v>
      </c>
      <c r="C246" s="264">
        <v>39814</v>
      </c>
      <c r="D246" s="264">
        <v>40179</v>
      </c>
      <c r="E246" s="264">
        <v>40544</v>
      </c>
      <c r="F246" s="265">
        <v>40909</v>
      </c>
      <c r="G246" s="264">
        <v>39448</v>
      </c>
      <c r="H246" s="264">
        <v>39814</v>
      </c>
      <c r="I246" s="264">
        <v>40179</v>
      </c>
      <c r="J246" s="264">
        <v>40544</v>
      </c>
      <c r="K246" s="264">
        <v>40909</v>
      </c>
    </row>
    <row r="247" spans="1:11" ht="12.75" customHeight="1">
      <c r="A247" s="162" t="s">
        <v>937</v>
      </c>
      <c r="B247" s="101"/>
      <c r="C247" s="97"/>
      <c r="D247" s="97"/>
      <c r="E247" s="97"/>
      <c r="F247" s="102"/>
      <c r="G247" s="101"/>
      <c r="H247" s="97"/>
      <c r="I247" s="97"/>
      <c r="J247" s="97"/>
      <c r="K247" s="97"/>
    </row>
    <row r="248" spans="1:11" ht="12.75" customHeight="1">
      <c r="A248" s="165" t="s">
        <v>604</v>
      </c>
      <c r="B248" s="101">
        <v>13.771234061549563</v>
      </c>
      <c r="C248" s="97">
        <v>22.18039391581263</v>
      </c>
      <c r="D248" s="97">
        <v>25.978942709956669</v>
      </c>
      <c r="E248" s="97">
        <v>9.2603860448506623</v>
      </c>
      <c r="F248" s="102">
        <v>-22.457267894672754</v>
      </c>
      <c r="G248" s="147">
        <v>839.92879550139708</v>
      </c>
      <c r="H248" s="148">
        <v>1016.7426832119448</v>
      </c>
      <c r="I248" s="148">
        <v>1197.5981555048902</v>
      </c>
      <c r="J248" s="148">
        <v>1292.6573944611268</v>
      </c>
      <c r="K248" s="148">
        <v>994.38606886898947</v>
      </c>
    </row>
    <row r="249" spans="1:11" ht="12.75" customHeight="1">
      <c r="A249" s="162" t="s">
        <v>938</v>
      </c>
      <c r="B249" s="101"/>
      <c r="C249" s="97"/>
      <c r="D249" s="97"/>
      <c r="E249" s="97"/>
      <c r="F249" s="102"/>
      <c r="G249" s="101"/>
      <c r="H249" s="97"/>
      <c r="I249" s="97"/>
      <c r="J249" s="97"/>
      <c r="K249" s="97"/>
    </row>
    <row r="250" spans="1:11" ht="12.75" customHeight="1">
      <c r="A250" s="165" t="s">
        <v>605</v>
      </c>
      <c r="B250" s="101">
        <v>-3.6624202351437845</v>
      </c>
      <c r="C250" s="97">
        <v>22.725871479401221</v>
      </c>
      <c r="D250" s="97">
        <v>8.7169698044237407</v>
      </c>
      <c r="E250" s="97">
        <v>-3.2952983391901824</v>
      </c>
      <c r="F250" s="102">
        <v>22.015366037227068</v>
      </c>
      <c r="G250" s="101">
        <v>11.786634923241113</v>
      </c>
      <c r="H250" s="97">
        <v>15.544409307001194</v>
      </c>
      <c r="I250" s="97">
        <v>16.074635086752963</v>
      </c>
      <c r="J250" s="97">
        <v>14.596317127946079</v>
      </c>
      <c r="K250" s="97">
        <v>17.217067448945166</v>
      </c>
    </row>
    <row r="251" spans="1:11" ht="12.75" customHeight="1">
      <c r="A251" s="163" t="s">
        <v>608</v>
      </c>
      <c r="B251" s="101">
        <v>-69.844865783561858</v>
      </c>
      <c r="C251" s="97">
        <v>-32.750240344682297</v>
      </c>
      <c r="D251" s="97">
        <v>-10.609852490344693</v>
      </c>
      <c r="E251" s="97">
        <v>5.2623195382709866</v>
      </c>
      <c r="F251" s="102">
        <v>-10.66562718797698</v>
      </c>
      <c r="G251" s="101">
        <v>59.938331442410309</v>
      </c>
      <c r="H251" s="97">
        <v>43.315531935747345</v>
      </c>
      <c r="I251" s="97">
        <v>36.830097310199214</v>
      </c>
      <c r="J251" s="97">
        <v>36.402430426033092</v>
      </c>
      <c r="K251" s="97">
        <v>31.437668954547483</v>
      </c>
    </row>
    <row r="252" spans="1:11" ht="12.75" customHeight="1">
      <c r="A252" s="134" t="s">
        <v>9</v>
      </c>
      <c r="B252" s="101"/>
      <c r="C252" s="97"/>
      <c r="D252" s="97"/>
      <c r="E252" s="97"/>
      <c r="F252" s="102"/>
      <c r="G252" s="101"/>
      <c r="H252" s="97"/>
      <c r="I252" s="97"/>
      <c r="J252" s="97"/>
      <c r="K252" s="97"/>
    </row>
    <row r="253" spans="1:11" ht="12.75" customHeight="1">
      <c r="A253" s="137" t="s">
        <v>640</v>
      </c>
      <c r="B253" s="101">
        <v>-42.642684040205545</v>
      </c>
      <c r="C253" s="97">
        <v>-46.004542084680935</v>
      </c>
      <c r="D253" s="97">
        <v>6.4531137805705185</v>
      </c>
      <c r="E253" s="97">
        <v>-6.537570769510225</v>
      </c>
      <c r="F253" s="102">
        <v>-23.874023810444072</v>
      </c>
      <c r="G253" s="101">
        <v>139.49697298988531</v>
      </c>
      <c r="H253" s="97">
        <v>78.874807016319664</v>
      </c>
      <c r="I253" s="97">
        <v>82.787850487994845</v>
      </c>
      <c r="J253" s="97">
        <v>77.669531772966067</v>
      </c>
      <c r="K253" s="97">
        <v>60.765878352448865</v>
      </c>
    </row>
    <row r="254" spans="1:11" ht="12.75" customHeight="1">
      <c r="A254" s="164" t="s">
        <v>939</v>
      </c>
      <c r="B254" s="101"/>
      <c r="C254" s="97"/>
      <c r="D254" s="97"/>
      <c r="E254" s="97"/>
      <c r="F254" s="102"/>
      <c r="G254" s="101"/>
      <c r="H254" s="97"/>
      <c r="I254" s="97"/>
      <c r="J254" s="97"/>
      <c r="K254" s="97"/>
    </row>
    <row r="255" spans="1:11" ht="12.75" customHeight="1">
      <c r="A255" s="166" t="s">
        <v>554</v>
      </c>
      <c r="B255" s="101">
        <v>5.0812985960623251</v>
      </c>
      <c r="C255" s="97">
        <v>4.3595095275039739</v>
      </c>
      <c r="D255" s="97">
        <v>-28.34928025182019</v>
      </c>
      <c r="E255" s="97">
        <v>80.721801327143453</v>
      </c>
      <c r="F255" s="102" t="s">
        <v>1066</v>
      </c>
      <c r="G255" s="101">
        <v>71.606931489359638</v>
      </c>
      <c r="H255" s="97">
        <v>86.47880915397144</v>
      </c>
      <c r="I255" s="97">
        <v>56.495095660623861</v>
      </c>
      <c r="J255" s="97">
        <v>89.901369398705356</v>
      </c>
      <c r="K255" s="97" t="s">
        <v>1066</v>
      </c>
    </row>
    <row r="256" spans="1:11" ht="12.75" customHeight="1">
      <c r="A256" s="166" t="s">
        <v>555</v>
      </c>
      <c r="B256" s="101">
        <v>-1.8788485525105187</v>
      </c>
      <c r="C256" s="97">
        <v>-22.596947137771778</v>
      </c>
      <c r="D256" s="97">
        <v>46.955054259641372</v>
      </c>
      <c r="E256" s="97">
        <v>34.919503526315538</v>
      </c>
      <c r="F256" s="102">
        <v>84.937474075151357</v>
      </c>
      <c r="G256" s="101">
        <v>117.15915284372819</v>
      </c>
      <c r="H256" s="97">
        <v>104.94383250015463</v>
      </c>
      <c r="I256" s="97">
        <v>140.61185520152887</v>
      </c>
      <c r="J256" s="97">
        <v>167.04815550828323</v>
      </c>
      <c r="K256" s="97">
        <v>293.55319217049447</v>
      </c>
    </row>
    <row r="257" spans="1:11" ht="12.75" customHeight="1">
      <c r="A257" s="166" t="s">
        <v>556</v>
      </c>
      <c r="B257" s="101">
        <v>27.441373487915243</v>
      </c>
      <c r="C257" s="97">
        <v>27.263993440912841</v>
      </c>
      <c r="D257" s="97">
        <v>95.139525984528007</v>
      </c>
      <c r="E257" s="97">
        <v>64.430572122112551</v>
      </c>
      <c r="F257" s="102" t="s">
        <v>1066</v>
      </c>
      <c r="G257" s="101">
        <v>27.669650786882698</v>
      </c>
      <c r="H257" s="97">
        <v>40.750395916221734</v>
      </c>
      <c r="I257" s="97">
        <v>72.50326572011619</v>
      </c>
      <c r="J257" s="97">
        <v>104.97482239657631</v>
      </c>
      <c r="K257" s="97" t="s">
        <v>1066</v>
      </c>
    </row>
    <row r="258" spans="1:11" ht="12.75" customHeight="1">
      <c r="A258" s="844" t="s">
        <v>1270</v>
      </c>
      <c r="B258" s="101" t="s">
        <v>404</v>
      </c>
      <c r="C258" s="97" t="s">
        <v>404</v>
      </c>
      <c r="D258" s="97" t="s">
        <v>404</v>
      </c>
      <c r="E258" s="97" t="s">
        <v>404</v>
      </c>
      <c r="F258" s="102" t="s">
        <v>404</v>
      </c>
      <c r="G258" s="101" t="s">
        <v>404</v>
      </c>
      <c r="H258" s="97" t="s">
        <v>404</v>
      </c>
      <c r="I258" s="97" t="s">
        <v>404</v>
      </c>
      <c r="J258" s="97" t="s">
        <v>404</v>
      </c>
      <c r="K258" s="97">
        <v>90.309865731296469</v>
      </c>
    </row>
    <row r="259" spans="1:11" ht="12.75" customHeight="1">
      <c r="A259" s="164" t="s">
        <v>940</v>
      </c>
      <c r="B259" s="101"/>
      <c r="C259" s="97"/>
      <c r="D259" s="97"/>
      <c r="E259" s="97"/>
      <c r="F259" s="102"/>
      <c r="G259" s="101"/>
      <c r="H259" s="97"/>
      <c r="I259" s="97"/>
      <c r="J259" s="97"/>
      <c r="K259" s="97"/>
    </row>
    <row r="260" spans="1:11" ht="12.75" customHeight="1">
      <c r="A260" s="165" t="s">
        <v>758</v>
      </c>
      <c r="B260" s="101">
        <v>-27.666222723409945</v>
      </c>
      <c r="C260" s="97">
        <v>-38.200580032100127</v>
      </c>
      <c r="D260" s="97">
        <v>-42.055506167541367</v>
      </c>
      <c r="E260" s="97">
        <v>39.618968313680739</v>
      </c>
      <c r="F260" s="102">
        <v>70.378250977901246</v>
      </c>
      <c r="G260" s="101">
        <v>100.70322762022903</v>
      </c>
      <c r="H260" s="97">
        <v>78.554804902315993</v>
      </c>
      <c r="I260" s="97">
        <v>38.484284573912078</v>
      </c>
      <c r="J260" s="97">
        <v>43.843671160854754</v>
      </c>
      <c r="K260" s="97">
        <v>72.375479103942496</v>
      </c>
    </row>
    <row r="261" spans="1:11" ht="12.75" customHeight="1">
      <c r="A261" s="103" t="s">
        <v>10</v>
      </c>
      <c r="B261" s="101"/>
      <c r="C261" s="97"/>
      <c r="D261" s="97"/>
      <c r="E261" s="97"/>
      <c r="F261" s="102"/>
      <c r="G261" s="101"/>
      <c r="H261" s="97"/>
      <c r="I261" s="97"/>
      <c r="J261" s="97"/>
      <c r="K261" s="97"/>
    </row>
    <row r="262" spans="1:11">
      <c r="A262" s="137" t="s">
        <v>499</v>
      </c>
      <c r="B262" s="101">
        <v>-40.020547027992372</v>
      </c>
      <c r="C262" s="97">
        <v>-12.143454886307808</v>
      </c>
      <c r="D262" s="97">
        <v>15.351391905508336</v>
      </c>
      <c r="E262" s="97">
        <v>-12.491088773469244</v>
      </c>
      <c r="F262" s="102">
        <v>-16.060856059655165</v>
      </c>
      <c r="G262" s="101">
        <v>144.26377074998507</v>
      </c>
      <c r="H262" s="97">
        <v>128.12870257519904</v>
      </c>
      <c r="I262" s="97">
        <v>130.72706838709678</v>
      </c>
      <c r="J262" s="97">
        <v>111.71300059862317</v>
      </c>
      <c r="K262" s="97">
        <v>94.798126736111101</v>
      </c>
    </row>
    <row r="263" spans="1:11">
      <c r="A263" s="167" t="s">
        <v>941</v>
      </c>
      <c r="B263" s="101"/>
      <c r="C263" s="97"/>
      <c r="D263" s="97"/>
      <c r="E263" s="97"/>
      <c r="F263" s="102"/>
      <c r="G263" s="101"/>
      <c r="H263" s="97"/>
      <c r="I263" s="97"/>
      <c r="J263" s="97"/>
      <c r="K263" s="97"/>
    </row>
    <row r="264" spans="1:11">
      <c r="A264" s="165" t="s">
        <v>1082</v>
      </c>
      <c r="B264" s="683">
        <v>15.83354274882123</v>
      </c>
      <c r="C264" s="684">
        <v>-33.396185174494192</v>
      </c>
      <c r="D264" s="684">
        <v>16.984159471298568</v>
      </c>
      <c r="E264" s="684">
        <v>14.682563613462591</v>
      </c>
      <c r="F264" s="733">
        <v>1.9434407009679688</v>
      </c>
      <c r="G264" s="683">
        <v>1227.303261488554</v>
      </c>
      <c r="H264" s="684">
        <v>814.79566373185526</v>
      </c>
      <c r="I264" s="684">
        <v>892.70096707260313</v>
      </c>
      <c r="J264" s="684">
        <v>990.10265158409186</v>
      </c>
      <c r="K264" s="684">
        <v>986.51788558234909</v>
      </c>
    </row>
    <row r="265" spans="1:11" ht="12.75" customHeight="1">
      <c r="A265" s="169" t="s">
        <v>11</v>
      </c>
      <c r="B265" s="101"/>
      <c r="C265" s="97"/>
      <c r="D265" s="97"/>
      <c r="E265" s="97"/>
      <c r="F265" s="102"/>
      <c r="G265" s="101"/>
      <c r="H265" s="97"/>
      <c r="I265" s="97"/>
      <c r="J265" s="97"/>
      <c r="K265" s="97"/>
    </row>
    <row r="266" spans="1:11" ht="12.75" customHeight="1">
      <c r="A266" s="165" t="s">
        <v>786</v>
      </c>
      <c r="B266" s="101">
        <v>-30.390122648780562</v>
      </c>
      <c r="C266" s="97" t="s">
        <v>1066</v>
      </c>
      <c r="D266" s="97" t="s">
        <v>1066</v>
      </c>
      <c r="E266" s="97" t="s">
        <v>1066</v>
      </c>
      <c r="F266" s="102" t="s">
        <v>1066</v>
      </c>
      <c r="G266" s="101">
        <v>146.48973885254907</v>
      </c>
      <c r="H266" s="97" t="s">
        <v>1066</v>
      </c>
      <c r="I266" s="97" t="s">
        <v>1066</v>
      </c>
      <c r="J266" s="97" t="s">
        <v>1066</v>
      </c>
      <c r="K266" s="97" t="s">
        <v>1066</v>
      </c>
    </row>
    <row r="267" spans="1:11" ht="12.75" customHeight="1">
      <c r="A267" s="165" t="s">
        <v>966</v>
      </c>
      <c r="B267" s="101" t="s">
        <v>1066</v>
      </c>
      <c r="C267" s="97" t="s">
        <v>1066</v>
      </c>
      <c r="D267" s="97">
        <v>13.811836241320918</v>
      </c>
      <c r="E267" s="97">
        <v>6.2961669855269946</v>
      </c>
      <c r="F267" s="102">
        <v>-16.431536808313098</v>
      </c>
      <c r="G267" s="101" t="s">
        <v>1066</v>
      </c>
      <c r="H267" s="97">
        <v>198.98995102695289</v>
      </c>
      <c r="I267" s="97">
        <v>214.76795271714332</v>
      </c>
      <c r="J267" s="97">
        <v>221.89997365353628</v>
      </c>
      <c r="K267" s="97">
        <v>183.52777650224283</v>
      </c>
    </row>
    <row r="268" spans="1:11" ht="12.75" customHeight="1">
      <c r="A268" s="135" t="s">
        <v>12</v>
      </c>
      <c r="B268" s="101"/>
      <c r="C268" s="97"/>
      <c r="D268" s="97"/>
      <c r="E268" s="97"/>
      <c r="F268" s="102"/>
      <c r="G268" s="101"/>
      <c r="H268" s="97"/>
      <c r="I268" s="97"/>
      <c r="J268" s="97"/>
      <c r="K268" s="97"/>
    </row>
    <row r="269" spans="1:11" ht="12.75" customHeight="1">
      <c r="A269" s="137" t="s">
        <v>221</v>
      </c>
      <c r="B269" s="101">
        <v>-15.001348587462758</v>
      </c>
      <c r="C269" s="97">
        <v>209.90291300116854</v>
      </c>
      <c r="D269" s="97">
        <v>4.4975156972696624</v>
      </c>
      <c r="E269" s="97">
        <v>-3.848886769246036</v>
      </c>
      <c r="F269" s="102">
        <v>-21.884177643807718</v>
      </c>
      <c r="G269" s="101">
        <v>62.475742595883112</v>
      </c>
      <c r="H269" s="97">
        <v>197.36941826992836</v>
      </c>
      <c r="I269" s="97">
        <v>201.03200593875087</v>
      </c>
      <c r="J269" s="97">
        <v>189.62338985517172</v>
      </c>
      <c r="K269" s="97">
        <v>145.42259355235063</v>
      </c>
    </row>
    <row r="270" spans="1:11" ht="12.75" customHeight="1">
      <c r="A270" s="169" t="s">
        <v>942</v>
      </c>
      <c r="B270" s="101"/>
      <c r="C270" s="97"/>
      <c r="D270" s="97"/>
      <c r="E270" s="97"/>
      <c r="F270" s="102"/>
      <c r="G270" s="101"/>
      <c r="H270" s="97"/>
      <c r="I270" s="97"/>
      <c r="J270" s="97"/>
      <c r="K270" s="97"/>
    </row>
    <row r="271" spans="1:11" ht="12.75" customHeight="1">
      <c r="A271" s="864" t="s">
        <v>1323</v>
      </c>
      <c r="B271" s="101">
        <v>-23.405947603101168</v>
      </c>
      <c r="C271" s="97">
        <v>33.301231274076684</v>
      </c>
      <c r="D271" s="97">
        <v>13.051698085859414</v>
      </c>
      <c r="E271" s="97">
        <v>-1.8217588575457881</v>
      </c>
      <c r="F271" s="102">
        <v>-21.265163458449564</v>
      </c>
      <c r="G271" s="101">
        <v>66.668209840825639</v>
      </c>
      <c r="H271" s="97">
        <v>94.470968862853795</v>
      </c>
      <c r="I271" s="97">
        <v>98.512372224244643</v>
      </c>
      <c r="J271" s="97">
        <v>90.450869146419464</v>
      </c>
      <c r="K271" s="97">
        <v>69.297791692270735</v>
      </c>
    </row>
    <row r="272" spans="1:11" ht="12.75" customHeight="1">
      <c r="A272" s="165" t="s">
        <v>706</v>
      </c>
      <c r="B272" s="101">
        <v>60.082292704377181</v>
      </c>
      <c r="C272" s="97">
        <v>50.839126057146132</v>
      </c>
      <c r="D272" s="97">
        <v>21.40906823602316</v>
      </c>
      <c r="E272" s="97">
        <v>-7.7588145544106339</v>
      </c>
      <c r="F272" s="102">
        <v>-13.484559841274972</v>
      </c>
      <c r="G272" s="277">
        <v>21.878594047531379</v>
      </c>
      <c r="H272" s="96">
        <v>35.081554757705561</v>
      </c>
      <c r="I272" s="96">
        <v>39.286675191117588</v>
      </c>
      <c r="J272" s="96">
        <v>33.89041380585801</v>
      </c>
      <c r="K272" s="96">
        <v>28.530554602024317</v>
      </c>
    </row>
    <row r="273" spans="1:11" ht="12.75" customHeight="1">
      <c r="A273" s="135" t="s">
        <v>13</v>
      </c>
      <c r="B273" s="101"/>
      <c r="C273" s="97"/>
      <c r="D273" s="97"/>
      <c r="E273" s="97"/>
      <c r="F273" s="102"/>
      <c r="G273" s="101"/>
      <c r="H273" s="97"/>
      <c r="I273" s="97"/>
      <c r="J273" s="97"/>
      <c r="K273" s="97"/>
    </row>
    <row r="274" spans="1:11" ht="12.75" customHeight="1">
      <c r="A274" s="137" t="s">
        <v>500</v>
      </c>
      <c r="B274" s="101" t="s">
        <v>1066</v>
      </c>
      <c r="C274" s="97" t="s">
        <v>1066</v>
      </c>
      <c r="D274" s="97" t="s">
        <v>1066</v>
      </c>
      <c r="E274" s="97" t="s">
        <v>1066</v>
      </c>
      <c r="F274" s="102" t="s">
        <v>1066</v>
      </c>
      <c r="G274" s="101" t="s">
        <v>1066</v>
      </c>
      <c r="H274" s="97" t="s">
        <v>1066</v>
      </c>
      <c r="I274" s="97" t="s">
        <v>1066</v>
      </c>
      <c r="J274" s="97" t="s">
        <v>1066</v>
      </c>
      <c r="K274" s="97" t="s">
        <v>1066</v>
      </c>
    </row>
    <row r="275" spans="1:11" ht="12.75" customHeight="1">
      <c r="A275" s="137" t="s">
        <v>501</v>
      </c>
      <c r="B275" s="101" t="s">
        <v>1066</v>
      </c>
      <c r="C275" s="97" t="s">
        <v>1066</v>
      </c>
      <c r="D275" s="97" t="s">
        <v>1066</v>
      </c>
      <c r="E275" s="97" t="s">
        <v>1066</v>
      </c>
      <c r="F275" s="102" t="s">
        <v>1066</v>
      </c>
      <c r="G275" s="101" t="s">
        <v>1066</v>
      </c>
      <c r="H275" s="97" t="s">
        <v>1066</v>
      </c>
      <c r="I275" s="97" t="s">
        <v>1066</v>
      </c>
      <c r="J275" s="97" t="s">
        <v>1066</v>
      </c>
      <c r="K275" s="97" t="s">
        <v>1066</v>
      </c>
    </row>
    <row r="276" spans="1:11" ht="12.75" customHeight="1">
      <c r="A276" s="135" t="s">
        <v>186</v>
      </c>
      <c r="B276" s="101"/>
      <c r="C276" s="97"/>
      <c r="D276" s="97"/>
      <c r="E276" s="97"/>
      <c r="F276" s="102"/>
      <c r="G276" s="101"/>
      <c r="H276" s="97"/>
      <c r="I276" s="97"/>
      <c r="J276" s="97"/>
      <c r="K276" s="97"/>
    </row>
    <row r="277" spans="1:11" ht="12.75" customHeight="1">
      <c r="A277" s="168" t="s">
        <v>726</v>
      </c>
      <c r="B277" s="101">
        <v>-9.4639849943507528</v>
      </c>
      <c r="C277" s="97">
        <v>-37.141982622546998</v>
      </c>
      <c r="D277" s="97">
        <v>0.25047575420533974</v>
      </c>
      <c r="E277" s="97">
        <v>-1.6458508822622946</v>
      </c>
      <c r="F277" s="102">
        <v>-26.713198018851216</v>
      </c>
      <c r="G277" s="101">
        <v>190.75959987092611</v>
      </c>
      <c r="H277" s="97">
        <v>121.80968861731382</v>
      </c>
      <c r="I277" s="97">
        <v>119.35139688333567</v>
      </c>
      <c r="J277" s="97">
        <v>116.48554042549083</v>
      </c>
      <c r="K277" s="97">
        <v>83.135446756840352</v>
      </c>
    </row>
    <row r="278" spans="1:11" ht="12.75" customHeight="1">
      <c r="A278" s="168" t="s">
        <v>925</v>
      </c>
      <c r="B278" s="101">
        <v>-4.0289259367942805</v>
      </c>
      <c r="C278" s="97">
        <v>-29.262721276935991</v>
      </c>
      <c r="D278" s="97">
        <v>20.389265847146731</v>
      </c>
      <c r="E278" s="97">
        <v>5.9419081433628662</v>
      </c>
      <c r="F278" s="102">
        <v>-6.238451778407395</v>
      </c>
      <c r="G278" s="101">
        <v>103.56714473599294</v>
      </c>
      <c r="H278" s="97">
        <v>74.422645389947945</v>
      </c>
      <c r="I278" s="97">
        <v>87.569344791854689</v>
      </c>
      <c r="J278" s="97">
        <v>92.060158460649575</v>
      </c>
      <c r="K278" s="97">
        <v>84.059138229224232</v>
      </c>
    </row>
    <row r="279" spans="1:11" ht="12.75" customHeight="1">
      <c r="A279" s="138" t="s">
        <v>395</v>
      </c>
      <c r="B279" s="151" t="s">
        <v>1066</v>
      </c>
      <c r="C279" s="141" t="s">
        <v>1066</v>
      </c>
      <c r="D279" s="141" t="s">
        <v>1066</v>
      </c>
      <c r="E279" s="141" t="s">
        <v>1066</v>
      </c>
      <c r="F279" s="329" t="s">
        <v>1066</v>
      </c>
      <c r="G279" s="151" t="s">
        <v>1066</v>
      </c>
      <c r="H279" s="141" t="s">
        <v>1066</v>
      </c>
      <c r="I279" s="141" t="s">
        <v>1066</v>
      </c>
      <c r="J279" s="141" t="s">
        <v>1066</v>
      </c>
      <c r="K279" s="141" t="s">
        <v>1066</v>
      </c>
    </row>
    <row r="280" spans="1:11" ht="12.75" hidden="1" customHeight="1">
      <c r="A280" s="957" t="s">
        <v>14</v>
      </c>
      <c r="B280" s="957"/>
      <c r="C280" s="957"/>
      <c r="D280" s="957"/>
      <c r="E280" s="957"/>
      <c r="F280" s="957"/>
      <c r="G280" s="957"/>
      <c r="H280" s="957"/>
      <c r="I280" s="957"/>
      <c r="J280" s="957"/>
      <c r="K280" s="957"/>
    </row>
    <row r="281" spans="1:11" ht="14.25" customHeight="1">
      <c r="A281" s="958" t="s">
        <v>341</v>
      </c>
      <c r="B281" s="958"/>
      <c r="C281" s="958"/>
      <c r="D281" s="958"/>
      <c r="E281" s="958"/>
      <c r="F281" s="958"/>
      <c r="G281" s="958"/>
      <c r="H281" s="958"/>
      <c r="I281" s="958"/>
      <c r="J281" s="958"/>
      <c r="K281" s="985"/>
    </row>
    <row r="282" spans="1:11" ht="12.75" customHeight="1">
      <c r="A282" s="142"/>
      <c r="D282" s="3"/>
      <c r="E282" s="3"/>
      <c r="F282" s="4"/>
      <c r="G282" s="3"/>
    </row>
    <row r="286" spans="1:11" ht="14.25" customHeight="1"/>
    <row r="288" spans="1:11" ht="13.5" customHeight="1"/>
    <row r="289" ht="14.25" customHeight="1"/>
  </sheetData>
  <mergeCells count="32">
    <mergeCell ref="A188:K188"/>
    <mergeCell ref="A153:A154"/>
    <mergeCell ref="B153:F153"/>
    <mergeCell ref="G153:K153"/>
    <mergeCell ref="A146:K146"/>
    <mergeCell ref="A151:K151"/>
    <mergeCell ref="A103:A104"/>
    <mergeCell ref="B103:F103"/>
    <mergeCell ref="G103:K103"/>
    <mergeCell ref="A6:K6"/>
    <mergeCell ref="A7:K7"/>
    <mergeCell ref="A99:K99"/>
    <mergeCell ref="A100:K100"/>
    <mergeCell ref="A10:A11"/>
    <mergeCell ref="B10:F10"/>
    <mergeCell ref="G10:K10"/>
    <mergeCell ref="A94:K94"/>
    <mergeCell ref="A59:A60"/>
    <mergeCell ref="B59:F59"/>
    <mergeCell ref="A57:K57"/>
    <mergeCell ref="G59:K59"/>
    <mergeCell ref="A281:K281"/>
    <mergeCell ref="A189:K189"/>
    <mergeCell ref="A196:A197"/>
    <mergeCell ref="B196:F196"/>
    <mergeCell ref="G196:K196"/>
    <mergeCell ref="A194:K194"/>
    <mergeCell ref="A280:K280"/>
    <mergeCell ref="A243:K243"/>
    <mergeCell ref="A245:A246"/>
    <mergeCell ref="B245:F245"/>
    <mergeCell ref="G245:K245"/>
  </mergeCells>
  <phoneticPr fontId="0" type="noConversion"/>
  <pageMargins left="0.94488188976377963" right="0.94488188976377963" top="0.59055118110236227" bottom="0.98425196850393704" header="0.47244094488188981" footer="0.47244094488188981"/>
  <pageSetup paperSize="9" scale="78" firstPageNumber="502" fitToHeight="0" orientation="portrait" useFirstPageNumber="1" r:id="rId1"/>
  <headerFooter alignWithMargins="0">
    <oddHeader>&amp;L&amp;"Arial,Italic"&amp;11      Comparative tables</oddHeader>
    <oddFooter>&amp;L      CPSS – Red Book statistical update&amp;C&amp;11 &amp;P&amp;RDecember 2013</oddFooter>
  </headerFooter>
  <rowBreaks count="5" manualBreakCount="5">
    <brk id="53" max="10" man="1"/>
    <brk id="95" max="10" man="1"/>
    <brk id="147" max="10" man="1"/>
    <brk id="190" max="10" man="1"/>
    <brk id="23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104"/>
  <sheetViews>
    <sheetView view="pageBreakPreview" topLeftCell="A3" zoomScaleNormal="100" zoomScaleSheetLayoutView="100" workbookViewId="0">
      <selection activeCell="A3" sqref="A3"/>
    </sheetView>
  </sheetViews>
  <sheetFormatPr defaultRowHeight="12.75" customHeight="1"/>
  <cols>
    <col min="1" max="1" width="27.140625" style="187" customWidth="1"/>
    <col min="2" max="6" width="15.7109375" style="2" customWidth="1"/>
    <col min="7" max="26" width="7.28515625" customWidth="1"/>
    <col min="27" max="27" width="9.42578125" bestFit="1" customWidth="1"/>
    <col min="28" max="28" width="15.7109375" bestFit="1" customWidth="1"/>
    <col min="29" max="29" width="10.85546875" bestFit="1" customWidth="1"/>
    <col min="30" max="30" width="13.28515625" bestFit="1" customWidth="1"/>
    <col min="31" max="31" width="17.42578125" bestFit="1" customWidth="1"/>
    <col min="32" max="32" width="26.42578125" bestFit="1" customWidth="1"/>
    <col min="33" max="33" width="11.28515625" bestFit="1" customWidth="1"/>
    <col min="34" max="39" width="8.140625" bestFit="1" customWidth="1"/>
  </cols>
  <sheetData>
    <row r="1" spans="1:6" ht="12.75" customHeight="1">
      <c r="A1" s="234" t="s">
        <v>1256</v>
      </c>
      <c r="B1" s="272">
        <v>39083</v>
      </c>
      <c r="C1" s="272">
        <v>39448</v>
      </c>
      <c r="D1" s="272">
        <v>39814</v>
      </c>
      <c r="E1" s="272">
        <v>40179</v>
      </c>
      <c r="F1" s="272">
        <v>40544</v>
      </c>
    </row>
    <row r="2" spans="1:6" ht="12.75" customHeight="1">
      <c r="B2" s="2">
        <v>6</v>
      </c>
      <c r="C2" s="2">
        <v>7</v>
      </c>
      <c r="D2" s="2">
        <v>8</v>
      </c>
      <c r="E2" s="2">
        <v>9</v>
      </c>
      <c r="F2" s="2">
        <v>10</v>
      </c>
    </row>
    <row r="6" spans="1:6" ht="12.75" customHeight="1">
      <c r="A6" s="987" t="s">
        <v>23</v>
      </c>
      <c r="B6" s="987"/>
      <c r="C6" s="987"/>
      <c r="D6" s="987"/>
      <c r="E6" s="987"/>
      <c r="F6" s="987"/>
    </row>
    <row r="7" spans="1:6" ht="15" customHeight="1">
      <c r="A7" s="916" t="s">
        <v>388</v>
      </c>
      <c r="B7" s="916"/>
      <c r="C7" s="916"/>
      <c r="D7" s="916"/>
      <c r="E7" s="916"/>
      <c r="F7" s="916"/>
    </row>
    <row r="8" spans="1:6" ht="12.75" customHeight="1">
      <c r="A8" s="331" t="s">
        <v>506</v>
      </c>
      <c r="B8" s="316"/>
      <c r="C8" s="316"/>
      <c r="D8" s="316"/>
      <c r="E8" s="316"/>
      <c r="F8" s="316"/>
    </row>
    <row r="9" spans="1:6" ht="12.75" customHeight="1">
      <c r="A9" s="186"/>
    </row>
    <row r="10" spans="1:6" ht="15" customHeight="1">
      <c r="A10" s="955" t="s">
        <v>535</v>
      </c>
      <c r="B10" s="952" t="s">
        <v>56</v>
      </c>
      <c r="C10" s="988"/>
      <c r="D10" s="988"/>
      <c r="E10" s="988"/>
      <c r="F10" s="988"/>
    </row>
    <row r="11" spans="1:6" ht="15" customHeight="1">
      <c r="A11" s="956"/>
      <c r="B11" s="264">
        <v>39448</v>
      </c>
      <c r="C11" s="264">
        <v>39814</v>
      </c>
      <c r="D11" s="264">
        <v>40179</v>
      </c>
      <c r="E11" s="264">
        <v>40544</v>
      </c>
      <c r="F11" s="264">
        <v>40909</v>
      </c>
    </row>
    <row r="12" spans="1:6" ht="12.75" customHeight="1">
      <c r="A12" s="162" t="s">
        <v>37</v>
      </c>
      <c r="B12" s="273"/>
      <c r="C12" s="273"/>
      <c r="D12" s="273"/>
      <c r="E12" s="273"/>
      <c r="F12" s="273"/>
    </row>
    <row r="13" spans="1:6" ht="12.75" customHeight="1">
      <c r="A13" s="165" t="s">
        <v>1145</v>
      </c>
      <c r="B13" s="147">
        <v>100</v>
      </c>
      <c r="C13" s="148">
        <v>84</v>
      </c>
      <c r="D13" s="148">
        <v>81</v>
      </c>
      <c r="E13" s="148">
        <v>82</v>
      </c>
      <c r="F13" s="148">
        <v>81</v>
      </c>
    </row>
    <row r="14" spans="1:6" ht="12.75" customHeight="1">
      <c r="A14" s="165" t="s">
        <v>1146</v>
      </c>
      <c r="B14" s="147" t="s">
        <v>1066</v>
      </c>
      <c r="C14" s="148" t="s">
        <v>1066</v>
      </c>
      <c r="D14" s="148" t="s">
        <v>1066</v>
      </c>
      <c r="E14" s="148" t="s">
        <v>1066</v>
      </c>
      <c r="F14" s="148" t="s">
        <v>1066</v>
      </c>
    </row>
    <row r="15" spans="1:6" ht="12.75" customHeight="1">
      <c r="A15" s="133" t="s">
        <v>528</v>
      </c>
      <c r="B15" s="147"/>
      <c r="C15" s="148"/>
      <c r="D15" s="148"/>
      <c r="E15" s="148"/>
      <c r="F15" s="148"/>
    </row>
    <row r="16" spans="1:6" ht="12.75" customHeight="1">
      <c r="A16" s="163" t="s">
        <v>916</v>
      </c>
      <c r="B16" s="147">
        <v>201</v>
      </c>
      <c r="C16" s="148">
        <v>190</v>
      </c>
      <c r="D16" s="148">
        <v>200</v>
      </c>
      <c r="E16" s="148">
        <v>201</v>
      </c>
      <c r="F16" s="148" t="s">
        <v>404</v>
      </c>
    </row>
    <row r="17" spans="1:6" ht="12.75" customHeight="1">
      <c r="A17" s="163" t="s">
        <v>970</v>
      </c>
      <c r="B17" s="147" t="s">
        <v>1066</v>
      </c>
      <c r="C17" s="148" t="s">
        <v>1066</v>
      </c>
      <c r="D17" s="148">
        <v>164</v>
      </c>
      <c r="E17" s="148">
        <v>197</v>
      </c>
      <c r="F17" s="148">
        <v>191</v>
      </c>
    </row>
    <row r="18" spans="1:6" ht="12.75" customHeight="1">
      <c r="A18" s="162" t="s">
        <v>530</v>
      </c>
      <c r="B18" s="147"/>
      <c r="C18" s="148"/>
      <c r="D18" s="148"/>
      <c r="E18" s="148"/>
      <c r="F18" s="148"/>
    </row>
    <row r="19" spans="1:6" ht="12.75" customHeight="1">
      <c r="A19" s="163" t="s">
        <v>578</v>
      </c>
      <c r="B19" s="147">
        <v>76</v>
      </c>
      <c r="C19" s="148">
        <v>81</v>
      </c>
      <c r="D19" s="148">
        <v>85</v>
      </c>
      <c r="E19" s="148">
        <v>87</v>
      </c>
      <c r="F19" s="148">
        <v>83</v>
      </c>
    </row>
    <row r="20" spans="1:6" ht="12.75" customHeight="1">
      <c r="A20" s="163" t="s">
        <v>1090</v>
      </c>
      <c r="B20" s="147">
        <v>119</v>
      </c>
      <c r="C20" s="148">
        <v>84</v>
      </c>
      <c r="D20" s="148">
        <v>88</v>
      </c>
      <c r="E20" s="148">
        <v>68</v>
      </c>
      <c r="F20" s="148">
        <v>66</v>
      </c>
    </row>
    <row r="21" spans="1:6" ht="12.75" customHeight="1">
      <c r="A21" s="133" t="s">
        <v>529</v>
      </c>
      <c r="B21" s="147"/>
      <c r="C21" s="148"/>
      <c r="D21" s="148"/>
      <c r="E21" s="148"/>
      <c r="F21" s="148"/>
    </row>
    <row r="22" spans="1:6" ht="12.75" customHeight="1">
      <c r="A22" s="136" t="s">
        <v>17</v>
      </c>
      <c r="B22" s="147">
        <v>122</v>
      </c>
      <c r="C22" s="148">
        <v>121</v>
      </c>
      <c r="D22" s="148">
        <v>119</v>
      </c>
      <c r="E22" s="148">
        <v>120</v>
      </c>
      <c r="F22" s="148">
        <v>116</v>
      </c>
    </row>
    <row r="23" spans="1:6" ht="12.75" customHeight="1">
      <c r="A23" s="136" t="s">
        <v>194</v>
      </c>
      <c r="B23" s="147">
        <v>64</v>
      </c>
      <c r="C23" s="148">
        <v>70</v>
      </c>
      <c r="D23" s="148">
        <v>90</v>
      </c>
      <c r="E23" s="148">
        <v>91</v>
      </c>
      <c r="F23" s="148">
        <v>87</v>
      </c>
    </row>
    <row r="24" spans="1:6" ht="12.75" customHeight="1">
      <c r="A24" s="136" t="s">
        <v>764</v>
      </c>
      <c r="B24" s="147">
        <v>201</v>
      </c>
      <c r="C24" s="148">
        <v>214</v>
      </c>
      <c r="D24" s="148">
        <v>229</v>
      </c>
      <c r="E24" s="148">
        <v>237</v>
      </c>
      <c r="F24" s="148">
        <v>248</v>
      </c>
    </row>
    <row r="25" spans="1:6" ht="12.75" customHeight="1">
      <c r="A25" s="136" t="s">
        <v>375</v>
      </c>
      <c r="B25" s="147" t="s">
        <v>1066</v>
      </c>
      <c r="C25" s="148" t="s">
        <v>1066</v>
      </c>
      <c r="D25" s="148" t="s">
        <v>1066</v>
      </c>
      <c r="E25" s="148" t="s">
        <v>1066</v>
      </c>
      <c r="F25" s="148" t="s">
        <v>1066</v>
      </c>
    </row>
    <row r="26" spans="1:6" ht="12.75" customHeight="1">
      <c r="A26" s="846" t="s">
        <v>1166</v>
      </c>
      <c r="B26" s="147">
        <v>82</v>
      </c>
      <c r="C26" s="148">
        <v>84</v>
      </c>
      <c r="D26" s="148">
        <v>88</v>
      </c>
      <c r="E26" s="148">
        <v>91</v>
      </c>
      <c r="F26" s="148">
        <v>88</v>
      </c>
    </row>
    <row r="27" spans="1:6" ht="12.75" customHeight="1">
      <c r="A27" s="846" t="s">
        <v>1167</v>
      </c>
      <c r="B27" s="147">
        <v>51</v>
      </c>
      <c r="C27" s="148">
        <v>74</v>
      </c>
      <c r="D27" s="148">
        <v>85</v>
      </c>
      <c r="E27" s="148">
        <v>90</v>
      </c>
      <c r="F27" s="148">
        <v>80</v>
      </c>
    </row>
    <row r="28" spans="1:6" ht="12.75" customHeight="1">
      <c r="A28" s="162" t="s">
        <v>531</v>
      </c>
      <c r="B28" s="147"/>
      <c r="C28" s="148"/>
      <c r="D28" s="148"/>
      <c r="E28" s="148"/>
      <c r="F28" s="148"/>
    </row>
    <row r="29" spans="1:6" ht="12.75" customHeight="1">
      <c r="A29" s="165" t="s">
        <v>664</v>
      </c>
      <c r="B29" s="147">
        <v>193</v>
      </c>
      <c r="C29" s="148">
        <v>193</v>
      </c>
      <c r="D29" s="148">
        <v>194</v>
      </c>
      <c r="E29" s="148">
        <v>222</v>
      </c>
      <c r="F29" s="148">
        <v>228</v>
      </c>
    </row>
    <row r="30" spans="1:6" ht="12.75" customHeight="1">
      <c r="A30" s="165" t="s">
        <v>491</v>
      </c>
      <c r="B30" s="147">
        <v>124</v>
      </c>
      <c r="C30" s="148">
        <v>114</v>
      </c>
      <c r="D30" s="148">
        <v>113</v>
      </c>
      <c r="E30" s="148">
        <v>116</v>
      </c>
      <c r="F30" s="148">
        <v>119</v>
      </c>
    </row>
    <row r="31" spans="1:6" ht="12.75" customHeight="1">
      <c r="A31" s="134" t="s">
        <v>166</v>
      </c>
      <c r="B31" s="147"/>
      <c r="C31" s="148"/>
      <c r="D31" s="148"/>
      <c r="E31" s="148"/>
      <c r="F31" s="148"/>
    </row>
    <row r="32" spans="1:6" ht="12.75" customHeight="1">
      <c r="A32" s="136" t="s">
        <v>665</v>
      </c>
      <c r="B32" s="147">
        <v>152</v>
      </c>
      <c r="C32" s="148">
        <v>174</v>
      </c>
      <c r="D32" s="148">
        <v>181</v>
      </c>
      <c r="E32" s="148">
        <v>179</v>
      </c>
      <c r="F32" s="148">
        <v>191</v>
      </c>
    </row>
    <row r="33" spans="1:6" ht="12.75" customHeight="1">
      <c r="A33" s="133" t="s">
        <v>167</v>
      </c>
      <c r="B33" s="147"/>
      <c r="C33" s="148"/>
      <c r="D33" s="148"/>
      <c r="E33" s="148"/>
      <c r="F33" s="148"/>
    </row>
    <row r="34" spans="1:6" ht="12.75" customHeight="1">
      <c r="A34" s="168" t="s">
        <v>856</v>
      </c>
      <c r="B34" s="147">
        <v>250</v>
      </c>
      <c r="C34" s="148">
        <v>251</v>
      </c>
      <c r="D34" s="148">
        <v>225</v>
      </c>
      <c r="E34" s="148">
        <v>227</v>
      </c>
      <c r="F34" s="148">
        <v>214</v>
      </c>
    </row>
    <row r="35" spans="1:6" ht="42" customHeight="1">
      <c r="A35" s="851" t="s">
        <v>1208</v>
      </c>
      <c r="B35" s="147">
        <v>143</v>
      </c>
      <c r="C35" s="148">
        <v>133</v>
      </c>
      <c r="D35" s="148">
        <v>238</v>
      </c>
      <c r="E35" s="148">
        <v>228</v>
      </c>
      <c r="F35" s="148">
        <v>182</v>
      </c>
    </row>
    <row r="36" spans="1:6" ht="14.25" customHeight="1">
      <c r="A36" s="168" t="s">
        <v>857</v>
      </c>
      <c r="B36" s="147">
        <v>404</v>
      </c>
      <c r="C36" s="148">
        <v>413</v>
      </c>
      <c r="D36" s="148">
        <v>411</v>
      </c>
      <c r="E36" s="148">
        <v>568</v>
      </c>
      <c r="F36" s="148">
        <v>576</v>
      </c>
    </row>
    <row r="37" spans="1:6" ht="12.75" customHeight="1">
      <c r="A37" s="134" t="s">
        <v>745</v>
      </c>
      <c r="B37" s="147"/>
      <c r="C37" s="148"/>
      <c r="D37" s="148"/>
      <c r="E37" s="148"/>
      <c r="F37" s="148"/>
    </row>
    <row r="38" spans="1:6" ht="12.75" customHeight="1">
      <c r="A38" s="136" t="s">
        <v>394</v>
      </c>
      <c r="B38" s="147">
        <v>487</v>
      </c>
      <c r="C38" s="148">
        <v>495</v>
      </c>
      <c r="D38" s="148">
        <v>516</v>
      </c>
      <c r="E38" s="148">
        <v>534</v>
      </c>
      <c r="F38" s="148">
        <v>550</v>
      </c>
    </row>
    <row r="39" spans="1:6" ht="12.75" customHeight="1">
      <c r="A39" s="164" t="s">
        <v>994</v>
      </c>
      <c r="B39" s="147"/>
      <c r="C39" s="148"/>
      <c r="D39" s="148"/>
      <c r="E39" s="148"/>
      <c r="F39" s="148"/>
    </row>
    <row r="40" spans="1:6" ht="12.75" customHeight="1">
      <c r="A40" s="314" t="s">
        <v>348</v>
      </c>
      <c r="B40" s="147">
        <v>149</v>
      </c>
      <c r="C40" s="148">
        <v>149</v>
      </c>
      <c r="D40" s="148">
        <v>168</v>
      </c>
      <c r="E40" s="148">
        <v>182</v>
      </c>
      <c r="F40" s="148">
        <v>184</v>
      </c>
    </row>
    <row r="41" spans="1:6" ht="12.75" customHeight="1">
      <c r="A41" s="314" t="s">
        <v>351</v>
      </c>
      <c r="B41" s="147">
        <v>1015</v>
      </c>
      <c r="C41" s="148">
        <v>1396</v>
      </c>
      <c r="D41" s="148">
        <v>1326</v>
      </c>
      <c r="E41" s="148">
        <v>1371</v>
      </c>
      <c r="F41" s="148">
        <v>1386</v>
      </c>
    </row>
    <row r="42" spans="1:6" ht="12.75" customHeight="1">
      <c r="A42" s="314" t="s">
        <v>753</v>
      </c>
      <c r="B42" s="147">
        <v>1227</v>
      </c>
      <c r="C42" s="148">
        <v>1136</v>
      </c>
      <c r="D42" s="148">
        <v>1373</v>
      </c>
      <c r="E42" s="148">
        <v>1376</v>
      </c>
      <c r="F42" s="148">
        <v>1422</v>
      </c>
    </row>
    <row r="43" spans="1:6" ht="12.75" customHeight="1">
      <c r="A43" s="885" t="s">
        <v>1266</v>
      </c>
      <c r="B43" s="147" t="s">
        <v>1066</v>
      </c>
      <c r="C43" s="148" t="s">
        <v>1066</v>
      </c>
      <c r="D43" s="148">
        <v>99</v>
      </c>
      <c r="E43" s="148">
        <v>397</v>
      </c>
      <c r="F43" s="148">
        <v>385</v>
      </c>
    </row>
    <row r="44" spans="1:6" ht="12.75" customHeight="1">
      <c r="A44" s="885" t="s">
        <v>1267</v>
      </c>
      <c r="B44" s="147">
        <v>528</v>
      </c>
      <c r="C44" s="148">
        <v>652</v>
      </c>
      <c r="D44" s="148">
        <v>729</v>
      </c>
      <c r="E44" s="148">
        <v>749</v>
      </c>
      <c r="F44" s="148">
        <v>939</v>
      </c>
    </row>
    <row r="45" spans="1:6" ht="12.75" customHeight="1">
      <c r="A45" s="134" t="s">
        <v>127</v>
      </c>
      <c r="B45" s="147"/>
      <c r="C45" s="148"/>
      <c r="D45" s="148"/>
      <c r="E45" s="148"/>
      <c r="F45" s="148"/>
    </row>
    <row r="46" spans="1:6" ht="12.75" customHeight="1">
      <c r="A46" s="137" t="s">
        <v>575</v>
      </c>
      <c r="B46" s="147">
        <v>128</v>
      </c>
      <c r="C46" s="148">
        <v>128</v>
      </c>
      <c r="D46" s="148">
        <v>123</v>
      </c>
      <c r="E46" s="148" t="s">
        <v>1066</v>
      </c>
      <c r="F46" s="148" t="s">
        <v>1066</v>
      </c>
    </row>
    <row r="47" spans="1:6" ht="12.75" customHeight="1">
      <c r="A47" s="136" t="s">
        <v>576</v>
      </c>
      <c r="B47" s="147">
        <v>90</v>
      </c>
      <c r="C47" s="148">
        <v>93</v>
      </c>
      <c r="D47" s="148">
        <v>87</v>
      </c>
      <c r="E47" s="148">
        <v>88</v>
      </c>
      <c r="F47" s="148">
        <v>87</v>
      </c>
    </row>
    <row r="48" spans="1:6" ht="12.75" customHeight="1">
      <c r="A48" s="136" t="s">
        <v>577</v>
      </c>
      <c r="B48" s="147">
        <v>79</v>
      </c>
      <c r="C48" s="148">
        <v>113</v>
      </c>
      <c r="D48" s="148">
        <v>109</v>
      </c>
      <c r="E48" s="148">
        <v>109</v>
      </c>
      <c r="F48" s="148">
        <v>114</v>
      </c>
    </row>
    <row r="49" spans="1:6" ht="12.75" customHeight="1">
      <c r="A49" s="133" t="s">
        <v>8</v>
      </c>
      <c r="B49" s="147"/>
      <c r="C49" s="148"/>
      <c r="D49" s="148"/>
      <c r="E49" s="148"/>
      <c r="F49" s="148"/>
    </row>
    <row r="50" spans="1:6" ht="12.75" customHeight="1">
      <c r="A50" s="136" t="s">
        <v>709</v>
      </c>
      <c r="B50" s="147">
        <v>165</v>
      </c>
      <c r="C50" s="148">
        <v>153</v>
      </c>
      <c r="D50" s="148">
        <v>148</v>
      </c>
      <c r="E50" s="148">
        <v>137</v>
      </c>
      <c r="F50" s="148">
        <v>127</v>
      </c>
    </row>
    <row r="51" spans="1:6" ht="12.75" customHeight="1">
      <c r="A51" s="136" t="s">
        <v>565</v>
      </c>
      <c r="B51" s="147">
        <v>98</v>
      </c>
      <c r="C51" s="148">
        <v>97</v>
      </c>
      <c r="D51" s="148">
        <v>112</v>
      </c>
      <c r="E51" s="148">
        <v>111</v>
      </c>
      <c r="F51" s="148">
        <v>99</v>
      </c>
    </row>
    <row r="52" spans="1:6">
      <c r="A52" s="138" t="s">
        <v>766</v>
      </c>
      <c r="B52" s="330">
        <v>72</v>
      </c>
      <c r="C52" s="158">
        <v>70</v>
      </c>
      <c r="D52" s="158">
        <v>75</v>
      </c>
      <c r="E52" s="158">
        <v>73</v>
      </c>
      <c r="F52" s="158">
        <v>68</v>
      </c>
    </row>
    <row r="53" spans="1:6">
      <c r="A53" s="651"/>
      <c r="B53" s="676"/>
      <c r="C53" s="676"/>
      <c r="D53" s="676"/>
      <c r="E53" s="676"/>
      <c r="F53" s="676"/>
    </row>
    <row r="54" spans="1:6">
      <c r="A54" s="142"/>
      <c r="B54" s="148"/>
      <c r="C54" s="148"/>
      <c r="D54" s="148"/>
      <c r="E54" s="148"/>
      <c r="F54" s="148"/>
    </row>
    <row r="55" spans="1:6">
      <c r="A55" s="142"/>
      <c r="B55" s="148"/>
      <c r="C55" s="148"/>
      <c r="D55" s="148"/>
      <c r="E55" s="148"/>
      <c r="F55" s="148"/>
    </row>
    <row r="56" spans="1:6">
      <c r="A56" s="142"/>
      <c r="B56" s="148"/>
      <c r="C56" s="148"/>
      <c r="D56" s="148"/>
      <c r="E56" s="148"/>
      <c r="F56" s="148"/>
    </row>
    <row r="57" spans="1:6">
      <c r="A57" s="987" t="s">
        <v>544</v>
      </c>
      <c r="B57" s="987"/>
      <c r="C57" s="987"/>
      <c r="D57" s="987"/>
      <c r="E57" s="987"/>
      <c r="F57" s="987"/>
    </row>
    <row r="58" spans="1:6">
      <c r="A58" s="679"/>
      <c r="B58" s="158"/>
      <c r="C58" s="158"/>
      <c r="D58" s="158"/>
      <c r="E58" s="158"/>
      <c r="F58" s="158"/>
    </row>
    <row r="59" spans="1:6" ht="15" customHeight="1">
      <c r="A59" s="955" t="s">
        <v>535</v>
      </c>
      <c r="B59" s="952" t="s">
        <v>56</v>
      </c>
      <c r="C59" s="988"/>
      <c r="D59" s="988"/>
      <c r="E59" s="988"/>
      <c r="F59" s="988"/>
    </row>
    <row r="60" spans="1:6" ht="15" customHeight="1">
      <c r="A60" s="956"/>
      <c r="B60" s="264">
        <v>39448</v>
      </c>
      <c r="C60" s="264">
        <v>39814</v>
      </c>
      <c r="D60" s="264">
        <v>40179</v>
      </c>
      <c r="E60" s="264">
        <v>40544</v>
      </c>
      <c r="F60" s="264">
        <v>40909</v>
      </c>
    </row>
    <row r="61" spans="1:6">
      <c r="A61" s="162" t="s">
        <v>937</v>
      </c>
      <c r="B61" s="147"/>
      <c r="C61" s="148"/>
      <c r="D61" s="148"/>
      <c r="E61" s="148"/>
      <c r="F61" s="148"/>
    </row>
    <row r="62" spans="1:6">
      <c r="A62" s="165" t="s">
        <v>604</v>
      </c>
      <c r="B62" s="147">
        <v>96</v>
      </c>
      <c r="C62" s="148">
        <v>94</v>
      </c>
      <c r="D62" s="148">
        <v>95</v>
      </c>
      <c r="E62" s="148">
        <v>95</v>
      </c>
      <c r="F62" s="148">
        <v>94</v>
      </c>
    </row>
    <row r="63" spans="1:6">
      <c r="A63" s="162" t="s">
        <v>938</v>
      </c>
      <c r="B63" s="147"/>
      <c r="C63" s="148"/>
      <c r="D63" s="148"/>
      <c r="E63" s="148"/>
      <c r="F63" s="148"/>
    </row>
    <row r="64" spans="1:6">
      <c r="A64" s="165" t="s">
        <v>605</v>
      </c>
      <c r="B64" s="147">
        <v>34</v>
      </c>
      <c r="C64" s="148">
        <v>34</v>
      </c>
      <c r="D64" s="148">
        <v>34</v>
      </c>
      <c r="E64" s="148">
        <v>34</v>
      </c>
      <c r="F64" s="148">
        <v>34</v>
      </c>
    </row>
    <row r="65" spans="1:6">
      <c r="A65" s="163" t="s">
        <v>608</v>
      </c>
      <c r="B65" s="147">
        <v>63</v>
      </c>
      <c r="C65" s="148">
        <v>52</v>
      </c>
      <c r="D65" s="148">
        <v>43</v>
      </c>
      <c r="E65" s="148">
        <v>51</v>
      </c>
      <c r="F65" s="148">
        <v>48</v>
      </c>
    </row>
    <row r="66" spans="1:6">
      <c r="A66" s="134" t="s">
        <v>9</v>
      </c>
      <c r="B66" s="43"/>
      <c r="C66" s="30"/>
      <c r="D66" s="30"/>
      <c r="E66" s="30"/>
      <c r="F66" s="30"/>
    </row>
    <row r="67" spans="1:6" ht="12.75" customHeight="1">
      <c r="A67" s="137" t="s">
        <v>1106</v>
      </c>
      <c r="B67" s="147" t="s">
        <v>404</v>
      </c>
      <c r="C67" s="148" t="s">
        <v>404</v>
      </c>
      <c r="D67" s="148" t="s">
        <v>404</v>
      </c>
      <c r="E67" s="148" t="s">
        <v>404</v>
      </c>
      <c r="F67" s="148" t="s">
        <v>404</v>
      </c>
    </row>
    <row r="68" spans="1:6" ht="12.75" customHeight="1">
      <c r="A68" s="164" t="s">
        <v>939</v>
      </c>
      <c r="B68" s="147"/>
      <c r="C68" s="148"/>
      <c r="D68" s="148"/>
      <c r="E68" s="148"/>
      <c r="F68" s="148"/>
    </row>
    <row r="69" spans="1:6" ht="12.75" customHeight="1">
      <c r="A69" s="166" t="s">
        <v>554</v>
      </c>
      <c r="B69" s="147">
        <v>296</v>
      </c>
      <c r="C69" s="148">
        <v>300</v>
      </c>
      <c r="D69" s="148">
        <v>346</v>
      </c>
      <c r="E69" s="148" t="s">
        <v>404</v>
      </c>
      <c r="F69" s="148" t="s">
        <v>404</v>
      </c>
    </row>
    <row r="70" spans="1:6" ht="12.75" customHeight="1">
      <c r="A70" s="166" t="s">
        <v>555</v>
      </c>
      <c r="B70" s="147">
        <v>669</v>
      </c>
      <c r="C70" s="148">
        <v>654</v>
      </c>
      <c r="D70" s="148">
        <v>649</v>
      </c>
      <c r="E70" s="148">
        <v>634</v>
      </c>
      <c r="F70" s="148">
        <v>634</v>
      </c>
    </row>
    <row r="71" spans="1:6" ht="12.75" customHeight="1">
      <c r="A71" s="166" t="s">
        <v>556</v>
      </c>
      <c r="B71" s="147">
        <v>251</v>
      </c>
      <c r="C71" s="148">
        <v>227</v>
      </c>
      <c r="D71" s="148">
        <v>231</v>
      </c>
      <c r="E71" s="148" t="s">
        <v>404</v>
      </c>
      <c r="F71" s="148" t="s">
        <v>404</v>
      </c>
    </row>
    <row r="72" spans="1:6" ht="12.75" customHeight="1">
      <c r="A72" s="844" t="s">
        <v>1270</v>
      </c>
      <c r="B72" s="147" t="s">
        <v>404</v>
      </c>
      <c r="C72" s="148" t="s">
        <v>404</v>
      </c>
      <c r="D72" s="148" t="s">
        <v>404</v>
      </c>
      <c r="E72" s="148">
        <v>576</v>
      </c>
      <c r="F72" s="148">
        <v>755</v>
      </c>
    </row>
    <row r="73" spans="1:6" ht="12.75" customHeight="1">
      <c r="A73" s="164" t="s">
        <v>940</v>
      </c>
      <c r="B73" s="147"/>
      <c r="C73" s="148"/>
      <c r="D73" s="148"/>
      <c r="E73" s="148"/>
      <c r="F73" s="148"/>
    </row>
    <row r="74" spans="1:6" ht="12.75" customHeight="1">
      <c r="A74" s="165" t="s">
        <v>758</v>
      </c>
      <c r="B74" s="147">
        <v>51</v>
      </c>
      <c r="C74" s="148">
        <v>58</v>
      </c>
      <c r="D74" s="148">
        <v>62</v>
      </c>
      <c r="E74" s="148">
        <v>62</v>
      </c>
      <c r="F74" s="148">
        <v>62</v>
      </c>
    </row>
    <row r="75" spans="1:6" ht="12.75" customHeight="1">
      <c r="A75" s="103" t="s">
        <v>10</v>
      </c>
      <c r="B75" s="43"/>
      <c r="C75" s="30"/>
      <c r="D75" s="30"/>
      <c r="E75" s="30"/>
      <c r="F75" s="30"/>
    </row>
    <row r="76" spans="1:6" ht="12.75" customHeight="1">
      <c r="A76" s="137" t="s">
        <v>499</v>
      </c>
      <c r="B76" s="147">
        <v>3816</v>
      </c>
      <c r="C76" s="148">
        <v>4011</v>
      </c>
      <c r="D76" s="148">
        <v>4243</v>
      </c>
      <c r="E76" s="148">
        <v>4336</v>
      </c>
      <c r="F76" s="148">
        <v>4148</v>
      </c>
    </row>
    <row r="77" spans="1:6" ht="12.75" customHeight="1">
      <c r="A77" s="167" t="s">
        <v>941</v>
      </c>
      <c r="B77" s="147"/>
      <c r="C77" s="148"/>
      <c r="D77" s="148"/>
      <c r="E77" s="148"/>
      <c r="F77" s="148"/>
    </row>
    <row r="78" spans="1:6">
      <c r="A78" s="165" t="s">
        <v>1082</v>
      </c>
      <c r="B78" s="230" t="s">
        <v>1066</v>
      </c>
      <c r="C78" s="159" t="s">
        <v>1066</v>
      </c>
      <c r="D78" s="159" t="s">
        <v>1066</v>
      </c>
      <c r="E78" s="159" t="s">
        <v>1066</v>
      </c>
      <c r="F78" s="159" t="s">
        <v>1066</v>
      </c>
    </row>
    <row r="79" spans="1:6" ht="12.75" customHeight="1">
      <c r="A79" s="169" t="s">
        <v>11</v>
      </c>
      <c r="B79" s="147"/>
      <c r="C79" s="148"/>
      <c r="D79" s="148"/>
      <c r="E79" s="148"/>
      <c r="F79" s="148"/>
    </row>
    <row r="80" spans="1:6" ht="12.75" customHeight="1">
      <c r="A80" s="165" t="s">
        <v>786</v>
      </c>
      <c r="B80" s="147">
        <v>134</v>
      </c>
      <c r="C80" s="148" t="s">
        <v>1066</v>
      </c>
      <c r="D80" s="148" t="s">
        <v>1066</v>
      </c>
      <c r="E80" s="148" t="s">
        <v>1066</v>
      </c>
      <c r="F80" s="148" t="s">
        <v>1066</v>
      </c>
    </row>
    <row r="81" spans="1:6" ht="12.75" customHeight="1">
      <c r="A81" s="165" t="s">
        <v>966</v>
      </c>
      <c r="B81" s="147" t="s">
        <v>1066</v>
      </c>
      <c r="C81" s="148">
        <v>161</v>
      </c>
      <c r="D81" s="148">
        <v>165</v>
      </c>
      <c r="E81" s="148">
        <v>171</v>
      </c>
      <c r="F81" s="148">
        <v>173</v>
      </c>
    </row>
    <row r="82" spans="1:6" ht="12.75" customHeight="1">
      <c r="A82" s="135" t="s">
        <v>12</v>
      </c>
      <c r="B82" s="43"/>
      <c r="C82" s="30"/>
      <c r="D82" s="30"/>
      <c r="E82" s="30"/>
      <c r="F82" s="30"/>
    </row>
    <row r="83" spans="1:6" ht="12.75" customHeight="1">
      <c r="A83" s="137" t="s">
        <v>221</v>
      </c>
      <c r="B83" s="43">
        <v>97</v>
      </c>
      <c r="C83" s="30">
        <v>112</v>
      </c>
      <c r="D83" s="30">
        <v>116</v>
      </c>
      <c r="E83" s="30">
        <v>127</v>
      </c>
      <c r="F83" s="30">
        <v>119</v>
      </c>
    </row>
    <row r="84" spans="1:6" ht="12.75" customHeight="1">
      <c r="A84" s="169" t="s">
        <v>942</v>
      </c>
      <c r="B84" s="43"/>
      <c r="C84" s="30"/>
      <c r="D84" s="30"/>
      <c r="E84" s="30"/>
      <c r="F84" s="30"/>
    </row>
    <row r="85" spans="1:6" ht="12.75" customHeight="1">
      <c r="A85" s="864" t="s">
        <v>1323</v>
      </c>
      <c r="B85" s="43">
        <v>146</v>
      </c>
      <c r="C85" s="30">
        <v>145</v>
      </c>
      <c r="D85" s="30">
        <v>145</v>
      </c>
      <c r="E85" s="30">
        <v>143</v>
      </c>
      <c r="F85" s="30">
        <v>140</v>
      </c>
    </row>
    <row r="86" spans="1:6" ht="12.75" customHeight="1">
      <c r="A86" s="165" t="s">
        <v>706</v>
      </c>
      <c r="B86" s="43">
        <v>89</v>
      </c>
      <c r="C86" s="30">
        <v>89</v>
      </c>
      <c r="D86" s="30">
        <v>98</v>
      </c>
      <c r="E86" s="30">
        <v>99</v>
      </c>
      <c r="F86" s="30">
        <v>101</v>
      </c>
    </row>
    <row r="87" spans="1:6" ht="12.75" customHeight="1">
      <c r="A87" s="135" t="s">
        <v>13</v>
      </c>
      <c r="B87" s="43"/>
      <c r="C87" s="30"/>
      <c r="D87" s="30"/>
      <c r="E87" s="30"/>
      <c r="F87" s="30"/>
    </row>
    <row r="88" spans="1:6" ht="12.75" customHeight="1">
      <c r="A88" s="137" t="s">
        <v>500</v>
      </c>
      <c r="B88" s="43" t="s">
        <v>1066</v>
      </c>
      <c r="C88" s="30" t="s">
        <v>1066</v>
      </c>
      <c r="D88" s="30" t="s">
        <v>1066</v>
      </c>
      <c r="E88" s="30" t="s">
        <v>1066</v>
      </c>
      <c r="F88" s="30" t="s">
        <v>1066</v>
      </c>
    </row>
    <row r="89" spans="1:6" ht="12.75" customHeight="1">
      <c r="A89" s="137" t="s">
        <v>501</v>
      </c>
      <c r="B89" s="43" t="s">
        <v>1066</v>
      </c>
      <c r="C89" s="30" t="s">
        <v>1066</v>
      </c>
      <c r="D89" s="30" t="s">
        <v>1066</v>
      </c>
      <c r="E89" s="30" t="s">
        <v>1066</v>
      </c>
      <c r="F89" s="30" t="s">
        <v>1066</v>
      </c>
    </row>
    <row r="90" spans="1:6" ht="12.75" customHeight="1">
      <c r="A90" s="135" t="s">
        <v>186</v>
      </c>
      <c r="B90" s="43"/>
      <c r="C90" s="30"/>
      <c r="D90" s="30"/>
      <c r="E90" s="30"/>
      <c r="F90" s="30"/>
    </row>
    <row r="91" spans="1:6" ht="12.75" customHeight="1">
      <c r="A91" s="168" t="s">
        <v>726</v>
      </c>
      <c r="B91" s="147" t="s">
        <v>1066</v>
      </c>
      <c r="C91" s="148" t="s">
        <v>1066</v>
      </c>
      <c r="D91" s="148" t="s">
        <v>1066</v>
      </c>
      <c r="E91" s="148" t="s">
        <v>1066</v>
      </c>
      <c r="F91" s="148" t="s">
        <v>1066</v>
      </c>
    </row>
    <row r="92" spans="1:6" ht="12.75" customHeight="1">
      <c r="A92" s="168" t="s">
        <v>925</v>
      </c>
      <c r="B92" s="147" t="s">
        <v>1066</v>
      </c>
      <c r="C92" s="148" t="s">
        <v>1066</v>
      </c>
      <c r="D92" s="148" t="s">
        <v>1066</v>
      </c>
      <c r="E92" s="148" t="s">
        <v>1066</v>
      </c>
      <c r="F92" s="148" t="s">
        <v>1066</v>
      </c>
    </row>
    <row r="93" spans="1:6" ht="12.75" customHeight="1">
      <c r="A93" s="138" t="s">
        <v>395</v>
      </c>
      <c r="B93" s="330" t="s">
        <v>1066</v>
      </c>
      <c r="C93" s="158" t="s">
        <v>1066</v>
      </c>
      <c r="D93" s="158" t="s">
        <v>1066</v>
      </c>
      <c r="E93" s="158" t="s">
        <v>1066</v>
      </c>
      <c r="F93" s="158" t="s">
        <v>1066</v>
      </c>
    </row>
    <row r="94" spans="1:6" ht="12.75" customHeight="1">
      <c r="A94" s="651"/>
      <c r="B94" s="676"/>
      <c r="C94" s="676"/>
      <c r="D94" s="676"/>
      <c r="E94" s="676"/>
      <c r="F94" s="676"/>
    </row>
    <row r="95" spans="1:6" ht="12.75" hidden="1" customHeight="1">
      <c r="A95" s="959" t="s">
        <v>14</v>
      </c>
      <c r="B95" s="959"/>
      <c r="C95" s="959"/>
      <c r="D95" s="959"/>
      <c r="E95" s="959"/>
      <c r="F95" s="959"/>
    </row>
    <row r="96" spans="1:6" ht="12.75" customHeight="1">
      <c r="A96" s="3"/>
      <c r="E96" s="1"/>
      <c r="F96" s="1"/>
    </row>
    <row r="97" spans="1:6" ht="12.75" customHeight="1">
      <c r="A97" s="3"/>
      <c r="E97" s="1"/>
      <c r="F97" s="1"/>
    </row>
    <row r="98" spans="1:6" ht="12.75" customHeight="1">
      <c r="A98" s="3"/>
      <c r="E98" s="1"/>
      <c r="F98" s="1"/>
    </row>
    <row r="99" spans="1:6" ht="12.75" customHeight="1">
      <c r="A99" s="3"/>
      <c r="E99" s="1"/>
      <c r="F99" s="1"/>
    </row>
    <row r="102" spans="1:6" ht="13.5" customHeight="1"/>
    <row r="104" spans="1:6" ht="13.5" customHeight="1"/>
  </sheetData>
  <mergeCells count="8">
    <mergeCell ref="A95:F95"/>
    <mergeCell ref="A6:F6"/>
    <mergeCell ref="A7:F7"/>
    <mergeCell ref="A10:A11"/>
    <mergeCell ref="B10:F10"/>
    <mergeCell ref="A57:F57"/>
    <mergeCell ref="A59:A60"/>
    <mergeCell ref="B59:F59"/>
  </mergeCells>
  <phoneticPr fontId="0" type="noConversion"/>
  <pageMargins left="0.94488188976377963" right="0.94488188976377963" top="0.59055118110236227" bottom="0.98425196850393704" header="0.47244094488188981" footer="0.47244094488188981"/>
  <pageSetup paperSize="9" scale="78" firstPageNumber="508" fitToHeight="0" orientation="portrait" useFirstPageNumber="1" r:id="rId1"/>
  <headerFooter alignWithMargins="0">
    <oddHeader>&amp;L&amp;"Arial,Italic"&amp;11      Comparative tables</oddHeader>
    <oddFooter>&amp;L      CPSS – Red Book statistical update&amp;C&amp;11 &amp;P&amp;RDecember 2013</oddFooter>
  </headerFooter>
  <rowBreaks count="2" manualBreakCount="2">
    <brk id="53" max="5" man="1"/>
    <brk id="100"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48"/>
  <sheetViews>
    <sheetView view="pageBreakPreview" topLeftCell="A3" zoomScaleNormal="100" zoomScaleSheetLayoutView="100" workbookViewId="0">
      <selection activeCell="B13" sqref="B13"/>
    </sheetView>
  </sheetViews>
  <sheetFormatPr defaultRowHeight="12.75"/>
  <cols>
    <col min="1" max="1" width="27.140625" customWidth="1"/>
    <col min="2" max="11" width="7.85546875" customWidth="1"/>
    <col min="27" max="27" width="9.42578125" bestFit="1" customWidth="1"/>
    <col min="28" max="28" width="15.7109375" bestFit="1" customWidth="1"/>
    <col min="29" max="29" width="10.85546875" bestFit="1" customWidth="1"/>
    <col min="30" max="30" width="18.7109375" bestFit="1" customWidth="1"/>
    <col min="31" max="31" width="17.42578125" bestFit="1" customWidth="1"/>
    <col min="32" max="32" width="26.42578125" bestFit="1" customWidth="1"/>
    <col min="33" max="33" width="11.28515625" bestFit="1" customWidth="1"/>
    <col min="34" max="39" width="8.140625" bestFit="1" customWidth="1"/>
    <col min="42" max="42" width="15.7109375" bestFit="1" customWidth="1"/>
    <col min="44" max="44" width="19.5703125" bestFit="1" customWidth="1"/>
  </cols>
  <sheetData>
    <row r="1" spans="1:11" ht="12.75" customHeight="1">
      <c r="A1" s="234" t="s">
        <v>1256</v>
      </c>
      <c r="B1" s="235">
        <v>39083</v>
      </c>
      <c r="C1" s="235">
        <v>39448</v>
      </c>
      <c r="D1" s="235">
        <v>39814</v>
      </c>
      <c r="E1" s="235">
        <v>40179</v>
      </c>
      <c r="F1" s="235">
        <v>40544</v>
      </c>
      <c r="G1" s="235">
        <v>40909</v>
      </c>
      <c r="H1" s="2"/>
      <c r="I1" s="2"/>
      <c r="J1" s="2"/>
      <c r="K1" s="2"/>
    </row>
    <row r="2" spans="1:11">
      <c r="A2" s="8"/>
      <c r="B2" s="2">
        <v>6</v>
      </c>
      <c r="C2" s="2">
        <v>7</v>
      </c>
      <c r="D2" s="2">
        <v>8</v>
      </c>
      <c r="E2" s="2">
        <v>9</v>
      </c>
      <c r="F2" s="2">
        <v>10</v>
      </c>
      <c r="G2" s="2">
        <v>5</v>
      </c>
    </row>
    <row r="3" spans="1:11">
      <c r="A3" s="8"/>
      <c r="B3" s="2"/>
      <c r="C3" s="2"/>
      <c r="D3" s="2"/>
      <c r="E3" s="2"/>
      <c r="F3" s="2"/>
      <c r="G3" s="2"/>
    </row>
    <row r="4" spans="1:11">
      <c r="A4" s="8"/>
      <c r="B4" s="2"/>
      <c r="C4" s="2"/>
      <c r="D4" s="2"/>
      <c r="E4" s="2"/>
      <c r="F4" s="2"/>
      <c r="G4" s="2"/>
    </row>
    <row r="6" spans="1:11">
      <c r="A6" s="267" t="s">
        <v>15</v>
      </c>
      <c r="B6" s="268"/>
      <c r="C6" s="268"/>
      <c r="D6" s="268"/>
      <c r="E6" s="268"/>
      <c r="F6" s="268"/>
      <c r="G6" s="269"/>
      <c r="H6" s="269"/>
      <c r="I6" s="269"/>
      <c r="J6" s="269"/>
      <c r="K6" s="269"/>
    </row>
    <row r="7" spans="1:11" ht="15">
      <c r="A7" s="270" t="s">
        <v>1052</v>
      </c>
      <c r="B7" s="271"/>
      <c r="C7" s="271"/>
      <c r="D7" s="271"/>
      <c r="E7" s="271"/>
      <c r="F7" s="143"/>
      <c r="G7" s="2"/>
      <c r="H7" s="2"/>
      <c r="I7" s="2"/>
      <c r="J7" s="2"/>
      <c r="K7" s="2"/>
    </row>
    <row r="8" spans="1:11">
      <c r="A8" s="130" t="s">
        <v>506</v>
      </c>
      <c r="B8" s="2"/>
      <c r="C8" s="2"/>
      <c r="D8" s="2"/>
      <c r="E8" s="2"/>
      <c r="F8" s="2"/>
      <c r="G8" s="2"/>
      <c r="H8" s="2"/>
      <c r="I8" s="2"/>
      <c r="J8" s="2"/>
      <c r="K8" s="2"/>
    </row>
    <row r="9" spans="1:11">
      <c r="A9" s="1"/>
      <c r="B9" s="2"/>
      <c r="C9" s="2"/>
      <c r="D9" s="2"/>
      <c r="E9" s="2"/>
      <c r="F9" s="2"/>
      <c r="G9" s="2"/>
      <c r="H9" s="2"/>
      <c r="I9" s="2"/>
      <c r="J9" s="2"/>
      <c r="K9" s="2"/>
    </row>
    <row r="10" spans="1:11" ht="15" customHeight="1">
      <c r="A10" s="955" t="s">
        <v>535</v>
      </c>
      <c r="B10" s="952" t="s">
        <v>858</v>
      </c>
      <c r="C10" s="953"/>
      <c r="D10" s="953"/>
      <c r="E10" s="953"/>
      <c r="F10" s="954"/>
      <c r="G10" s="952" t="s">
        <v>509</v>
      </c>
      <c r="H10" s="953"/>
      <c r="I10" s="953"/>
      <c r="J10" s="953"/>
      <c r="K10" s="953"/>
    </row>
    <row r="11" spans="1:11" ht="15" customHeight="1">
      <c r="A11" s="956"/>
      <c r="B11" s="264">
        <v>39448</v>
      </c>
      <c r="C11" s="264">
        <v>39814</v>
      </c>
      <c r="D11" s="264">
        <v>40179</v>
      </c>
      <c r="E11" s="264">
        <v>40544</v>
      </c>
      <c r="F11" s="265">
        <v>40909</v>
      </c>
      <c r="G11" s="264">
        <v>39448</v>
      </c>
      <c r="H11" s="264">
        <v>39814</v>
      </c>
      <c r="I11" s="264">
        <v>40179</v>
      </c>
      <c r="J11" s="264">
        <v>40544</v>
      </c>
      <c r="K11" s="264">
        <v>40909</v>
      </c>
    </row>
    <row r="12" spans="1:11" ht="12.75" customHeight="1">
      <c r="A12" s="162" t="s">
        <v>37</v>
      </c>
      <c r="B12" s="273"/>
      <c r="C12" s="273"/>
      <c r="D12" s="273"/>
      <c r="E12" s="273"/>
      <c r="F12" s="643"/>
      <c r="G12" s="273"/>
      <c r="H12" s="273"/>
      <c r="I12" s="273"/>
      <c r="J12" s="273"/>
      <c r="K12" s="273"/>
    </row>
    <row r="13" spans="1:11" ht="12.75" customHeight="1">
      <c r="A13" s="165" t="s">
        <v>1145</v>
      </c>
      <c r="B13" s="176">
        <v>2223</v>
      </c>
      <c r="C13" s="180">
        <v>2181</v>
      </c>
      <c r="D13" s="180">
        <v>2216</v>
      </c>
      <c r="E13" s="180">
        <v>2222</v>
      </c>
      <c r="F13" s="181">
        <v>2188</v>
      </c>
      <c r="G13" s="147">
        <v>671.36344741582377</v>
      </c>
      <c r="H13" s="148">
        <v>1258.4008968609864</v>
      </c>
      <c r="I13" s="148">
        <v>1442.07418699187</v>
      </c>
      <c r="J13" s="148">
        <v>1186.9916717448709</v>
      </c>
      <c r="K13" s="148">
        <v>1387.1331851882619</v>
      </c>
    </row>
    <row r="14" spans="1:11" ht="12.75" customHeight="1">
      <c r="A14" s="165" t="s">
        <v>1146</v>
      </c>
      <c r="B14" s="177" t="s">
        <v>404</v>
      </c>
      <c r="C14" s="178" t="s">
        <v>404</v>
      </c>
      <c r="D14" s="178" t="s">
        <v>404</v>
      </c>
      <c r="E14" s="178" t="s">
        <v>404</v>
      </c>
      <c r="F14" s="179" t="s">
        <v>404</v>
      </c>
      <c r="G14" s="147" t="s">
        <v>404</v>
      </c>
      <c r="H14" s="148" t="s">
        <v>404</v>
      </c>
      <c r="I14" s="148" t="s">
        <v>404</v>
      </c>
      <c r="J14" s="148" t="s">
        <v>404</v>
      </c>
      <c r="K14" s="148" t="s">
        <v>404</v>
      </c>
    </row>
    <row r="15" spans="1:11" ht="12.75" customHeight="1">
      <c r="A15" s="133" t="s">
        <v>528</v>
      </c>
      <c r="B15" s="177"/>
      <c r="C15" s="178"/>
      <c r="D15" s="178"/>
      <c r="E15" s="178"/>
      <c r="F15" s="179"/>
      <c r="G15" s="177"/>
      <c r="H15" s="97"/>
      <c r="I15" s="178"/>
      <c r="J15" s="178"/>
      <c r="K15" s="97"/>
    </row>
    <row r="16" spans="1:11" ht="12.75" customHeight="1">
      <c r="A16" s="163" t="s">
        <v>916</v>
      </c>
      <c r="B16" s="176">
        <v>104</v>
      </c>
      <c r="C16" s="180">
        <v>104</v>
      </c>
      <c r="D16" s="180">
        <v>102</v>
      </c>
      <c r="E16" s="180">
        <v>111</v>
      </c>
      <c r="F16" s="181" t="s">
        <v>404</v>
      </c>
      <c r="G16" s="147" t="s">
        <v>404</v>
      </c>
      <c r="H16" s="148" t="s">
        <v>404</v>
      </c>
      <c r="I16" s="148" t="s">
        <v>404</v>
      </c>
      <c r="J16" s="148" t="s">
        <v>404</v>
      </c>
      <c r="K16" s="148" t="s">
        <v>404</v>
      </c>
    </row>
    <row r="17" spans="1:11" ht="12.75" customHeight="1">
      <c r="A17" s="163" t="s">
        <v>970</v>
      </c>
      <c r="B17" s="176" t="s">
        <v>1066</v>
      </c>
      <c r="C17" s="180" t="s">
        <v>1066</v>
      </c>
      <c r="D17" s="180">
        <v>914</v>
      </c>
      <c r="E17" s="180">
        <v>1133</v>
      </c>
      <c r="F17" s="181">
        <v>1615</v>
      </c>
      <c r="G17" s="147" t="s">
        <v>1066</v>
      </c>
      <c r="H17" s="148" t="s">
        <v>1066</v>
      </c>
      <c r="I17" s="148">
        <v>267.65230340824519</v>
      </c>
      <c r="J17" s="148">
        <v>228.56233429987697</v>
      </c>
      <c r="K17" s="148">
        <v>299.74667511082964</v>
      </c>
    </row>
    <row r="18" spans="1:11" ht="12.75" customHeight="1">
      <c r="A18" s="162" t="s">
        <v>530</v>
      </c>
      <c r="B18" s="177"/>
      <c r="C18" s="178"/>
      <c r="D18" s="178"/>
      <c r="E18" s="178"/>
      <c r="F18" s="179"/>
      <c r="G18" s="147"/>
      <c r="H18" s="148"/>
      <c r="I18" s="148"/>
      <c r="J18" s="148"/>
      <c r="K18" s="148"/>
    </row>
    <row r="19" spans="1:11" ht="12.75" customHeight="1">
      <c r="A19" s="163" t="s">
        <v>578</v>
      </c>
      <c r="B19" s="176">
        <v>1215</v>
      </c>
      <c r="C19" s="180">
        <v>1164</v>
      </c>
      <c r="D19" s="180">
        <v>1171</v>
      </c>
      <c r="E19" s="180">
        <v>1161</v>
      </c>
      <c r="F19" s="181">
        <v>1163</v>
      </c>
      <c r="G19" s="147">
        <v>587.67650834403082</v>
      </c>
      <c r="H19" s="148">
        <v>1338.7893406845853</v>
      </c>
      <c r="I19" s="148">
        <v>1539.8145468731248</v>
      </c>
      <c r="J19" s="148">
        <v>1222.0571201620642</v>
      </c>
      <c r="K19" s="148">
        <v>1230.6337269390751</v>
      </c>
    </row>
    <row r="20" spans="1:11" ht="12.75" customHeight="1">
      <c r="A20" s="163" t="s">
        <v>1090</v>
      </c>
      <c r="B20" s="176" t="s">
        <v>404</v>
      </c>
      <c r="C20" s="180" t="s">
        <v>404</v>
      </c>
      <c r="D20" s="180" t="s">
        <v>404</v>
      </c>
      <c r="E20" s="180" t="s">
        <v>404</v>
      </c>
      <c r="F20" s="181" t="s">
        <v>404</v>
      </c>
      <c r="G20" s="147" t="s">
        <v>404</v>
      </c>
      <c r="H20" s="148" t="s">
        <v>404</v>
      </c>
      <c r="I20" s="148" t="s">
        <v>404</v>
      </c>
      <c r="J20" s="148" t="s">
        <v>404</v>
      </c>
      <c r="K20" s="148" t="s">
        <v>404</v>
      </c>
    </row>
    <row r="21" spans="1:11" ht="12.75" customHeight="1">
      <c r="A21" s="133" t="s">
        <v>529</v>
      </c>
      <c r="B21" s="176"/>
      <c r="C21" s="180"/>
      <c r="D21" s="180"/>
      <c r="E21" s="180"/>
      <c r="F21" s="181"/>
      <c r="G21" s="101"/>
      <c r="H21" s="97"/>
      <c r="I21" s="97"/>
      <c r="J21" s="97"/>
      <c r="K21" s="97"/>
    </row>
    <row r="22" spans="1:11" ht="12.75" customHeight="1">
      <c r="A22" s="136" t="s">
        <v>17</v>
      </c>
      <c r="B22" s="176">
        <v>4176</v>
      </c>
      <c r="C22" s="180">
        <v>4018</v>
      </c>
      <c r="D22" s="180">
        <v>4088</v>
      </c>
      <c r="E22" s="180">
        <v>4237</v>
      </c>
      <c r="F22" s="181">
        <v>4303</v>
      </c>
      <c r="G22" s="147">
        <v>1025.6001959823618</v>
      </c>
      <c r="H22" s="148">
        <v>1679.6980699407607</v>
      </c>
      <c r="I22" s="148">
        <v>2168.4687311482003</v>
      </c>
      <c r="J22" s="148">
        <v>1914.5661160275322</v>
      </c>
      <c r="K22" s="148">
        <v>2060.4942004221525</v>
      </c>
    </row>
    <row r="23" spans="1:11" ht="12.75" customHeight="1">
      <c r="A23" s="136" t="s">
        <v>194</v>
      </c>
      <c r="B23" s="176" t="s">
        <v>404</v>
      </c>
      <c r="C23" s="180" t="s">
        <v>404</v>
      </c>
      <c r="D23" s="180" t="s">
        <v>404</v>
      </c>
      <c r="E23" s="180" t="s">
        <v>404</v>
      </c>
      <c r="F23" s="181" t="s">
        <v>404</v>
      </c>
      <c r="G23" s="147" t="s">
        <v>404</v>
      </c>
      <c r="H23" s="148" t="s">
        <v>404</v>
      </c>
      <c r="I23" s="148" t="s">
        <v>404</v>
      </c>
      <c r="J23" s="148" t="s">
        <v>404</v>
      </c>
      <c r="K23" s="148" t="s">
        <v>404</v>
      </c>
    </row>
    <row r="24" spans="1:11" ht="12.75" customHeight="1">
      <c r="A24" s="136" t="s">
        <v>764</v>
      </c>
      <c r="B24" s="176" t="s">
        <v>404</v>
      </c>
      <c r="C24" s="180" t="s">
        <v>404</v>
      </c>
      <c r="D24" s="180" t="s">
        <v>404</v>
      </c>
      <c r="E24" s="180" t="s">
        <v>404</v>
      </c>
      <c r="F24" s="181" t="s">
        <v>404</v>
      </c>
      <c r="G24" s="147" t="s">
        <v>404</v>
      </c>
      <c r="H24" s="148" t="s">
        <v>404</v>
      </c>
      <c r="I24" s="148" t="s">
        <v>404</v>
      </c>
      <c r="J24" s="148" t="s">
        <v>404</v>
      </c>
      <c r="K24" s="148" t="s">
        <v>404</v>
      </c>
    </row>
    <row r="25" spans="1:11" ht="12.75" customHeight="1">
      <c r="A25" s="136" t="s">
        <v>375</v>
      </c>
      <c r="B25" s="176" t="s">
        <v>404</v>
      </c>
      <c r="C25" s="180" t="s">
        <v>404</v>
      </c>
      <c r="D25" s="180" t="s">
        <v>404</v>
      </c>
      <c r="E25" s="180" t="s">
        <v>404</v>
      </c>
      <c r="F25" s="181" t="s">
        <v>404</v>
      </c>
      <c r="G25" s="147" t="s">
        <v>404</v>
      </c>
      <c r="H25" s="148" t="s">
        <v>404</v>
      </c>
      <c r="I25" s="148" t="s">
        <v>404</v>
      </c>
      <c r="J25" s="148" t="s">
        <v>404</v>
      </c>
      <c r="K25" s="148" t="s">
        <v>404</v>
      </c>
    </row>
    <row r="26" spans="1:11" ht="12.75" customHeight="1">
      <c r="A26" s="846" t="s">
        <v>1166</v>
      </c>
      <c r="B26" s="176">
        <v>106</v>
      </c>
      <c r="C26" s="180">
        <v>126</v>
      </c>
      <c r="D26" s="180">
        <v>145</v>
      </c>
      <c r="E26" s="180">
        <v>162</v>
      </c>
      <c r="F26" s="181">
        <v>189</v>
      </c>
      <c r="G26" s="147" t="s">
        <v>1066</v>
      </c>
      <c r="H26" s="97">
        <v>0.61859067456525896</v>
      </c>
      <c r="I26" s="97">
        <v>0.70416348280715868</v>
      </c>
      <c r="J26" s="97">
        <v>1.1218849557522128</v>
      </c>
      <c r="K26" s="97">
        <v>1.1237310282440447</v>
      </c>
    </row>
    <row r="27" spans="1:11" ht="12.75" customHeight="1">
      <c r="A27" s="846" t="s">
        <v>1167</v>
      </c>
      <c r="B27" s="176" t="s">
        <v>1066</v>
      </c>
      <c r="C27" s="180" t="s">
        <v>1066</v>
      </c>
      <c r="D27" s="180" t="s">
        <v>1066</v>
      </c>
      <c r="E27" s="180" t="s">
        <v>1066</v>
      </c>
      <c r="F27" s="181" t="s">
        <v>1066</v>
      </c>
      <c r="G27" s="147" t="s">
        <v>1066</v>
      </c>
      <c r="H27" s="148" t="s">
        <v>1066</v>
      </c>
      <c r="I27" s="148" t="s">
        <v>1066</v>
      </c>
      <c r="J27" s="148" t="s">
        <v>1066</v>
      </c>
      <c r="K27" s="148" t="s">
        <v>1066</v>
      </c>
    </row>
    <row r="28" spans="1:11" ht="12.75" customHeight="1">
      <c r="A28" s="162" t="s">
        <v>531</v>
      </c>
      <c r="B28" s="176"/>
      <c r="C28" s="180"/>
      <c r="D28" s="180"/>
      <c r="E28" s="180"/>
      <c r="F28" s="181"/>
      <c r="G28" s="147"/>
      <c r="H28" s="148"/>
      <c r="I28" s="148"/>
      <c r="J28" s="148"/>
      <c r="K28" s="148"/>
    </row>
    <row r="29" spans="1:11" ht="12.75" customHeight="1">
      <c r="A29" s="165" t="s">
        <v>664</v>
      </c>
      <c r="B29" s="176">
        <v>1184</v>
      </c>
      <c r="C29" s="180">
        <v>1351</v>
      </c>
      <c r="D29" s="180">
        <v>1500</v>
      </c>
      <c r="E29" s="180">
        <v>1691</v>
      </c>
      <c r="F29" s="181">
        <v>2098</v>
      </c>
      <c r="G29" s="147">
        <v>1422.9348473941416</v>
      </c>
      <c r="H29" s="148">
        <v>2704.3031210275035</v>
      </c>
      <c r="I29" s="148">
        <v>2702.811414766722</v>
      </c>
      <c r="J29" s="148">
        <v>2354.8417495913282</v>
      </c>
      <c r="K29" s="148">
        <v>2524.8339452708615</v>
      </c>
    </row>
    <row r="30" spans="1:11" ht="12.75" customHeight="1">
      <c r="A30" s="165" t="s">
        <v>491</v>
      </c>
      <c r="B30" s="176">
        <v>937</v>
      </c>
      <c r="C30" s="180">
        <v>1128</v>
      </c>
      <c r="D30" s="180">
        <v>1590</v>
      </c>
      <c r="E30" s="180">
        <v>1938</v>
      </c>
      <c r="F30" s="181">
        <v>2190</v>
      </c>
      <c r="G30" s="147">
        <v>355.38496634770144</v>
      </c>
      <c r="H30" s="148">
        <v>870.63469391640558</v>
      </c>
      <c r="I30" s="148">
        <v>1304.7772912577382</v>
      </c>
      <c r="J30" s="148">
        <v>1053.5304480312336</v>
      </c>
      <c r="K30" s="148">
        <v>1140.0715933497734</v>
      </c>
    </row>
    <row r="31" spans="1:11" ht="12.75" customHeight="1">
      <c r="A31" s="134" t="s">
        <v>166</v>
      </c>
      <c r="B31" s="176"/>
      <c r="C31" s="180"/>
      <c r="D31" s="180"/>
      <c r="E31" s="180"/>
      <c r="F31" s="181"/>
      <c r="G31" s="147"/>
      <c r="H31" s="148"/>
      <c r="I31" s="148"/>
      <c r="J31" s="148"/>
      <c r="K31" s="148"/>
    </row>
    <row r="32" spans="1:11" ht="12.75" customHeight="1">
      <c r="A32" s="136" t="s">
        <v>665</v>
      </c>
      <c r="B32" s="176">
        <v>12503</v>
      </c>
      <c r="C32" s="180">
        <v>8728</v>
      </c>
      <c r="D32" s="180">
        <v>13278</v>
      </c>
      <c r="E32" s="180">
        <v>18780</v>
      </c>
      <c r="F32" s="181">
        <v>17351</v>
      </c>
      <c r="G32" s="147">
        <v>1470.6727196310328</v>
      </c>
      <c r="H32" s="148">
        <v>1954.1615345275911</v>
      </c>
      <c r="I32" s="148">
        <v>1903.817656813083</v>
      </c>
      <c r="J32" s="148">
        <v>1548.8156282468813</v>
      </c>
      <c r="K32" s="148">
        <v>1809.5722503694319</v>
      </c>
    </row>
    <row r="33" spans="1:11" ht="12.75" customHeight="1">
      <c r="A33" s="133" t="s">
        <v>167</v>
      </c>
      <c r="B33" s="176"/>
      <c r="C33" s="180"/>
      <c r="D33" s="180"/>
      <c r="E33" s="180"/>
      <c r="F33" s="181"/>
      <c r="G33" s="147"/>
      <c r="H33" s="148"/>
      <c r="I33" s="148"/>
      <c r="J33" s="148"/>
      <c r="K33" s="148"/>
    </row>
    <row r="34" spans="1:11" ht="12.75" customHeight="1">
      <c r="A34" s="168" t="s">
        <v>856</v>
      </c>
      <c r="B34" s="176">
        <v>15420</v>
      </c>
      <c r="C34" s="180">
        <v>14720</v>
      </c>
      <c r="D34" s="180">
        <v>16119</v>
      </c>
      <c r="E34" s="180">
        <v>5707</v>
      </c>
      <c r="F34" s="181">
        <v>7250</v>
      </c>
      <c r="G34" s="147" t="s">
        <v>1066</v>
      </c>
      <c r="H34" s="148">
        <v>1798.2439080608799</v>
      </c>
      <c r="I34" s="148">
        <v>1845.5860639692353</v>
      </c>
      <c r="J34" s="148">
        <v>1465.8468513580133</v>
      </c>
      <c r="K34" s="148">
        <v>1722.8863204559846</v>
      </c>
    </row>
    <row r="35" spans="1:11" ht="42" customHeight="1">
      <c r="A35" s="851" t="s">
        <v>1260</v>
      </c>
      <c r="B35" s="177">
        <v>441.351</v>
      </c>
      <c r="C35" s="178">
        <v>457.14</v>
      </c>
      <c r="D35" s="178">
        <v>643.96600000000001</v>
      </c>
      <c r="E35" s="178">
        <v>998.92600000000004</v>
      </c>
      <c r="F35" s="179">
        <v>1175.2919999999999</v>
      </c>
      <c r="G35" s="147">
        <v>1109.2720577388225</v>
      </c>
      <c r="H35" s="148" t="s">
        <v>404</v>
      </c>
      <c r="I35" s="148" t="s">
        <v>404</v>
      </c>
      <c r="J35" s="148" t="s">
        <v>404</v>
      </c>
      <c r="K35" s="148" t="s">
        <v>404</v>
      </c>
    </row>
    <row r="36" spans="1:11" ht="12.75" customHeight="1">
      <c r="A36" s="168" t="s">
        <v>857</v>
      </c>
      <c r="B36" s="176" t="s">
        <v>404</v>
      </c>
      <c r="C36" s="180" t="s">
        <v>404</v>
      </c>
      <c r="D36" s="180" t="s">
        <v>404</v>
      </c>
      <c r="E36" s="180" t="s">
        <v>404</v>
      </c>
      <c r="F36" s="181" t="s">
        <v>404</v>
      </c>
      <c r="G36" s="147" t="s">
        <v>404</v>
      </c>
      <c r="H36" s="148" t="s">
        <v>404</v>
      </c>
      <c r="I36" s="148" t="s">
        <v>404</v>
      </c>
      <c r="J36" s="148" t="s">
        <v>404</v>
      </c>
      <c r="K36" s="148" t="s">
        <v>404</v>
      </c>
    </row>
    <row r="37" spans="1:11" ht="12.75" customHeight="1">
      <c r="A37" s="134" t="s">
        <v>745</v>
      </c>
      <c r="B37" s="176"/>
      <c r="C37" s="180"/>
      <c r="D37" s="180"/>
      <c r="E37" s="180"/>
      <c r="F37" s="181"/>
      <c r="G37" s="147"/>
      <c r="H37" s="148"/>
      <c r="I37" s="148"/>
      <c r="J37" s="148"/>
      <c r="K37" s="148"/>
    </row>
    <row r="38" spans="1:11" ht="12.75" customHeight="1">
      <c r="A38" s="136" t="s">
        <v>394</v>
      </c>
      <c r="B38" s="176">
        <v>5831</v>
      </c>
      <c r="C38" s="180">
        <v>6616</v>
      </c>
      <c r="D38" s="180">
        <v>7900</v>
      </c>
      <c r="E38" s="180">
        <v>6723</v>
      </c>
      <c r="F38" s="181">
        <v>6903</v>
      </c>
      <c r="G38" s="147">
        <v>1328.783949422618</v>
      </c>
      <c r="H38" s="148">
        <v>2304.7256785507061</v>
      </c>
      <c r="I38" s="148">
        <v>2711.0360794906428</v>
      </c>
      <c r="J38" s="148">
        <v>2258.3542592234885</v>
      </c>
      <c r="K38" s="148">
        <v>2832.0908328494934</v>
      </c>
    </row>
    <row r="39" spans="1:11" ht="12.75" customHeight="1">
      <c r="A39" s="164" t="s">
        <v>994</v>
      </c>
      <c r="B39" s="176"/>
      <c r="C39" s="180"/>
      <c r="D39" s="180"/>
      <c r="E39" s="180"/>
      <c r="F39" s="181"/>
      <c r="G39" s="147"/>
      <c r="H39" s="148"/>
      <c r="I39" s="148"/>
      <c r="J39" s="148"/>
      <c r="K39" s="148"/>
    </row>
    <row r="40" spans="1:11" ht="12.75" customHeight="1">
      <c r="A40" s="314" t="s">
        <v>348</v>
      </c>
      <c r="B40" s="176">
        <v>1338</v>
      </c>
      <c r="C40" s="180">
        <v>1459</v>
      </c>
      <c r="D40" s="180">
        <v>1784</v>
      </c>
      <c r="E40" s="180">
        <v>2253</v>
      </c>
      <c r="F40" s="181">
        <v>1835</v>
      </c>
      <c r="G40" s="147" t="s">
        <v>1066</v>
      </c>
      <c r="H40" s="148" t="s">
        <v>1066</v>
      </c>
      <c r="I40" s="148" t="s">
        <v>1066</v>
      </c>
      <c r="J40" s="148" t="s">
        <v>1066</v>
      </c>
      <c r="K40" s="148" t="s">
        <v>1066</v>
      </c>
    </row>
    <row r="41" spans="1:11" ht="12.75" customHeight="1">
      <c r="A41" s="314" t="s">
        <v>351</v>
      </c>
      <c r="B41" s="176">
        <v>7729</v>
      </c>
      <c r="C41" s="180">
        <v>8071.9999999999991</v>
      </c>
      <c r="D41" s="180">
        <v>7910</v>
      </c>
      <c r="E41" s="180">
        <v>9232</v>
      </c>
      <c r="F41" s="181">
        <v>10937</v>
      </c>
      <c r="G41" s="147">
        <v>636.96078431372541</v>
      </c>
      <c r="H41" s="148">
        <v>1320.8269065981149</v>
      </c>
      <c r="I41" s="148">
        <v>1526.2404842669046</v>
      </c>
      <c r="J41" s="148">
        <v>1166.7690142116924</v>
      </c>
      <c r="K41" s="148">
        <v>1166.154593234789</v>
      </c>
    </row>
    <row r="42" spans="1:11" ht="12.75" customHeight="1">
      <c r="A42" s="314" t="s">
        <v>753</v>
      </c>
      <c r="B42" s="176">
        <v>1583</v>
      </c>
      <c r="C42" s="180">
        <v>1806</v>
      </c>
      <c r="D42" s="180">
        <v>2741</v>
      </c>
      <c r="E42" s="180">
        <v>2928</v>
      </c>
      <c r="F42" s="181">
        <v>2784</v>
      </c>
      <c r="G42" s="147">
        <v>597.76965944272445</v>
      </c>
      <c r="H42" s="148">
        <v>1287.3121251071123</v>
      </c>
      <c r="I42" s="148">
        <v>1495.7866547645613</v>
      </c>
      <c r="J42" s="148">
        <v>1144.5420255510082</v>
      </c>
      <c r="K42" s="148">
        <v>1138.9817551613535</v>
      </c>
    </row>
    <row r="43" spans="1:11" ht="12.75" customHeight="1">
      <c r="A43" s="885" t="s">
        <v>1266</v>
      </c>
      <c r="B43" s="176" t="s">
        <v>1066</v>
      </c>
      <c r="C43" s="180" t="s">
        <v>1066</v>
      </c>
      <c r="D43" s="180" t="s">
        <v>1066</v>
      </c>
      <c r="E43" s="180" t="s">
        <v>1066</v>
      </c>
      <c r="F43" s="181" t="s">
        <v>1066</v>
      </c>
      <c r="G43" s="147" t="s">
        <v>1066</v>
      </c>
      <c r="H43" s="148" t="s">
        <v>1066</v>
      </c>
      <c r="I43" s="148" t="s">
        <v>1066</v>
      </c>
      <c r="J43" s="148" t="s">
        <v>1066</v>
      </c>
      <c r="K43" s="148" t="s">
        <v>1066</v>
      </c>
    </row>
    <row r="44" spans="1:11" ht="12.75" customHeight="1">
      <c r="A44" s="885" t="s">
        <v>1267</v>
      </c>
      <c r="B44" s="176" t="s">
        <v>1066</v>
      </c>
      <c r="C44" s="180" t="s">
        <v>1066</v>
      </c>
      <c r="D44" s="180" t="s">
        <v>1066</v>
      </c>
      <c r="E44" s="180" t="s">
        <v>1066</v>
      </c>
      <c r="F44" s="181" t="s">
        <v>1066</v>
      </c>
      <c r="G44" s="147" t="s">
        <v>1066</v>
      </c>
      <c r="H44" s="148" t="s">
        <v>1066</v>
      </c>
      <c r="I44" s="148" t="s">
        <v>1066</v>
      </c>
      <c r="J44" s="148" t="s">
        <v>1066</v>
      </c>
      <c r="K44" s="148">
        <v>1131.1619008238815</v>
      </c>
    </row>
    <row r="45" spans="1:11" ht="12.75" customHeight="1">
      <c r="A45" s="134" t="s">
        <v>127</v>
      </c>
      <c r="B45" s="176"/>
      <c r="C45" s="180"/>
      <c r="D45" s="180"/>
      <c r="E45" s="180"/>
      <c r="F45" s="181"/>
      <c r="G45" s="101"/>
      <c r="H45" s="97"/>
      <c r="I45" s="97"/>
      <c r="J45" s="97"/>
      <c r="K45" s="97"/>
    </row>
    <row r="46" spans="1:11" ht="12.75" customHeight="1">
      <c r="A46" s="137" t="s">
        <v>575</v>
      </c>
      <c r="B46" s="176" t="s">
        <v>1066</v>
      </c>
      <c r="C46" s="180" t="s">
        <v>1066</v>
      </c>
      <c r="D46" s="180" t="s">
        <v>1066</v>
      </c>
      <c r="E46" s="180" t="s">
        <v>1066</v>
      </c>
      <c r="F46" s="181" t="s">
        <v>1066</v>
      </c>
      <c r="G46" s="101" t="s">
        <v>1066</v>
      </c>
      <c r="H46" s="97" t="s">
        <v>1066</v>
      </c>
      <c r="I46" s="97" t="s">
        <v>1066</v>
      </c>
      <c r="J46" s="97" t="s">
        <v>1066</v>
      </c>
      <c r="K46" s="97" t="s">
        <v>1066</v>
      </c>
    </row>
    <row r="47" spans="1:11" ht="12.75" customHeight="1">
      <c r="A47" s="136" t="s">
        <v>576</v>
      </c>
      <c r="B47" s="176">
        <v>90</v>
      </c>
      <c r="C47" s="180">
        <v>105</v>
      </c>
      <c r="D47" s="180">
        <v>113</v>
      </c>
      <c r="E47" s="180">
        <v>113</v>
      </c>
      <c r="F47" s="181">
        <v>113</v>
      </c>
      <c r="G47" s="147" t="s">
        <v>404</v>
      </c>
      <c r="H47" s="148" t="s">
        <v>404</v>
      </c>
      <c r="I47" s="148" t="s">
        <v>404</v>
      </c>
      <c r="J47" s="148" t="s">
        <v>404</v>
      </c>
      <c r="K47" s="148" t="s">
        <v>404</v>
      </c>
    </row>
    <row r="48" spans="1:11" ht="12.75" customHeight="1">
      <c r="A48" s="136" t="s">
        <v>577</v>
      </c>
      <c r="B48" s="176">
        <v>506</v>
      </c>
      <c r="C48" s="180">
        <v>544</v>
      </c>
      <c r="D48" s="180">
        <v>777</v>
      </c>
      <c r="E48" s="180">
        <v>822</v>
      </c>
      <c r="F48" s="181">
        <v>1021</v>
      </c>
      <c r="G48" s="147" t="s">
        <v>404</v>
      </c>
      <c r="H48" s="148" t="s">
        <v>404</v>
      </c>
      <c r="I48" s="148" t="s">
        <v>404</v>
      </c>
      <c r="J48" s="148" t="s">
        <v>404</v>
      </c>
      <c r="K48" s="148" t="s">
        <v>404</v>
      </c>
    </row>
    <row r="49" spans="1:11" ht="12.75" customHeight="1">
      <c r="A49" s="133" t="s">
        <v>8</v>
      </c>
      <c r="B49" s="176"/>
      <c r="C49" s="180"/>
      <c r="D49" s="180"/>
      <c r="E49" s="180"/>
      <c r="F49" s="181"/>
      <c r="G49" s="101"/>
      <c r="H49" s="97"/>
      <c r="I49" s="97"/>
      <c r="J49" s="97"/>
      <c r="K49" s="97"/>
    </row>
    <row r="50" spans="1:11" ht="12.75" customHeight="1">
      <c r="A50" s="136" t="s">
        <v>709</v>
      </c>
      <c r="B50" s="176">
        <v>2720</v>
      </c>
      <c r="C50" s="180">
        <v>2648</v>
      </c>
      <c r="D50" s="180">
        <v>2615</v>
      </c>
      <c r="E50" s="180">
        <v>2602</v>
      </c>
      <c r="F50" s="181">
        <v>2618</v>
      </c>
      <c r="G50" s="147">
        <v>3127.3190644307151</v>
      </c>
      <c r="H50" s="148">
        <v>3329.8680082224387</v>
      </c>
      <c r="I50" s="148">
        <v>3818.1232320747758</v>
      </c>
      <c r="J50" s="148">
        <v>3303.9165805785128</v>
      </c>
      <c r="K50" s="148">
        <v>3493.1734641737316</v>
      </c>
    </row>
    <row r="51" spans="1:11" ht="12.75" customHeight="1">
      <c r="A51" s="136" t="s">
        <v>565</v>
      </c>
      <c r="B51" s="176">
        <v>1328</v>
      </c>
      <c r="C51" s="180">
        <v>1248</v>
      </c>
      <c r="D51" s="180">
        <v>2045.9999999999998</v>
      </c>
      <c r="E51" s="180">
        <v>1985</v>
      </c>
      <c r="F51" s="181">
        <v>1924</v>
      </c>
      <c r="G51" s="147">
        <v>2021.0092784642543</v>
      </c>
      <c r="H51" s="148">
        <v>2147.8264416315046</v>
      </c>
      <c r="I51" s="148">
        <v>2433.8738285573731</v>
      </c>
      <c r="J51" s="148">
        <v>1945.1487086776858</v>
      </c>
      <c r="K51" s="148">
        <v>2056.9051794216703</v>
      </c>
    </row>
    <row r="52" spans="1:11" ht="12.75" customHeight="1">
      <c r="A52" s="138" t="s">
        <v>766</v>
      </c>
      <c r="B52" s="327" t="s">
        <v>404</v>
      </c>
      <c r="C52" s="281" t="s">
        <v>404</v>
      </c>
      <c r="D52" s="281" t="s">
        <v>404</v>
      </c>
      <c r="E52" s="281" t="s">
        <v>404</v>
      </c>
      <c r="F52" s="328" t="s">
        <v>404</v>
      </c>
      <c r="G52" s="330" t="s">
        <v>404</v>
      </c>
      <c r="H52" s="158" t="s">
        <v>404</v>
      </c>
      <c r="I52" s="158" t="s">
        <v>404</v>
      </c>
      <c r="J52" s="158" t="s">
        <v>404</v>
      </c>
      <c r="K52" s="158" t="s">
        <v>404</v>
      </c>
    </row>
    <row r="53" spans="1:11" ht="14.25" customHeight="1">
      <c r="A53" s="989" t="s">
        <v>1126</v>
      </c>
      <c r="B53" s="989"/>
      <c r="C53" s="989"/>
      <c r="D53" s="989"/>
      <c r="E53" s="989"/>
      <c r="F53" s="989"/>
      <c r="G53" s="989"/>
      <c r="H53" s="989"/>
      <c r="I53" s="989"/>
      <c r="J53" s="989"/>
      <c r="K53" s="989"/>
    </row>
    <row r="54" spans="1:11" ht="12.75" customHeight="1">
      <c r="A54" s="990" t="s">
        <v>1261</v>
      </c>
      <c r="B54" s="990"/>
      <c r="C54" s="990"/>
      <c r="D54" s="990"/>
      <c r="E54" s="990"/>
      <c r="F54" s="990"/>
      <c r="G54" s="990"/>
      <c r="H54" s="990"/>
      <c r="I54" s="990"/>
      <c r="J54" s="990"/>
      <c r="K54" s="990"/>
    </row>
    <row r="55" spans="1:11" ht="12.75" customHeight="1">
      <c r="A55" s="142"/>
      <c r="B55" s="180"/>
      <c r="C55" s="180"/>
      <c r="D55" s="180"/>
      <c r="E55" s="180"/>
      <c r="F55" s="180"/>
      <c r="G55" s="148"/>
      <c r="H55" s="148"/>
      <c r="I55" s="148"/>
      <c r="J55" s="148"/>
      <c r="K55" s="148"/>
    </row>
    <row r="56" spans="1:11" ht="12.75" customHeight="1">
      <c r="A56" s="142"/>
      <c r="B56" s="180"/>
      <c r="C56" s="180"/>
      <c r="D56" s="180"/>
      <c r="E56" s="180"/>
      <c r="F56" s="180"/>
      <c r="G56" s="148"/>
      <c r="H56" s="148"/>
      <c r="I56" s="148"/>
      <c r="J56" s="148"/>
      <c r="K56" s="148"/>
    </row>
    <row r="57" spans="1:11" ht="12.75" customHeight="1">
      <c r="A57" s="142"/>
      <c r="B57" s="180"/>
      <c r="C57" s="180"/>
      <c r="D57" s="180"/>
      <c r="E57" s="180"/>
      <c r="F57" s="180"/>
      <c r="G57" s="148"/>
      <c r="H57" s="148"/>
      <c r="I57" s="148"/>
      <c r="J57" s="148"/>
      <c r="K57" s="148"/>
    </row>
    <row r="58" spans="1:11" ht="12.75" customHeight="1">
      <c r="A58" s="987" t="s">
        <v>86</v>
      </c>
      <c r="B58" s="987"/>
      <c r="C58" s="987"/>
      <c r="D58" s="987"/>
      <c r="E58" s="987"/>
      <c r="F58" s="987"/>
      <c r="G58" s="987"/>
      <c r="H58" s="987"/>
      <c r="I58" s="987"/>
      <c r="J58" s="987"/>
      <c r="K58" s="987"/>
    </row>
    <row r="59" spans="1:11" ht="12.75" customHeight="1">
      <c r="A59" s="371"/>
      <c r="B59" s="371"/>
      <c r="C59" s="371"/>
      <c r="D59" s="371"/>
      <c r="E59" s="371"/>
      <c r="F59" s="371"/>
      <c r="G59" s="371"/>
      <c r="H59" s="371"/>
      <c r="I59" s="371"/>
      <c r="J59" s="371"/>
      <c r="K59" s="371"/>
    </row>
    <row r="60" spans="1:11" ht="15" customHeight="1">
      <c r="A60" s="955" t="s">
        <v>535</v>
      </c>
      <c r="B60" s="952" t="s">
        <v>858</v>
      </c>
      <c r="C60" s="953"/>
      <c r="D60" s="953"/>
      <c r="E60" s="953"/>
      <c r="F60" s="954"/>
      <c r="G60" s="952" t="s">
        <v>509</v>
      </c>
      <c r="H60" s="953"/>
      <c r="I60" s="953"/>
      <c r="J60" s="953"/>
      <c r="K60" s="953"/>
    </row>
    <row r="61" spans="1:11" ht="15" customHeight="1">
      <c r="A61" s="956"/>
      <c r="B61" s="264">
        <v>39448</v>
      </c>
      <c r="C61" s="264">
        <v>39814</v>
      </c>
      <c r="D61" s="264">
        <v>40179</v>
      </c>
      <c r="E61" s="264">
        <v>40544</v>
      </c>
      <c r="F61" s="265">
        <v>40909</v>
      </c>
      <c r="G61" s="264">
        <v>39448</v>
      </c>
      <c r="H61" s="264">
        <v>39814</v>
      </c>
      <c r="I61" s="264">
        <v>40179</v>
      </c>
      <c r="J61" s="264">
        <v>40544</v>
      </c>
      <c r="K61" s="264">
        <v>40909</v>
      </c>
    </row>
    <row r="62" spans="1:11" ht="12.75" customHeight="1">
      <c r="A62" s="162" t="s">
        <v>937</v>
      </c>
      <c r="B62" s="176"/>
      <c r="C62" s="180"/>
      <c r="D62" s="180"/>
      <c r="E62" s="180"/>
      <c r="F62" s="181"/>
      <c r="G62" s="147"/>
      <c r="H62" s="148"/>
      <c r="I62" s="148"/>
      <c r="J62" s="148"/>
      <c r="K62" s="148"/>
    </row>
    <row r="63" spans="1:11" ht="12.75" customHeight="1">
      <c r="A63" s="165" t="s">
        <v>604</v>
      </c>
      <c r="B63" s="176">
        <v>11266</v>
      </c>
      <c r="C63" s="180">
        <v>11486</v>
      </c>
      <c r="D63" s="180">
        <v>11488</v>
      </c>
      <c r="E63" s="180">
        <v>11769</v>
      </c>
      <c r="F63" s="181">
        <v>12187</v>
      </c>
      <c r="G63" s="147">
        <v>495.51802353876741</v>
      </c>
      <c r="H63" s="148">
        <v>834.22278948269957</v>
      </c>
      <c r="I63" s="148">
        <v>1088.6449328299234</v>
      </c>
      <c r="J63" s="148">
        <v>995.39819908089839</v>
      </c>
      <c r="K63" s="148">
        <v>1179.5500980300628</v>
      </c>
    </row>
    <row r="64" spans="1:11" ht="12.75" customHeight="1">
      <c r="A64" s="162" t="s">
        <v>938</v>
      </c>
      <c r="B64" s="176"/>
      <c r="C64" s="180"/>
      <c r="D64" s="180"/>
      <c r="E64" s="180"/>
      <c r="F64" s="181"/>
      <c r="G64" s="147"/>
      <c r="H64" s="148"/>
      <c r="I64" s="148"/>
      <c r="J64" s="148"/>
      <c r="K64" s="148"/>
    </row>
    <row r="65" spans="1:11" ht="12.75" customHeight="1">
      <c r="A65" s="165" t="s">
        <v>605</v>
      </c>
      <c r="B65" s="176">
        <v>587</v>
      </c>
      <c r="C65" s="180">
        <v>621</v>
      </c>
      <c r="D65" s="180">
        <v>651</v>
      </c>
      <c r="E65" s="180">
        <v>722</v>
      </c>
      <c r="F65" s="181">
        <v>898</v>
      </c>
      <c r="G65" s="147">
        <v>237.91022506518544</v>
      </c>
      <c r="H65" s="148">
        <v>351.95647346213633</v>
      </c>
      <c r="I65" s="148">
        <v>453.49588495682644</v>
      </c>
      <c r="J65" s="148">
        <v>408.00861310422289</v>
      </c>
      <c r="K65" s="148">
        <v>524.08405777050143</v>
      </c>
    </row>
    <row r="66" spans="1:11" ht="12.75" customHeight="1">
      <c r="A66" s="163" t="s">
        <v>608</v>
      </c>
      <c r="B66" s="176" t="s">
        <v>404</v>
      </c>
      <c r="C66" s="180" t="s">
        <v>404</v>
      </c>
      <c r="D66" s="180" t="s">
        <v>404</v>
      </c>
      <c r="E66" s="180" t="s">
        <v>404</v>
      </c>
      <c r="F66" s="181" t="s">
        <v>404</v>
      </c>
      <c r="G66" s="147" t="s">
        <v>404</v>
      </c>
      <c r="H66" s="148" t="s">
        <v>404</v>
      </c>
      <c r="I66" s="148" t="s">
        <v>404</v>
      </c>
      <c r="J66" s="148" t="s">
        <v>404</v>
      </c>
      <c r="K66" s="148" t="s">
        <v>404</v>
      </c>
    </row>
    <row r="67" spans="1:11" ht="12.75" customHeight="1">
      <c r="A67" s="134" t="s">
        <v>9</v>
      </c>
      <c r="B67" s="176"/>
      <c r="C67" s="180"/>
      <c r="D67" s="180"/>
      <c r="E67" s="180"/>
      <c r="F67" s="181"/>
      <c r="G67" s="147"/>
      <c r="H67" s="148"/>
      <c r="I67" s="148"/>
      <c r="J67" s="148"/>
      <c r="K67" s="148"/>
    </row>
    <row r="68" spans="1:11" ht="12.75" customHeight="1">
      <c r="A68" s="137" t="s">
        <v>1107</v>
      </c>
      <c r="B68" s="176">
        <v>6058</v>
      </c>
      <c r="C68" s="180">
        <v>6822</v>
      </c>
      <c r="D68" s="180">
        <v>8827</v>
      </c>
      <c r="E68" s="180">
        <v>9773</v>
      </c>
      <c r="F68" s="181">
        <v>10387</v>
      </c>
      <c r="G68" s="147">
        <v>388.36622846693189</v>
      </c>
      <c r="H68" s="148">
        <v>561.59647341011737</v>
      </c>
      <c r="I68" s="148">
        <v>658.5675135056407</v>
      </c>
      <c r="J68" s="148">
        <v>592.78495245562897</v>
      </c>
      <c r="K68" s="148">
        <v>651.49883892759124</v>
      </c>
    </row>
    <row r="69" spans="1:11" ht="12.75" customHeight="1">
      <c r="A69" s="164" t="s">
        <v>939</v>
      </c>
      <c r="B69" s="176"/>
      <c r="C69" s="180"/>
      <c r="D69" s="180"/>
      <c r="E69" s="180"/>
      <c r="F69" s="181"/>
      <c r="G69" s="147"/>
      <c r="H69" s="148"/>
      <c r="I69" s="148"/>
      <c r="J69" s="148"/>
      <c r="K69" s="148"/>
    </row>
    <row r="70" spans="1:11" ht="12.75" customHeight="1">
      <c r="A70" s="166" t="s">
        <v>554</v>
      </c>
      <c r="B70" s="176" t="s">
        <v>1066</v>
      </c>
      <c r="C70" s="180" t="s">
        <v>1066</v>
      </c>
      <c r="D70" s="180" t="s">
        <v>1066</v>
      </c>
      <c r="E70" s="180" t="s">
        <v>404</v>
      </c>
      <c r="F70" s="181" t="s">
        <v>404</v>
      </c>
      <c r="G70" s="147" t="s">
        <v>1066</v>
      </c>
      <c r="H70" s="148" t="s">
        <v>1066</v>
      </c>
      <c r="I70" s="148" t="s">
        <v>1066</v>
      </c>
      <c r="J70" s="148" t="s">
        <v>404</v>
      </c>
      <c r="K70" s="148" t="s">
        <v>404</v>
      </c>
    </row>
    <row r="71" spans="1:11" ht="12.75" customHeight="1">
      <c r="A71" s="166" t="s">
        <v>555</v>
      </c>
      <c r="B71" s="176">
        <v>485</v>
      </c>
      <c r="C71" s="180">
        <v>450</v>
      </c>
      <c r="D71" s="180">
        <v>541</v>
      </c>
      <c r="E71" s="180">
        <v>2020</v>
      </c>
      <c r="F71" s="181">
        <v>1755</v>
      </c>
      <c r="G71" s="147">
        <v>189.87821881254169</v>
      </c>
      <c r="H71" s="148">
        <v>491.79074645717202</v>
      </c>
      <c r="I71" s="148">
        <v>950.70913760914004</v>
      </c>
      <c r="J71" s="148">
        <v>767.02927811132395</v>
      </c>
      <c r="K71" s="148">
        <v>811.81507640084692</v>
      </c>
    </row>
    <row r="72" spans="1:11" ht="12.75" customHeight="1">
      <c r="A72" s="166" t="s">
        <v>556</v>
      </c>
      <c r="B72" s="176">
        <v>531</v>
      </c>
      <c r="C72" s="180">
        <v>501</v>
      </c>
      <c r="D72" s="180">
        <v>465</v>
      </c>
      <c r="E72" s="180" t="s">
        <v>404</v>
      </c>
      <c r="F72" s="181" t="s">
        <v>404</v>
      </c>
      <c r="G72" s="147">
        <v>236.64617636247294</v>
      </c>
      <c r="H72" s="148">
        <v>426.02017147089362</v>
      </c>
      <c r="I72" s="148">
        <v>498.39842716942997</v>
      </c>
      <c r="J72" s="148" t="s">
        <v>404</v>
      </c>
      <c r="K72" s="148" t="s">
        <v>404</v>
      </c>
    </row>
    <row r="73" spans="1:11" ht="12.75" customHeight="1">
      <c r="A73" s="844" t="s">
        <v>1270</v>
      </c>
      <c r="B73" s="176" t="s">
        <v>404</v>
      </c>
      <c r="C73" s="180" t="s">
        <v>404</v>
      </c>
      <c r="D73" s="180" t="s">
        <v>404</v>
      </c>
      <c r="E73" s="180" t="s">
        <v>1066</v>
      </c>
      <c r="F73" s="181" t="s">
        <v>1066</v>
      </c>
      <c r="G73" s="147" t="s">
        <v>404</v>
      </c>
      <c r="H73" s="148" t="s">
        <v>404</v>
      </c>
      <c r="I73" s="148" t="s">
        <v>404</v>
      </c>
      <c r="J73" s="148" t="s">
        <v>1066</v>
      </c>
      <c r="K73" s="148" t="s">
        <v>1066</v>
      </c>
    </row>
    <row r="74" spans="1:11" ht="12.75" customHeight="1">
      <c r="A74" s="164" t="s">
        <v>940</v>
      </c>
      <c r="B74" s="176"/>
      <c r="C74" s="180"/>
      <c r="D74" s="180"/>
      <c r="E74" s="180"/>
      <c r="F74" s="181"/>
      <c r="G74" s="147"/>
      <c r="H74" s="148"/>
      <c r="I74" s="148"/>
      <c r="J74" s="148"/>
      <c r="K74" s="148"/>
    </row>
    <row r="75" spans="1:11" ht="12.75" customHeight="1">
      <c r="A75" s="165" t="s">
        <v>758</v>
      </c>
      <c r="B75" s="176">
        <v>127</v>
      </c>
      <c r="C75" s="180">
        <v>140</v>
      </c>
      <c r="D75" s="180">
        <v>155</v>
      </c>
      <c r="E75" s="180">
        <v>161</v>
      </c>
      <c r="F75" s="181">
        <v>169</v>
      </c>
      <c r="G75" s="147">
        <v>246.54088853333334</v>
      </c>
      <c r="H75" s="148">
        <v>318.80167813333338</v>
      </c>
      <c r="I75" s="148">
        <v>353.43786079999995</v>
      </c>
      <c r="J75" s="148">
        <v>338.89138666666662</v>
      </c>
      <c r="K75" s="148">
        <v>373.42453786666664</v>
      </c>
    </row>
    <row r="76" spans="1:11" ht="12.75" customHeight="1">
      <c r="A76" s="103" t="s">
        <v>10</v>
      </c>
      <c r="B76" s="147"/>
      <c r="C76" s="148"/>
      <c r="D76" s="148"/>
      <c r="E76" s="148"/>
      <c r="F76" s="150"/>
      <c r="G76" s="147"/>
      <c r="H76" s="148"/>
      <c r="I76" s="148"/>
      <c r="J76" s="148"/>
      <c r="K76" s="148"/>
    </row>
    <row r="77" spans="1:11" ht="12.75" customHeight="1">
      <c r="A77" s="137" t="s">
        <v>499</v>
      </c>
      <c r="B77" s="176">
        <v>1848</v>
      </c>
      <c r="C77" s="180">
        <v>1834</v>
      </c>
      <c r="D77" s="180">
        <v>1960</v>
      </c>
      <c r="E77" s="180">
        <v>2056</v>
      </c>
      <c r="F77" s="181">
        <v>2250</v>
      </c>
      <c r="G77" s="147">
        <v>401.10828724291275</v>
      </c>
      <c r="H77" s="148">
        <v>477.65785877155486</v>
      </c>
      <c r="I77" s="148">
        <v>700.52893203883491</v>
      </c>
      <c r="J77" s="148">
        <v>596.4328515414777</v>
      </c>
      <c r="K77" s="148">
        <v>764.70233777923249</v>
      </c>
    </row>
    <row r="78" spans="1:11" ht="12.75" customHeight="1">
      <c r="A78" s="167" t="s">
        <v>941</v>
      </c>
      <c r="B78" s="176"/>
      <c r="C78" s="180"/>
      <c r="D78" s="180"/>
      <c r="E78" s="180"/>
      <c r="F78" s="181"/>
      <c r="G78" s="147"/>
      <c r="H78" s="148"/>
      <c r="I78" s="148"/>
      <c r="J78" s="148"/>
      <c r="K78" s="148"/>
    </row>
    <row r="79" spans="1:11">
      <c r="A79" s="165" t="s">
        <v>1082</v>
      </c>
      <c r="B79" s="730">
        <v>2004</v>
      </c>
      <c r="C79" s="731">
        <v>2013</v>
      </c>
      <c r="D79" s="731">
        <v>1901</v>
      </c>
      <c r="E79" s="731">
        <v>2013</v>
      </c>
      <c r="F79" s="732">
        <v>2324</v>
      </c>
      <c r="G79" s="230">
        <v>488.16638005159075</v>
      </c>
      <c r="H79" s="159">
        <v>804.27292457949</v>
      </c>
      <c r="I79" s="159">
        <v>1011.5826034430686</v>
      </c>
      <c r="J79" s="159">
        <v>849.54500737825879</v>
      </c>
      <c r="K79" s="159">
        <v>986.53800894328094</v>
      </c>
    </row>
    <row r="80" spans="1:11" ht="12.75" customHeight="1">
      <c r="A80" s="169" t="s">
        <v>11</v>
      </c>
      <c r="B80" s="176"/>
      <c r="C80" s="180"/>
      <c r="D80" s="180"/>
      <c r="E80" s="180"/>
      <c r="F80" s="181"/>
      <c r="G80" s="147"/>
      <c r="H80" s="148"/>
      <c r="I80" s="148"/>
      <c r="J80" s="148"/>
      <c r="K80" s="148"/>
    </row>
    <row r="81" spans="1:11" ht="12.75" customHeight="1">
      <c r="A81" s="165" t="s">
        <v>786</v>
      </c>
      <c r="B81" s="176">
        <v>4782</v>
      </c>
      <c r="C81" s="180" t="s">
        <v>1066</v>
      </c>
      <c r="D81" s="180" t="s">
        <v>1066</v>
      </c>
      <c r="E81" s="180" t="s">
        <v>1066</v>
      </c>
      <c r="F81" s="181" t="s">
        <v>1066</v>
      </c>
      <c r="G81" s="147">
        <v>286.66171612936267</v>
      </c>
      <c r="H81" s="148" t="s">
        <v>1066</v>
      </c>
      <c r="I81" s="148" t="s">
        <v>1066</v>
      </c>
      <c r="J81" s="148" t="s">
        <v>1066</v>
      </c>
      <c r="K81" s="148" t="s">
        <v>1066</v>
      </c>
    </row>
    <row r="82" spans="1:11" ht="12.75" customHeight="1">
      <c r="A82" s="165" t="s">
        <v>966</v>
      </c>
      <c r="B82" s="176" t="s">
        <v>1066</v>
      </c>
      <c r="C82" s="180">
        <v>4800</v>
      </c>
      <c r="D82" s="180">
        <v>5821</v>
      </c>
      <c r="E82" s="180">
        <v>5649</v>
      </c>
      <c r="F82" s="181">
        <v>6227</v>
      </c>
      <c r="G82" s="147" t="s">
        <v>1066</v>
      </c>
      <c r="H82" s="148">
        <v>479.54753038712852</v>
      </c>
      <c r="I82" s="148">
        <v>630.37095548236141</v>
      </c>
      <c r="J82" s="148">
        <v>507.62954251782168</v>
      </c>
      <c r="K82" s="148">
        <v>602.10438926896757</v>
      </c>
    </row>
    <row r="83" spans="1:11" ht="12.75" customHeight="1">
      <c r="A83" s="135" t="s">
        <v>12</v>
      </c>
      <c r="B83" s="43"/>
      <c r="C83" s="30"/>
      <c r="D83" s="30"/>
      <c r="E83" s="30"/>
      <c r="F83" s="44"/>
      <c r="G83" s="147"/>
      <c r="H83" s="148"/>
      <c r="I83" s="148"/>
      <c r="J83" s="148"/>
      <c r="K83" s="148"/>
    </row>
    <row r="84" spans="1:11" ht="12.75" customHeight="1">
      <c r="A84" s="137" t="s">
        <v>221</v>
      </c>
      <c r="B84" s="43">
        <v>23773</v>
      </c>
      <c r="C84" s="30">
        <v>25680</v>
      </c>
      <c r="D84" s="30">
        <v>32984</v>
      </c>
      <c r="E84" s="30">
        <v>37375</v>
      </c>
      <c r="F84" s="44">
        <v>35186</v>
      </c>
      <c r="G84" s="147">
        <v>847.59087027763019</v>
      </c>
      <c r="H84" s="148">
        <v>1014.0671042199526</v>
      </c>
      <c r="I84" s="148">
        <v>1099.0747687907142</v>
      </c>
      <c r="J84" s="148">
        <v>1148.9054352194926</v>
      </c>
      <c r="K84" s="148">
        <v>1202.8465787913151</v>
      </c>
    </row>
    <row r="85" spans="1:11" ht="12.75" customHeight="1">
      <c r="A85" s="169" t="s">
        <v>942</v>
      </c>
      <c r="B85" s="43"/>
      <c r="C85" s="30"/>
      <c r="D85" s="30"/>
      <c r="E85" s="30"/>
      <c r="F85" s="44"/>
      <c r="G85" s="147"/>
      <c r="H85" s="148"/>
      <c r="I85" s="148"/>
      <c r="J85" s="148"/>
      <c r="K85" s="148"/>
    </row>
    <row r="86" spans="1:11" ht="12.75" customHeight="1">
      <c r="A86" s="864" t="s">
        <v>1323</v>
      </c>
      <c r="B86" s="43">
        <v>605</v>
      </c>
      <c r="C86" s="30">
        <v>667</v>
      </c>
      <c r="D86" s="30">
        <v>759</v>
      </c>
      <c r="E86" s="30">
        <v>929</v>
      </c>
      <c r="F86" s="44">
        <v>1126</v>
      </c>
      <c r="G86" s="147">
        <v>120.36483501950671</v>
      </c>
      <c r="H86" s="148">
        <v>232.95548249983398</v>
      </c>
      <c r="I86" s="148">
        <v>305.66144243208277</v>
      </c>
      <c r="J86" s="148">
        <v>199.98033044846576</v>
      </c>
      <c r="K86" s="148">
        <v>308.7839560192977</v>
      </c>
    </row>
    <row r="87" spans="1:11" ht="12.75" customHeight="1">
      <c r="A87" s="165" t="s">
        <v>706</v>
      </c>
      <c r="B87" s="43">
        <v>10</v>
      </c>
      <c r="C87" s="30">
        <v>10</v>
      </c>
      <c r="D87" s="30">
        <v>13</v>
      </c>
      <c r="E87" s="30">
        <v>15</v>
      </c>
      <c r="F87" s="44">
        <v>15</v>
      </c>
      <c r="G87" s="147" t="s">
        <v>404</v>
      </c>
      <c r="H87" s="148" t="s">
        <v>404</v>
      </c>
      <c r="I87" s="148" t="s">
        <v>404</v>
      </c>
      <c r="J87" s="148" t="s">
        <v>404</v>
      </c>
      <c r="K87" s="148" t="s">
        <v>404</v>
      </c>
    </row>
    <row r="88" spans="1:11" ht="12.75" customHeight="1">
      <c r="A88" s="135" t="s">
        <v>13</v>
      </c>
      <c r="B88" s="43"/>
      <c r="C88" s="30"/>
      <c r="D88" s="30"/>
      <c r="E88" s="30"/>
      <c r="F88" s="44"/>
      <c r="G88" s="147"/>
      <c r="H88" s="148"/>
      <c r="I88" s="148"/>
      <c r="J88" s="148"/>
      <c r="K88" s="148"/>
    </row>
    <row r="89" spans="1:11" ht="12.75" customHeight="1">
      <c r="A89" s="137" t="s">
        <v>500</v>
      </c>
      <c r="B89" s="43" t="s">
        <v>1066</v>
      </c>
      <c r="C89" s="30" t="s">
        <v>1066</v>
      </c>
      <c r="D89" s="30" t="s">
        <v>1066</v>
      </c>
      <c r="E89" s="30" t="s">
        <v>1066</v>
      </c>
      <c r="F89" s="44" t="s">
        <v>1066</v>
      </c>
      <c r="G89" s="147" t="s">
        <v>1066</v>
      </c>
      <c r="H89" s="148" t="s">
        <v>1066</v>
      </c>
      <c r="I89" s="148" t="s">
        <v>1066</v>
      </c>
      <c r="J89" s="148" t="s">
        <v>1066</v>
      </c>
      <c r="K89" s="148" t="s">
        <v>1066</v>
      </c>
    </row>
    <row r="90" spans="1:11" ht="12.75" customHeight="1">
      <c r="A90" s="137" t="s">
        <v>501</v>
      </c>
      <c r="B90" s="43" t="s">
        <v>1066</v>
      </c>
      <c r="C90" s="30" t="s">
        <v>1066</v>
      </c>
      <c r="D90" s="30" t="s">
        <v>1066</v>
      </c>
      <c r="E90" s="30" t="s">
        <v>1066</v>
      </c>
      <c r="F90" s="44" t="s">
        <v>1066</v>
      </c>
      <c r="G90" s="147" t="s">
        <v>1066</v>
      </c>
      <c r="H90" s="148" t="s">
        <v>1066</v>
      </c>
      <c r="I90" s="148" t="s">
        <v>1066</v>
      </c>
      <c r="J90" s="148" t="s">
        <v>1066</v>
      </c>
      <c r="K90" s="148" t="s">
        <v>1066</v>
      </c>
    </row>
    <row r="91" spans="1:11" ht="12.75" customHeight="1">
      <c r="A91" s="135" t="s">
        <v>186</v>
      </c>
      <c r="B91" s="43"/>
      <c r="C91" s="30"/>
      <c r="D91" s="30"/>
      <c r="E91" s="30"/>
      <c r="F91" s="44"/>
      <c r="G91" s="147"/>
      <c r="H91" s="148"/>
      <c r="I91" s="148"/>
      <c r="J91" s="148"/>
      <c r="K91" s="148"/>
    </row>
    <row r="92" spans="1:11" ht="12.75" customHeight="1">
      <c r="A92" s="168" t="s">
        <v>726</v>
      </c>
      <c r="B92" s="43" t="s">
        <v>1066</v>
      </c>
      <c r="C92" s="30" t="s">
        <v>1066</v>
      </c>
      <c r="D92" s="30" t="s">
        <v>1066</v>
      </c>
      <c r="E92" s="30" t="s">
        <v>1066</v>
      </c>
      <c r="F92" s="44" t="s">
        <v>1066</v>
      </c>
      <c r="G92" s="147">
        <v>9208.93</v>
      </c>
      <c r="H92" s="148">
        <v>11837.79</v>
      </c>
      <c r="I92" s="148">
        <v>13394.08</v>
      </c>
      <c r="J92" s="148">
        <v>11795.57</v>
      </c>
      <c r="K92" s="148">
        <v>14085.94</v>
      </c>
    </row>
    <row r="93" spans="1:11" ht="12.75" customHeight="1">
      <c r="A93" s="168" t="s">
        <v>925</v>
      </c>
      <c r="B93" s="43">
        <v>3188</v>
      </c>
      <c r="C93" s="30">
        <v>3012</v>
      </c>
      <c r="D93" s="30">
        <v>2943</v>
      </c>
      <c r="E93" s="30">
        <v>2828</v>
      </c>
      <c r="F93" s="44">
        <v>2735</v>
      </c>
      <c r="G93" s="147">
        <v>2248.98</v>
      </c>
      <c r="H93" s="148">
        <v>3239.4900000000002</v>
      </c>
      <c r="I93" s="148">
        <v>3889.37</v>
      </c>
      <c r="J93" s="148">
        <v>3845.13</v>
      </c>
      <c r="K93" s="148">
        <v>4582.3900000000003</v>
      </c>
    </row>
    <row r="94" spans="1:11" ht="12.75" customHeight="1">
      <c r="A94" s="138" t="s">
        <v>395</v>
      </c>
      <c r="B94" s="152" t="s">
        <v>1066</v>
      </c>
      <c r="C94" s="149" t="s">
        <v>1066</v>
      </c>
      <c r="D94" s="149" t="s">
        <v>1066</v>
      </c>
      <c r="E94" s="149" t="s">
        <v>1066</v>
      </c>
      <c r="F94" s="229" t="s">
        <v>1066</v>
      </c>
      <c r="G94" s="330" t="s">
        <v>1066</v>
      </c>
      <c r="H94" s="158" t="s">
        <v>1066</v>
      </c>
      <c r="I94" s="158" t="s">
        <v>1066</v>
      </c>
      <c r="J94" s="158" t="s">
        <v>1066</v>
      </c>
      <c r="K94" s="158" t="s">
        <v>1066</v>
      </c>
    </row>
    <row r="95" spans="1:11" ht="14.25" customHeight="1">
      <c r="A95" s="958" t="s">
        <v>1126</v>
      </c>
      <c r="B95" s="958"/>
      <c r="C95" s="958"/>
      <c r="D95" s="958"/>
      <c r="E95" s="958"/>
      <c r="F95" s="958"/>
      <c r="G95" s="958"/>
      <c r="H95" s="958"/>
      <c r="I95" s="958"/>
      <c r="J95" s="958"/>
      <c r="K95" s="958"/>
    </row>
    <row r="96" spans="1:11" ht="12.75" customHeight="1">
      <c r="A96" s="1"/>
      <c r="B96" s="2"/>
      <c r="C96" s="2"/>
      <c r="D96" s="2"/>
      <c r="E96" s="2"/>
      <c r="F96" s="2"/>
      <c r="G96" s="2"/>
      <c r="H96" s="2"/>
      <c r="I96" s="2"/>
      <c r="J96" s="2"/>
      <c r="K96" s="2"/>
    </row>
    <row r="97" spans="1:11">
      <c r="A97" s="1"/>
      <c r="B97" s="2"/>
      <c r="C97" s="2"/>
      <c r="D97" s="2"/>
      <c r="E97" s="2"/>
      <c r="F97" s="2"/>
      <c r="G97" s="2"/>
      <c r="H97" s="2"/>
      <c r="I97" s="2"/>
      <c r="J97" s="2"/>
      <c r="K97" s="2"/>
    </row>
    <row r="98" spans="1:11">
      <c r="A98" s="1"/>
      <c r="B98" s="2"/>
      <c r="C98" s="2"/>
      <c r="D98" s="2"/>
      <c r="E98" s="2"/>
      <c r="F98" s="2"/>
      <c r="G98" s="2"/>
      <c r="H98" s="2"/>
      <c r="I98" s="2"/>
      <c r="J98" s="2"/>
      <c r="K98" s="2"/>
    </row>
    <row r="99" spans="1:11">
      <c r="A99" s="347"/>
      <c r="B99" s="347"/>
      <c r="C99" s="347"/>
      <c r="D99" s="347"/>
      <c r="E99" s="347"/>
      <c r="F99" s="347"/>
      <c r="G99" s="347"/>
      <c r="H99" s="347"/>
      <c r="I99" s="347"/>
      <c r="J99" s="347"/>
      <c r="K99" s="347"/>
    </row>
    <row r="100" spans="1:11">
      <c r="A100" s="175"/>
      <c r="B100" s="175"/>
      <c r="C100" s="175"/>
      <c r="D100" s="175"/>
      <c r="E100" s="175"/>
      <c r="F100" s="175"/>
      <c r="G100" s="2"/>
      <c r="H100" s="2"/>
      <c r="I100" s="2"/>
      <c r="J100" s="2"/>
      <c r="K100" s="2"/>
    </row>
    <row r="101" spans="1:11" ht="12.75" customHeight="1">
      <c r="A101" s="323"/>
      <c r="B101" s="323"/>
      <c r="C101" s="323"/>
      <c r="D101" s="323"/>
      <c r="E101" s="323"/>
      <c r="F101" s="323"/>
      <c r="G101" s="323"/>
      <c r="H101" s="323"/>
      <c r="I101" s="323"/>
      <c r="J101" s="323"/>
      <c r="K101" s="323"/>
    </row>
    <row r="102" spans="1:11">
      <c r="A102" s="323"/>
      <c r="B102" s="323"/>
      <c r="C102" s="323"/>
      <c r="D102" s="323"/>
      <c r="E102" s="323"/>
      <c r="F102" s="323"/>
      <c r="G102" s="323"/>
      <c r="H102" s="323"/>
      <c r="I102" s="323"/>
      <c r="J102" s="323"/>
      <c r="K102" s="323"/>
    </row>
    <row r="103" spans="1:11">
      <c r="A103" s="323"/>
      <c r="B103" s="323"/>
      <c r="C103" s="323"/>
      <c r="D103" s="323"/>
      <c r="E103" s="323"/>
      <c r="F103" s="323"/>
      <c r="G103" s="323"/>
      <c r="H103" s="323"/>
      <c r="I103" s="323"/>
      <c r="J103" s="323"/>
      <c r="K103" s="323"/>
    </row>
    <row r="104" spans="1:11">
      <c r="A104" s="323"/>
      <c r="B104" s="323"/>
      <c r="C104" s="323"/>
      <c r="D104" s="323"/>
      <c r="E104" s="323"/>
      <c r="F104" s="323"/>
      <c r="G104" s="323"/>
      <c r="H104" s="323"/>
      <c r="I104" s="323"/>
      <c r="J104" s="323"/>
      <c r="K104" s="323"/>
    </row>
    <row r="105" spans="1:11">
      <c r="A105" s="323"/>
      <c r="B105" s="323"/>
      <c r="C105" s="323"/>
      <c r="D105" s="323"/>
      <c r="E105" s="323"/>
      <c r="F105" s="323"/>
      <c r="G105" s="323"/>
      <c r="H105" s="323"/>
      <c r="I105" s="323"/>
      <c r="J105" s="323"/>
      <c r="K105" s="323"/>
    </row>
    <row r="106" spans="1:11">
      <c r="A106" s="323"/>
      <c r="B106" s="323"/>
      <c r="C106" s="323"/>
      <c r="D106" s="323"/>
      <c r="E106" s="323"/>
      <c r="F106" s="323"/>
      <c r="G106" s="323"/>
      <c r="H106" s="323"/>
      <c r="I106" s="323"/>
      <c r="J106" s="323"/>
      <c r="K106" s="323"/>
    </row>
    <row r="107" spans="1:11" ht="12.75" customHeight="1">
      <c r="A107" s="323"/>
      <c r="B107" s="323"/>
      <c r="C107" s="323"/>
      <c r="D107" s="323"/>
      <c r="E107" s="323"/>
      <c r="F107" s="323"/>
      <c r="G107" s="323"/>
      <c r="H107" s="323"/>
      <c r="I107" s="323"/>
      <c r="J107" s="323"/>
      <c r="K107" s="323"/>
    </row>
    <row r="108" spans="1:11">
      <c r="A108" s="323"/>
      <c r="B108" s="323"/>
      <c r="C108" s="323"/>
      <c r="D108" s="323"/>
      <c r="E108" s="323"/>
      <c r="F108" s="323"/>
      <c r="G108" s="323"/>
      <c r="H108" s="323"/>
      <c r="I108" s="323"/>
      <c r="J108" s="323"/>
      <c r="K108" s="323"/>
    </row>
    <row r="109" spans="1:11" ht="12.75" customHeight="1">
      <c r="A109" s="323"/>
      <c r="B109" s="323"/>
      <c r="C109" s="323"/>
      <c r="D109" s="323"/>
      <c r="E109" s="323"/>
      <c r="F109" s="323"/>
      <c r="G109" s="323"/>
      <c r="H109" s="323"/>
      <c r="I109" s="323"/>
      <c r="J109" s="323"/>
      <c r="K109" s="323"/>
    </row>
    <row r="110" spans="1:11" ht="12.75" customHeight="1">
      <c r="A110" s="323"/>
      <c r="B110" s="323"/>
      <c r="C110" s="323"/>
      <c r="D110" s="323"/>
      <c r="E110" s="323"/>
      <c r="F110" s="323"/>
      <c r="G110" s="323"/>
      <c r="H110" s="323"/>
      <c r="I110" s="323"/>
      <c r="J110" s="323"/>
      <c r="K110" s="323"/>
    </row>
    <row r="111" spans="1:11" ht="12.75" customHeight="1">
      <c r="A111" s="187"/>
      <c r="B111" s="2"/>
      <c r="C111" s="2"/>
      <c r="D111" s="2"/>
      <c r="E111" s="2"/>
      <c r="F111" s="2"/>
      <c r="G111" s="2"/>
      <c r="H111" s="2"/>
      <c r="I111" s="2"/>
      <c r="J111" s="2"/>
      <c r="K111" s="2"/>
    </row>
    <row r="112" spans="1:11" ht="13.5" customHeight="1">
      <c r="A112" s="1"/>
      <c r="B112" s="2"/>
      <c r="C112" s="2"/>
      <c r="D112" s="2"/>
      <c r="E112" s="2"/>
      <c r="F112" s="2"/>
      <c r="G112" s="2"/>
      <c r="H112" s="2"/>
      <c r="I112" s="2"/>
      <c r="J112" s="2"/>
      <c r="K112" s="2"/>
    </row>
    <row r="113" spans="1:11" ht="13.5" customHeight="1">
      <c r="A113" s="1"/>
      <c r="B113" s="2"/>
      <c r="C113" s="2"/>
      <c r="D113" s="2"/>
      <c r="E113" s="2"/>
      <c r="F113" s="2"/>
      <c r="G113" s="2"/>
      <c r="H113" s="2"/>
      <c r="I113" s="2"/>
      <c r="J113" s="2"/>
      <c r="K113" s="2"/>
    </row>
    <row r="114" spans="1:11" ht="13.5" customHeight="1">
      <c r="A114" s="1"/>
      <c r="B114" s="2"/>
      <c r="C114" s="2"/>
      <c r="D114" s="2"/>
      <c r="E114" s="2"/>
      <c r="F114" s="2"/>
      <c r="G114" s="2"/>
      <c r="H114" s="2"/>
      <c r="I114" s="2"/>
      <c r="J114" s="2"/>
      <c r="K114" s="2"/>
    </row>
    <row r="115" spans="1:11" ht="13.5" customHeight="1">
      <c r="A115" s="1"/>
      <c r="B115" s="2"/>
      <c r="C115" s="2"/>
      <c r="D115" s="2"/>
      <c r="E115" s="2"/>
      <c r="F115" s="2"/>
      <c r="G115" s="2"/>
      <c r="H115" s="2"/>
      <c r="I115" s="2"/>
      <c r="J115" s="2"/>
      <c r="K115" s="2"/>
    </row>
    <row r="116" spans="1:11">
      <c r="A116" s="1"/>
      <c r="B116" s="2"/>
      <c r="C116" s="2"/>
      <c r="D116" s="2"/>
      <c r="E116" s="2"/>
      <c r="F116" s="2"/>
      <c r="G116" s="2"/>
      <c r="H116" s="2"/>
      <c r="I116" s="2"/>
      <c r="J116" s="2"/>
      <c r="K116" s="2"/>
    </row>
    <row r="117" spans="1:11">
      <c r="A117" s="1"/>
      <c r="B117" s="2"/>
      <c r="C117" s="2"/>
      <c r="D117" s="2"/>
      <c r="E117" s="2"/>
      <c r="F117" s="2"/>
      <c r="G117" s="2"/>
      <c r="H117" s="2"/>
      <c r="I117" s="2"/>
      <c r="J117" s="2"/>
      <c r="K117" s="2"/>
    </row>
    <row r="118" spans="1:11">
      <c r="A118" s="1"/>
      <c r="B118" s="2"/>
      <c r="C118" s="2"/>
      <c r="D118" s="2"/>
      <c r="E118" s="2"/>
      <c r="F118" s="2"/>
      <c r="G118" s="2"/>
      <c r="H118" s="2"/>
      <c r="I118" s="2"/>
      <c r="J118" s="2"/>
      <c r="K118" s="2"/>
    </row>
    <row r="119" spans="1:11">
      <c r="A119" s="1"/>
      <c r="B119" s="2"/>
      <c r="C119" s="2"/>
      <c r="D119" s="2"/>
      <c r="E119" s="2"/>
      <c r="F119" s="2"/>
      <c r="G119" s="2"/>
      <c r="H119" s="2"/>
      <c r="I119" s="2"/>
      <c r="J119" s="2"/>
      <c r="K119" s="2"/>
    </row>
    <row r="120" spans="1:11">
      <c r="A120" s="1"/>
      <c r="B120" s="2"/>
      <c r="C120" s="2"/>
      <c r="D120" s="2"/>
      <c r="E120" s="2"/>
      <c r="F120" s="2"/>
      <c r="G120" s="2"/>
      <c r="H120" s="2"/>
      <c r="I120" s="2"/>
      <c r="J120" s="2"/>
      <c r="K120" s="2"/>
    </row>
    <row r="121" spans="1:11">
      <c r="A121" s="1"/>
      <c r="B121" s="2"/>
      <c r="C121" s="2"/>
      <c r="D121" s="2"/>
      <c r="E121" s="2"/>
      <c r="F121" s="2"/>
      <c r="G121" s="2"/>
      <c r="H121" s="2"/>
      <c r="I121" s="2"/>
      <c r="J121" s="2"/>
      <c r="K121" s="2"/>
    </row>
    <row r="122" spans="1:11">
      <c r="A122" s="1"/>
      <c r="B122" s="2"/>
      <c r="C122" s="2"/>
      <c r="D122" s="2"/>
      <c r="E122" s="2"/>
      <c r="F122" s="2"/>
      <c r="G122" s="2"/>
      <c r="H122" s="2"/>
      <c r="I122" s="2"/>
      <c r="J122" s="2"/>
      <c r="K122" s="2"/>
    </row>
    <row r="123" spans="1:11">
      <c r="A123" s="1"/>
      <c r="B123" s="2"/>
      <c r="C123" s="2"/>
      <c r="D123" s="2"/>
      <c r="E123" s="2"/>
      <c r="F123" s="2"/>
      <c r="G123" s="2"/>
      <c r="H123" s="2"/>
      <c r="I123" s="2"/>
      <c r="J123" s="2"/>
      <c r="K123" s="2"/>
    </row>
    <row r="124" spans="1:11">
      <c r="A124" s="1"/>
      <c r="B124" s="2"/>
      <c r="C124" s="2"/>
      <c r="D124" s="2"/>
      <c r="E124" s="2"/>
      <c r="F124" s="2"/>
      <c r="G124" s="2"/>
      <c r="H124" s="2"/>
      <c r="I124" s="2"/>
      <c r="J124" s="2"/>
      <c r="K124" s="2"/>
    </row>
    <row r="125" spans="1:11">
      <c r="A125" s="1"/>
      <c r="B125" s="2"/>
      <c r="C125" s="2"/>
      <c r="D125" s="2"/>
      <c r="E125" s="2"/>
      <c r="F125" s="2"/>
      <c r="G125" s="2"/>
      <c r="H125" s="2"/>
      <c r="I125" s="2"/>
      <c r="J125" s="2"/>
      <c r="K125" s="2"/>
    </row>
    <row r="126" spans="1:11">
      <c r="A126" s="1"/>
      <c r="B126" s="2"/>
      <c r="C126" s="2"/>
      <c r="D126" s="2"/>
      <c r="E126" s="2"/>
      <c r="F126" s="2"/>
      <c r="G126" s="2"/>
      <c r="H126" s="2"/>
      <c r="I126" s="2"/>
      <c r="J126" s="2"/>
      <c r="K126" s="2"/>
    </row>
    <row r="127" spans="1:11">
      <c r="A127" s="1"/>
      <c r="B127" s="2"/>
      <c r="C127" s="2"/>
      <c r="D127" s="2"/>
      <c r="E127" s="2"/>
      <c r="F127" s="2"/>
      <c r="G127" s="2"/>
      <c r="H127" s="2"/>
      <c r="I127" s="2"/>
      <c r="J127" s="2"/>
      <c r="K127" s="2"/>
    </row>
    <row r="128" spans="1:11">
      <c r="A128" s="1"/>
      <c r="B128" s="2"/>
      <c r="C128" s="2"/>
      <c r="D128" s="2"/>
      <c r="E128" s="2"/>
      <c r="F128" s="2"/>
      <c r="G128" s="2"/>
      <c r="H128" s="2"/>
      <c r="I128" s="2"/>
      <c r="J128" s="2"/>
      <c r="K128" s="2"/>
    </row>
    <row r="129" spans="1:11">
      <c r="A129" s="1"/>
      <c r="B129" s="2"/>
      <c r="C129" s="2"/>
      <c r="D129" s="2"/>
      <c r="E129" s="2"/>
      <c r="F129" s="2"/>
      <c r="G129" s="2"/>
      <c r="H129" s="2"/>
      <c r="I129" s="2"/>
      <c r="J129" s="2"/>
      <c r="K129" s="2"/>
    </row>
    <row r="130" spans="1:11">
      <c r="A130" s="1"/>
      <c r="B130" s="2"/>
      <c r="C130" s="2"/>
      <c r="D130" s="2"/>
      <c r="E130" s="2"/>
      <c r="F130" s="2"/>
      <c r="G130" s="2"/>
      <c r="H130" s="2"/>
      <c r="I130" s="2"/>
      <c r="J130" s="2"/>
      <c r="K130" s="2"/>
    </row>
    <row r="131" spans="1:11">
      <c r="A131" s="1"/>
      <c r="B131" s="2"/>
      <c r="C131" s="2"/>
      <c r="D131" s="2"/>
      <c r="E131" s="2"/>
      <c r="F131" s="2"/>
      <c r="G131" s="2"/>
      <c r="H131" s="2"/>
      <c r="I131" s="2"/>
      <c r="J131" s="2"/>
      <c r="K131" s="2"/>
    </row>
    <row r="132" spans="1:11">
      <c r="A132" s="1"/>
      <c r="B132" s="2"/>
      <c r="C132" s="2"/>
      <c r="D132" s="2"/>
      <c r="E132" s="2"/>
      <c r="F132" s="2"/>
      <c r="G132" s="2"/>
      <c r="H132" s="2"/>
      <c r="I132" s="2"/>
      <c r="J132" s="2"/>
      <c r="K132" s="2"/>
    </row>
    <row r="133" spans="1:11">
      <c r="A133" s="1"/>
      <c r="B133" s="2"/>
      <c r="C133" s="2"/>
      <c r="D133" s="2"/>
      <c r="E133" s="2"/>
      <c r="F133" s="2"/>
      <c r="G133" s="2"/>
      <c r="H133" s="2"/>
      <c r="I133" s="2"/>
      <c r="J133" s="2"/>
      <c r="K133" s="2"/>
    </row>
    <row r="134" spans="1:11">
      <c r="A134" s="1"/>
      <c r="B134" s="2"/>
      <c r="C134" s="2"/>
      <c r="D134" s="2"/>
      <c r="E134" s="2"/>
      <c r="F134" s="2"/>
      <c r="G134" s="2"/>
      <c r="H134" s="2"/>
      <c r="I134" s="2"/>
      <c r="J134" s="2"/>
      <c r="K134" s="2"/>
    </row>
    <row r="135" spans="1:11">
      <c r="A135" s="1"/>
      <c r="B135" s="2"/>
      <c r="C135" s="2"/>
      <c r="D135" s="2"/>
      <c r="E135" s="2"/>
      <c r="F135" s="2"/>
      <c r="G135" s="2"/>
      <c r="H135" s="2"/>
      <c r="I135" s="2"/>
      <c r="J135" s="2"/>
      <c r="K135" s="2"/>
    </row>
    <row r="136" spans="1:11">
      <c r="A136" s="1"/>
      <c r="B136" s="2"/>
      <c r="C136" s="2"/>
      <c r="D136" s="2"/>
      <c r="E136" s="2"/>
      <c r="F136" s="2"/>
      <c r="G136" s="2"/>
      <c r="H136" s="2"/>
      <c r="I136" s="2"/>
      <c r="J136" s="2"/>
      <c r="K136" s="2"/>
    </row>
    <row r="137" spans="1:11">
      <c r="A137" s="1"/>
      <c r="B137" s="2"/>
      <c r="C137" s="2"/>
      <c r="D137" s="2"/>
      <c r="E137" s="2"/>
      <c r="F137" s="2"/>
      <c r="G137" s="2"/>
      <c r="H137" s="2"/>
      <c r="I137" s="2"/>
      <c r="J137" s="2"/>
      <c r="K137" s="2"/>
    </row>
    <row r="138" spans="1:11">
      <c r="A138" s="1"/>
      <c r="B138" s="2"/>
      <c r="C138" s="2"/>
      <c r="D138" s="2"/>
      <c r="E138" s="2"/>
      <c r="F138" s="2"/>
      <c r="G138" s="2"/>
      <c r="H138" s="2"/>
      <c r="I138" s="2"/>
      <c r="J138" s="2"/>
      <c r="K138" s="2"/>
    </row>
    <row r="139" spans="1:11">
      <c r="A139" s="1"/>
      <c r="B139" s="2"/>
      <c r="C139" s="2"/>
      <c r="D139" s="2"/>
      <c r="E139" s="2"/>
      <c r="F139" s="2"/>
      <c r="G139" s="2"/>
      <c r="H139" s="2"/>
      <c r="I139" s="2"/>
      <c r="J139" s="2"/>
      <c r="K139" s="2"/>
    </row>
    <row r="140" spans="1:11">
      <c r="A140" s="1"/>
      <c r="B140" s="2"/>
      <c r="C140" s="2"/>
      <c r="D140" s="2"/>
      <c r="E140" s="2"/>
      <c r="F140" s="2"/>
      <c r="G140" s="2"/>
      <c r="H140" s="2"/>
      <c r="I140" s="2"/>
      <c r="J140" s="2"/>
      <c r="K140" s="2"/>
    </row>
    <row r="141" spans="1:11">
      <c r="A141" s="1"/>
      <c r="B141" s="2"/>
      <c r="C141" s="2"/>
      <c r="D141" s="2"/>
      <c r="E141" s="2"/>
      <c r="F141" s="2"/>
      <c r="G141" s="2"/>
      <c r="H141" s="2"/>
      <c r="I141" s="2"/>
      <c r="J141" s="2"/>
      <c r="K141" s="2"/>
    </row>
    <row r="142" spans="1:11">
      <c r="A142" s="1"/>
      <c r="B142" s="2"/>
      <c r="C142" s="2"/>
      <c r="D142" s="2"/>
      <c r="E142" s="2"/>
      <c r="F142" s="2"/>
      <c r="G142" s="2"/>
      <c r="H142" s="2"/>
      <c r="I142" s="2"/>
      <c r="J142" s="2"/>
      <c r="K142" s="2"/>
    </row>
    <row r="143" spans="1:11">
      <c r="A143" s="1"/>
      <c r="B143" s="2"/>
      <c r="C143" s="2"/>
      <c r="D143" s="2"/>
      <c r="E143" s="2"/>
      <c r="F143" s="2"/>
      <c r="G143" s="2"/>
      <c r="H143" s="2"/>
      <c r="I143" s="2"/>
      <c r="J143" s="2"/>
      <c r="K143" s="2"/>
    </row>
    <row r="144" spans="1:11">
      <c r="A144" s="1"/>
      <c r="B144" s="2"/>
      <c r="C144" s="2"/>
      <c r="D144" s="2"/>
      <c r="E144" s="2"/>
      <c r="F144" s="2"/>
      <c r="G144" s="2"/>
      <c r="H144" s="2"/>
      <c r="I144" s="2"/>
      <c r="J144" s="2"/>
      <c r="K144" s="2"/>
    </row>
    <row r="145" spans="1:11">
      <c r="A145" s="1"/>
      <c r="B145" s="2"/>
      <c r="C145" s="2"/>
      <c r="D145" s="2"/>
      <c r="E145" s="2"/>
      <c r="F145" s="2"/>
      <c r="G145" s="2"/>
      <c r="H145" s="2"/>
      <c r="I145" s="2"/>
      <c r="J145" s="2"/>
      <c r="K145" s="2"/>
    </row>
    <row r="146" spans="1:11">
      <c r="A146" s="1"/>
      <c r="B146" s="2"/>
      <c r="C146" s="2"/>
      <c r="D146" s="2"/>
      <c r="E146" s="2"/>
      <c r="F146" s="2"/>
      <c r="G146" s="2"/>
      <c r="H146" s="2"/>
      <c r="I146" s="2"/>
      <c r="J146" s="2"/>
      <c r="K146" s="2"/>
    </row>
    <row r="147" spans="1:11">
      <c r="A147" s="1"/>
      <c r="B147" s="2"/>
      <c r="C147" s="2"/>
      <c r="D147" s="2"/>
      <c r="E147" s="2"/>
      <c r="F147" s="2"/>
      <c r="G147" s="2"/>
      <c r="H147" s="2"/>
      <c r="I147" s="2"/>
      <c r="J147" s="2"/>
      <c r="K147" s="2"/>
    </row>
    <row r="148" spans="1:11">
      <c r="A148" s="1"/>
      <c r="B148" s="2"/>
      <c r="C148" s="2"/>
      <c r="D148" s="2"/>
      <c r="E148" s="2"/>
      <c r="F148" s="2"/>
      <c r="G148" s="2"/>
      <c r="H148" s="2"/>
      <c r="I148" s="2"/>
      <c r="J148" s="2"/>
      <c r="K148" s="2"/>
    </row>
  </sheetData>
  <mergeCells count="10">
    <mergeCell ref="A10:A11"/>
    <mergeCell ref="B10:F10"/>
    <mergeCell ref="G10:K10"/>
    <mergeCell ref="A95:K95"/>
    <mergeCell ref="A53:K53"/>
    <mergeCell ref="A58:K58"/>
    <mergeCell ref="A60:A61"/>
    <mergeCell ref="B60:F60"/>
    <mergeCell ref="G60:K60"/>
    <mergeCell ref="A54:K54"/>
  </mergeCells>
  <phoneticPr fontId="24" type="noConversion"/>
  <pageMargins left="0.94488188976377963" right="0.94488188976377963" top="0.59055118110236227" bottom="0.98425196850393704" header="0.47244094488188981" footer="0.47244094488188981"/>
  <pageSetup paperSize="9" scale="78" firstPageNumber="510" orientation="portrait" useFirstPageNumber="1" r:id="rId1"/>
  <headerFooter alignWithMargins="0">
    <oddHeader>&amp;L&amp;"Arial,Italic"&amp;11      Comparative tables</oddHeader>
    <oddFooter>&amp;L      CPSS – Red Book statistical update&amp;C&amp;11 &amp;P&amp;RDecember 2013</oddFooter>
  </headerFooter>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Tables 1-15</vt:lpstr>
      <vt:lpstr>calculations</vt:lpstr>
      <vt:lpstr>Table PS1</vt:lpstr>
      <vt:lpstr>Table PS2-4</vt:lpstr>
      <vt:lpstr>Fns PS1-4</vt:lpstr>
      <vt:lpstr>Table TRS1</vt:lpstr>
      <vt:lpstr>Tables TRS2-3</vt:lpstr>
      <vt:lpstr>Table TRS4</vt:lpstr>
      <vt:lpstr>Table TRS5</vt:lpstr>
      <vt:lpstr>Table CCP1</vt:lpstr>
      <vt:lpstr>Tables CCP2-3</vt:lpstr>
      <vt:lpstr>Table CCP4</vt:lpstr>
      <vt:lpstr>Table CSD1</vt:lpstr>
      <vt:lpstr>Tables CSD2-3</vt:lpstr>
      <vt:lpstr>Table CSD4</vt:lpstr>
      <vt:lpstr>Table CSD5</vt:lpstr>
      <vt:lpstr>'Fns PS1-4'!Print_Area</vt:lpstr>
      <vt:lpstr>'Table CCP1'!Print_Area</vt:lpstr>
      <vt:lpstr>'Table CCP4'!Print_Area</vt:lpstr>
      <vt:lpstr>'Table CSD1'!Print_Area</vt:lpstr>
      <vt:lpstr>'Table CSD4'!Print_Area</vt:lpstr>
      <vt:lpstr>'Table CSD5'!Print_Area</vt:lpstr>
      <vt:lpstr>'Table PS1'!Print_Area</vt:lpstr>
      <vt:lpstr>'Table PS2-4'!Print_Area</vt:lpstr>
      <vt:lpstr>'Table TRS1'!Print_Area</vt:lpstr>
      <vt:lpstr>'Table TRS4'!Print_Area</vt:lpstr>
      <vt:lpstr>'Table TRS5'!Print_Area</vt:lpstr>
      <vt:lpstr>'Tables 1-15'!Print_Area</vt:lpstr>
      <vt:lpstr>'Tables CCP2-3'!Print_Area</vt:lpstr>
      <vt:lpstr>'Tables CSD2-3'!Print_Area</vt:lpstr>
      <vt:lpstr>'Tables TRS2-3'!Print_Area</vt:lpstr>
      <vt:lpst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tiana moren</dc:creator>
  <cp:lastModifiedBy>Chan, Tracy</cp:lastModifiedBy>
  <cp:lastPrinted>2013-12-26T14:46:56Z</cp:lastPrinted>
  <dcterms:created xsi:type="dcterms:W3CDTF">2005-09-16T08:13:07Z</dcterms:created>
  <dcterms:modified xsi:type="dcterms:W3CDTF">2013-12-26T16:39:57Z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ies>
</file>